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Ex1.xml" ContentType="application/vnd.ms-office.chartex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kc/Developer/uoft/databootcamp-homework/excel-challange/Instructions/"/>
    </mc:Choice>
  </mc:AlternateContent>
  <xr:revisionPtr revIDLastSave="0" documentId="13_ncr:1_{6D452FF1-CC02-3741-9B94-43A3D4CD2EC5}" xr6:coauthVersionLast="45" xr6:coauthVersionMax="45" xr10:uidLastSave="{00000000-0000-0000-0000-000000000000}"/>
  <bookViews>
    <workbookView xWindow="0" yWindow="460" windowWidth="34560" windowHeight="20400" activeTab="6" xr2:uid="{00000000-000D-0000-FFFF-FFFF00000000}"/>
  </bookViews>
  <sheets>
    <sheet name="StatusCategory" sheetId="2" r:id="rId1"/>
    <sheet name="StatusSubCategory" sheetId="3" r:id="rId2"/>
    <sheet name="StatusDateConversion" sheetId="4" r:id="rId3"/>
    <sheet name="Goals" sheetId="5" r:id="rId4"/>
    <sheet name="RawData" sheetId="1" r:id="rId5"/>
    <sheet name="Sheet4" sheetId="9" r:id="rId6"/>
    <sheet name="SuccesMetrics" sheetId="6" r:id="rId7"/>
  </sheets>
  <definedNames>
    <definedName name="_xlnm._FilterDatabase" localSheetId="5" hidden="1">Sheet4!$A$1:$A$4115</definedName>
    <definedName name="_xlchart.v1.0" hidden="1">SuccesMetrics!$B$1</definedName>
    <definedName name="_xlchart.v1.1" hidden="1">SuccesMetrics!$B$2:$B$1045992</definedName>
    <definedName name="_xlchart.v1.10" hidden="1">SuccesMetrics!$E$2:$E$121</definedName>
    <definedName name="_xlchart.v1.11" hidden="1">SuccesMetrics!$B$1</definedName>
    <definedName name="_xlchart.v1.12" hidden="1">SuccesMetrics!$B$2:$B$1045992</definedName>
    <definedName name="_xlchart.v1.13" hidden="1">SuccesMetrics!$A$1:$A$121</definedName>
    <definedName name="_xlchart.v1.14" hidden="1">SuccesMetrics!$B$1:$B$121</definedName>
    <definedName name="_xlchart.v1.15" hidden="1">SuccesMetrics!$C$1:$C$121</definedName>
    <definedName name="_xlchart.v1.16" hidden="1">SuccesMetrics!$D$1:$D$121</definedName>
    <definedName name="_xlchart.v1.17" hidden="1">SuccesMetrics!$E$1:$E$121</definedName>
    <definedName name="_xlchart.v1.18" hidden="1">SuccesMetrics!$A$2:$A$121</definedName>
    <definedName name="_xlchart.v1.19" hidden="1">SuccesMetrics!$B$1</definedName>
    <definedName name="_xlchart.v1.2" hidden="1">SuccesMetrics!$A$2:$A$121</definedName>
    <definedName name="_xlchart.v1.20" hidden="1">SuccesMetrics!$B$2:$B$121</definedName>
    <definedName name="_xlchart.v1.21" hidden="1">SuccesMetrics!$C$1</definedName>
    <definedName name="_xlchart.v1.22" hidden="1">SuccesMetrics!$C$2:$C$121</definedName>
    <definedName name="_xlchart.v1.23" hidden="1">SuccesMetrics!$D$1</definedName>
    <definedName name="_xlchart.v1.24" hidden="1">SuccesMetrics!$D$2:$D$121</definedName>
    <definedName name="_xlchart.v1.25" hidden="1">SuccesMetrics!$E$1</definedName>
    <definedName name="_xlchart.v1.26" hidden="1">SuccesMetrics!$E$2:$E$121</definedName>
    <definedName name="_xlchart.v1.3" hidden="1">SuccesMetrics!$B$1</definedName>
    <definedName name="_xlchart.v1.4" hidden="1">SuccesMetrics!$B$2:$B$121</definedName>
    <definedName name="_xlchart.v1.5" hidden="1">SuccesMetrics!$C$1</definedName>
    <definedName name="_xlchart.v1.6" hidden="1">SuccesMetrics!$C$2:$C$121</definedName>
    <definedName name="_xlchart.v1.7" hidden="1">SuccesMetrics!$D$1</definedName>
    <definedName name="_xlchart.v1.8" hidden="1">SuccesMetrics!$D$2:$D$121</definedName>
    <definedName name="_xlchart.v1.9" hidden="1">SuccesMetrics!$E$1</definedName>
    <definedName name="raw">RawData!$1:$1048576</definedName>
    <definedName name="StatusSubCategory">StatusSubCategory!$1:$1048576</definedName>
  </definedNames>
  <calcPr calcId="191029"/>
  <pivotCaches>
    <pivotCache cacheId="0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18" i="6" l="1"/>
  <c r="E17" i="6"/>
  <c r="E16" i="6"/>
  <c r="E15" i="6"/>
  <c r="E14" i="6"/>
  <c r="E13" i="6"/>
  <c r="E12" i="6"/>
  <c r="E6" i="6"/>
  <c r="J10" i="6"/>
  <c r="J9" i="6"/>
  <c r="J7" i="6"/>
  <c r="J6" i="6"/>
  <c r="J5" i="6"/>
  <c r="J4" i="6"/>
  <c r="J3" i="6"/>
  <c r="J2" i="6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2" i="6"/>
  <c r="E10" i="6"/>
  <c r="E9" i="6"/>
  <c r="E7" i="6"/>
  <c r="E5" i="6"/>
  <c r="E4" i="6"/>
  <c r="E3" i="6"/>
  <c r="E2" i="6"/>
  <c r="A2" i="6"/>
  <c r="B3" i="6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A119" i="6"/>
  <c r="A120" i="6"/>
  <c r="A121" i="6"/>
  <c r="A94" i="6"/>
  <c r="A95" i="6"/>
  <c r="A96" i="6"/>
  <c r="A97" i="6"/>
  <c r="A98" i="6"/>
  <c r="A99" i="6"/>
  <c r="A100" i="6"/>
  <c r="A101" i="6"/>
  <c r="A102" i="6"/>
  <c r="A103" i="6"/>
  <c r="A104" i="6"/>
  <c r="A105" i="6"/>
  <c r="A106" i="6"/>
  <c r="A107" i="6"/>
  <c r="A108" i="6"/>
  <c r="A109" i="6"/>
  <c r="A110" i="6"/>
  <c r="A111" i="6"/>
  <c r="A112" i="6"/>
  <c r="A113" i="6"/>
  <c r="A114" i="6"/>
  <c r="A115" i="6"/>
  <c r="A116" i="6"/>
  <c r="A117" i="6"/>
  <c r="A118" i="6"/>
  <c r="A48" i="6"/>
  <c r="A49" i="6"/>
  <c r="A50" i="6"/>
  <c r="A51" i="6"/>
  <c r="A52" i="6"/>
  <c r="A53" i="6"/>
  <c r="A54" i="6"/>
  <c r="A55" i="6"/>
  <c r="A56" i="6"/>
  <c r="A57" i="6"/>
  <c r="A58" i="6"/>
  <c r="A59" i="6"/>
  <c r="A60" i="6"/>
  <c r="A61" i="6"/>
  <c r="A62" i="6"/>
  <c r="A63" i="6"/>
  <c r="A64" i="6"/>
  <c r="A65" i="6"/>
  <c r="A66" i="6"/>
  <c r="A67" i="6"/>
  <c r="A68" i="6"/>
  <c r="A69" i="6"/>
  <c r="A70" i="6"/>
  <c r="A71" i="6"/>
  <c r="A72" i="6"/>
  <c r="A73" i="6"/>
  <c r="A74" i="6"/>
  <c r="A75" i="6"/>
  <c r="A76" i="6"/>
  <c r="A77" i="6"/>
  <c r="A78" i="6"/>
  <c r="A79" i="6"/>
  <c r="A80" i="6"/>
  <c r="A81" i="6"/>
  <c r="A82" i="6"/>
  <c r="A83" i="6"/>
  <c r="A84" i="6"/>
  <c r="A85" i="6"/>
  <c r="A86" i="6"/>
  <c r="A87" i="6"/>
  <c r="A88" i="6"/>
  <c r="A89" i="6"/>
  <c r="A90" i="6"/>
  <c r="A91" i="6"/>
  <c r="A92" i="6"/>
  <c r="A93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A34" i="6"/>
  <c r="A35" i="6"/>
  <c r="A36" i="6"/>
  <c r="A37" i="6"/>
  <c r="A38" i="6"/>
  <c r="A39" i="6"/>
  <c r="A40" i="6"/>
  <c r="A41" i="6"/>
  <c r="A42" i="6"/>
  <c r="A43" i="6"/>
  <c r="A44" i="6"/>
  <c r="A45" i="6"/>
  <c r="A46" i="6"/>
  <c r="A47" i="6"/>
  <c r="A10" i="6"/>
  <c r="A9" i="6"/>
  <c r="A8" i="6"/>
  <c r="A7" i="6"/>
  <c r="A6" i="6"/>
  <c r="A5" i="6"/>
  <c r="A4" i="6"/>
  <c r="A3" i="6"/>
  <c r="B2" i="6"/>
  <c r="D3" i="5" l="1"/>
  <c r="D2" i="5"/>
  <c r="D13" i="5"/>
  <c r="D12" i="5"/>
  <c r="D11" i="5"/>
  <c r="D10" i="5"/>
  <c r="D9" i="5"/>
  <c r="D8" i="5"/>
  <c r="D7" i="5"/>
  <c r="D6" i="5"/>
  <c r="D5" i="5"/>
  <c r="D4" i="5"/>
  <c r="C4" i="5"/>
  <c r="C13" i="5"/>
  <c r="C12" i="5"/>
  <c r="C11" i="5"/>
  <c r="C10" i="5"/>
  <c r="C9" i="5"/>
  <c r="C8" i="5"/>
  <c r="C7" i="5"/>
  <c r="C6" i="5"/>
  <c r="C5" i="5"/>
  <c r="C3" i="5"/>
  <c r="C2" i="5"/>
  <c r="B13" i="5"/>
  <c r="B12" i="5"/>
  <c r="B11" i="5"/>
  <c r="B10" i="5"/>
  <c r="E10" i="5" s="1"/>
  <c r="B9" i="5"/>
  <c r="E9" i="5" s="1"/>
  <c r="B8" i="5"/>
  <c r="E8" i="5" s="1"/>
  <c r="B7" i="5"/>
  <c r="E7" i="5" s="1"/>
  <c r="B6" i="5"/>
  <c r="B5" i="5"/>
  <c r="B4" i="5"/>
  <c r="B3" i="5"/>
  <c r="B2" i="5"/>
  <c r="G10" i="5" l="1"/>
  <c r="H8" i="5"/>
  <c r="H10" i="5"/>
  <c r="H9" i="5"/>
  <c r="G7" i="5"/>
  <c r="G8" i="5"/>
  <c r="G9" i="5"/>
  <c r="H7" i="5"/>
  <c r="E2" i="5"/>
  <c r="G2" i="5" s="1"/>
  <c r="E6" i="5"/>
  <c r="F6" i="5" s="1"/>
  <c r="F10" i="5"/>
  <c r="E13" i="5"/>
  <c r="F13" i="5" s="1"/>
  <c r="E5" i="5"/>
  <c r="G5" i="5" s="1"/>
  <c r="F9" i="5"/>
  <c r="E12" i="5"/>
  <c r="G12" i="5" s="1"/>
  <c r="E4" i="5"/>
  <c r="F4" i="5" s="1"/>
  <c r="F8" i="5"/>
  <c r="E11" i="5"/>
  <c r="G11" i="5" s="1"/>
  <c r="E3" i="5"/>
  <c r="H3" i="5" s="1"/>
  <c r="F7" i="5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2" i="1"/>
  <c r="S2" i="1"/>
  <c r="P3" i="1"/>
  <c r="S3" i="1"/>
  <c r="P4" i="1"/>
  <c r="S4" i="1"/>
  <c r="P5" i="1"/>
  <c r="S5" i="1"/>
  <c r="P6" i="1"/>
  <c r="S6" i="1"/>
  <c r="P7" i="1"/>
  <c r="S7" i="1"/>
  <c r="P8" i="1"/>
  <c r="S8" i="1"/>
  <c r="P9" i="1"/>
  <c r="S9" i="1"/>
  <c r="P10" i="1"/>
  <c r="S10" i="1"/>
  <c r="P11" i="1"/>
  <c r="S11" i="1"/>
  <c r="P12" i="1"/>
  <c r="S12" i="1"/>
  <c r="P13" i="1"/>
  <c r="S13" i="1"/>
  <c r="P14" i="1"/>
  <c r="S14" i="1"/>
  <c r="P15" i="1"/>
  <c r="S15" i="1"/>
  <c r="P16" i="1"/>
  <c r="S16" i="1"/>
  <c r="P17" i="1"/>
  <c r="S17" i="1"/>
  <c r="P18" i="1"/>
  <c r="S18" i="1"/>
  <c r="P19" i="1"/>
  <c r="S19" i="1"/>
  <c r="P20" i="1"/>
  <c r="S20" i="1"/>
  <c r="P21" i="1"/>
  <c r="S21" i="1"/>
  <c r="P22" i="1"/>
  <c r="S22" i="1"/>
  <c r="P23" i="1"/>
  <c r="S23" i="1"/>
  <c r="P24" i="1"/>
  <c r="S24" i="1"/>
  <c r="P25" i="1"/>
  <c r="S25" i="1"/>
  <c r="P26" i="1"/>
  <c r="S26" i="1"/>
  <c r="P27" i="1"/>
  <c r="S27" i="1"/>
  <c r="P28" i="1"/>
  <c r="S28" i="1"/>
  <c r="P29" i="1"/>
  <c r="S29" i="1"/>
  <c r="P30" i="1"/>
  <c r="S30" i="1"/>
  <c r="P31" i="1"/>
  <c r="S31" i="1"/>
  <c r="P32" i="1"/>
  <c r="S32" i="1"/>
  <c r="P33" i="1"/>
  <c r="S33" i="1"/>
  <c r="P34" i="1"/>
  <c r="S34" i="1"/>
  <c r="P35" i="1"/>
  <c r="S35" i="1"/>
  <c r="P36" i="1"/>
  <c r="S36" i="1"/>
  <c r="P37" i="1"/>
  <c r="S37" i="1"/>
  <c r="P38" i="1"/>
  <c r="S38" i="1"/>
  <c r="P39" i="1"/>
  <c r="S39" i="1"/>
  <c r="P40" i="1"/>
  <c r="S40" i="1"/>
  <c r="P41" i="1"/>
  <c r="S41" i="1"/>
  <c r="P42" i="1"/>
  <c r="S42" i="1"/>
  <c r="P43" i="1"/>
  <c r="S43" i="1"/>
  <c r="P44" i="1"/>
  <c r="S44" i="1"/>
  <c r="P45" i="1"/>
  <c r="S45" i="1"/>
  <c r="P46" i="1"/>
  <c r="S46" i="1"/>
  <c r="P47" i="1"/>
  <c r="S47" i="1"/>
  <c r="P48" i="1"/>
  <c r="S48" i="1"/>
  <c r="P49" i="1"/>
  <c r="S49" i="1"/>
  <c r="P50" i="1"/>
  <c r="S50" i="1"/>
  <c r="P51" i="1"/>
  <c r="S51" i="1"/>
  <c r="P52" i="1"/>
  <c r="S52" i="1"/>
  <c r="P53" i="1"/>
  <c r="S53" i="1"/>
  <c r="P54" i="1"/>
  <c r="S54" i="1"/>
  <c r="P55" i="1"/>
  <c r="S55" i="1"/>
  <c r="P56" i="1"/>
  <c r="S56" i="1"/>
  <c r="P57" i="1"/>
  <c r="S57" i="1"/>
  <c r="P58" i="1"/>
  <c r="S58" i="1"/>
  <c r="P59" i="1"/>
  <c r="S59" i="1"/>
  <c r="P60" i="1"/>
  <c r="S60" i="1"/>
  <c r="P61" i="1"/>
  <c r="S61" i="1"/>
  <c r="P62" i="1"/>
  <c r="S62" i="1"/>
  <c r="P63" i="1"/>
  <c r="S63" i="1"/>
  <c r="P64" i="1"/>
  <c r="S64" i="1"/>
  <c r="P65" i="1"/>
  <c r="S65" i="1"/>
  <c r="P66" i="1"/>
  <c r="S66" i="1"/>
  <c r="P67" i="1"/>
  <c r="S67" i="1"/>
  <c r="P68" i="1"/>
  <c r="S68" i="1"/>
  <c r="P69" i="1"/>
  <c r="S69" i="1"/>
  <c r="P70" i="1"/>
  <c r="S70" i="1"/>
  <c r="P71" i="1"/>
  <c r="S71" i="1"/>
  <c r="P72" i="1"/>
  <c r="S72" i="1"/>
  <c r="P73" i="1"/>
  <c r="S73" i="1"/>
  <c r="P74" i="1"/>
  <c r="S74" i="1"/>
  <c r="P75" i="1"/>
  <c r="S75" i="1"/>
  <c r="P76" i="1"/>
  <c r="S76" i="1"/>
  <c r="P77" i="1"/>
  <c r="S77" i="1"/>
  <c r="P78" i="1"/>
  <c r="S78" i="1"/>
  <c r="P79" i="1"/>
  <c r="S79" i="1"/>
  <c r="P80" i="1"/>
  <c r="S80" i="1"/>
  <c r="P81" i="1"/>
  <c r="S81" i="1"/>
  <c r="P82" i="1"/>
  <c r="S82" i="1"/>
  <c r="P83" i="1"/>
  <c r="S83" i="1"/>
  <c r="P84" i="1"/>
  <c r="S84" i="1"/>
  <c r="P85" i="1"/>
  <c r="S85" i="1"/>
  <c r="P86" i="1"/>
  <c r="S86" i="1"/>
  <c r="P87" i="1"/>
  <c r="S87" i="1"/>
  <c r="P88" i="1"/>
  <c r="S88" i="1"/>
  <c r="P89" i="1"/>
  <c r="S89" i="1"/>
  <c r="P90" i="1"/>
  <c r="S90" i="1"/>
  <c r="P91" i="1"/>
  <c r="S91" i="1"/>
  <c r="P92" i="1"/>
  <c r="S92" i="1"/>
  <c r="P93" i="1"/>
  <c r="S93" i="1"/>
  <c r="P94" i="1"/>
  <c r="S94" i="1"/>
  <c r="P95" i="1"/>
  <c r="S95" i="1"/>
  <c r="P96" i="1"/>
  <c r="S96" i="1"/>
  <c r="P97" i="1"/>
  <c r="S97" i="1"/>
  <c r="P98" i="1"/>
  <c r="S98" i="1"/>
  <c r="P99" i="1"/>
  <c r="S99" i="1"/>
  <c r="P100" i="1"/>
  <c r="S100" i="1"/>
  <c r="P101" i="1"/>
  <c r="S101" i="1"/>
  <c r="P102" i="1"/>
  <c r="S102" i="1"/>
  <c r="P103" i="1"/>
  <c r="S103" i="1"/>
  <c r="P104" i="1"/>
  <c r="S104" i="1"/>
  <c r="P105" i="1"/>
  <c r="S105" i="1"/>
  <c r="P106" i="1"/>
  <c r="S106" i="1"/>
  <c r="P107" i="1"/>
  <c r="S107" i="1"/>
  <c r="P108" i="1"/>
  <c r="S108" i="1"/>
  <c r="P109" i="1"/>
  <c r="S109" i="1"/>
  <c r="P110" i="1"/>
  <c r="S110" i="1"/>
  <c r="P111" i="1"/>
  <c r="S111" i="1"/>
  <c r="P112" i="1"/>
  <c r="S112" i="1"/>
  <c r="P113" i="1"/>
  <c r="S113" i="1"/>
  <c r="P114" i="1"/>
  <c r="S114" i="1"/>
  <c r="P115" i="1"/>
  <c r="S115" i="1"/>
  <c r="P116" i="1"/>
  <c r="S116" i="1"/>
  <c r="P117" i="1"/>
  <c r="S117" i="1"/>
  <c r="P118" i="1"/>
  <c r="S118" i="1"/>
  <c r="P119" i="1"/>
  <c r="S119" i="1"/>
  <c r="P120" i="1"/>
  <c r="S120" i="1"/>
  <c r="P121" i="1"/>
  <c r="S121" i="1"/>
  <c r="P122" i="1"/>
  <c r="S122" i="1"/>
  <c r="P123" i="1"/>
  <c r="S123" i="1"/>
  <c r="P124" i="1"/>
  <c r="S124" i="1"/>
  <c r="P125" i="1"/>
  <c r="S125" i="1"/>
  <c r="P126" i="1"/>
  <c r="S126" i="1"/>
  <c r="P127" i="1"/>
  <c r="S127" i="1"/>
  <c r="P128" i="1"/>
  <c r="S128" i="1"/>
  <c r="P129" i="1"/>
  <c r="S129" i="1"/>
  <c r="P130" i="1"/>
  <c r="S130" i="1"/>
  <c r="P131" i="1"/>
  <c r="S131" i="1"/>
  <c r="P132" i="1"/>
  <c r="S132" i="1"/>
  <c r="P133" i="1"/>
  <c r="S133" i="1"/>
  <c r="P134" i="1"/>
  <c r="S134" i="1"/>
  <c r="P135" i="1"/>
  <c r="S135" i="1"/>
  <c r="P136" i="1"/>
  <c r="S136" i="1"/>
  <c r="P137" i="1"/>
  <c r="S137" i="1"/>
  <c r="P138" i="1"/>
  <c r="S138" i="1"/>
  <c r="P139" i="1"/>
  <c r="S139" i="1"/>
  <c r="P140" i="1"/>
  <c r="S140" i="1"/>
  <c r="P141" i="1"/>
  <c r="S141" i="1"/>
  <c r="P142" i="1"/>
  <c r="S142" i="1"/>
  <c r="P143" i="1"/>
  <c r="S143" i="1"/>
  <c r="P144" i="1"/>
  <c r="S144" i="1"/>
  <c r="P145" i="1"/>
  <c r="S145" i="1"/>
  <c r="P146" i="1"/>
  <c r="S146" i="1"/>
  <c r="P147" i="1"/>
  <c r="S147" i="1"/>
  <c r="P148" i="1"/>
  <c r="S148" i="1"/>
  <c r="P149" i="1"/>
  <c r="S149" i="1"/>
  <c r="P150" i="1"/>
  <c r="S150" i="1"/>
  <c r="P151" i="1"/>
  <c r="S151" i="1"/>
  <c r="P152" i="1"/>
  <c r="S152" i="1"/>
  <c r="P153" i="1"/>
  <c r="S153" i="1"/>
  <c r="P154" i="1"/>
  <c r="S154" i="1"/>
  <c r="P155" i="1"/>
  <c r="S155" i="1"/>
  <c r="P156" i="1"/>
  <c r="S156" i="1"/>
  <c r="P157" i="1"/>
  <c r="S157" i="1"/>
  <c r="P158" i="1"/>
  <c r="S158" i="1"/>
  <c r="P159" i="1"/>
  <c r="S159" i="1"/>
  <c r="P160" i="1"/>
  <c r="S160" i="1"/>
  <c r="P161" i="1"/>
  <c r="S161" i="1"/>
  <c r="P162" i="1"/>
  <c r="S162" i="1"/>
  <c r="P163" i="1"/>
  <c r="S163" i="1"/>
  <c r="P164" i="1"/>
  <c r="S164" i="1"/>
  <c r="P165" i="1"/>
  <c r="S165" i="1"/>
  <c r="P166" i="1"/>
  <c r="S166" i="1"/>
  <c r="P167" i="1"/>
  <c r="S167" i="1"/>
  <c r="P168" i="1"/>
  <c r="S168" i="1"/>
  <c r="P169" i="1"/>
  <c r="S169" i="1"/>
  <c r="P170" i="1"/>
  <c r="S170" i="1"/>
  <c r="P171" i="1"/>
  <c r="S171" i="1"/>
  <c r="P172" i="1"/>
  <c r="S172" i="1"/>
  <c r="P173" i="1"/>
  <c r="S173" i="1"/>
  <c r="P174" i="1"/>
  <c r="S174" i="1"/>
  <c r="P175" i="1"/>
  <c r="S175" i="1"/>
  <c r="P176" i="1"/>
  <c r="S176" i="1"/>
  <c r="P177" i="1"/>
  <c r="S177" i="1"/>
  <c r="P178" i="1"/>
  <c r="S178" i="1"/>
  <c r="P179" i="1"/>
  <c r="S179" i="1"/>
  <c r="P180" i="1"/>
  <c r="S180" i="1"/>
  <c r="P181" i="1"/>
  <c r="S181" i="1"/>
  <c r="P182" i="1"/>
  <c r="S182" i="1"/>
  <c r="P183" i="1"/>
  <c r="S183" i="1"/>
  <c r="P184" i="1"/>
  <c r="S184" i="1"/>
  <c r="P185" i="1"/>
  <c r="S185" i="1"/>
  <c r="P186" i="1"/>
  <c r="S186" i="1"/>
  <c r="P187" i="1"/>
  <c r="S187" i="1"/>
  <c r="P188" i="1"/>
  <c r="S188" i="1"/>
  <c r="P189" i="1"/>
  <c r="S189" i="1"/>
  <c r="P190" i="1"/>
  <c r="S190" i="1"/>
  <c r="P191" i="1"/>
  <c r="S191" i="1"/>
  <c r="P192" i="1"/>
  <c r="S192" i="1"/>
  <c r="P193" i="1"/>
  <c r="S193" i="1"/>
  <c r="P194" i="1"/>
  <c r="S194" i="1"/>
  <c r="P195" i="1"/>
  <c r="S195" i="1"/>
  <c r="P196" i="1"/>
  <c r="S196" i="1"/>
  <c r="P197" i="1"/>
  <c r="S197" i="1"/>
  <c r="P198" i="1"/>
  <c r="S198" i="1"/>
  <c r="P199" i="1"/>
  <c r="S199" i="1"/>
  <c r="P200" i="1"/>
  <c r="S200" i="1"/>
  <c r="P201" i="1"/>
  <c r="S201" i="1"/>
  <c r="P202" i="1"/>
  <c r="S202" i="1"/>
  <c r="P203" i="1"/>
  <c r="S203" i="1"/>
  <c r="P204" i="1"/>
  <c r="S204" i="1"/>
  <c r="P205" i="1"/>
  <c r="S205" i="1"/>
  <c r="P206" i="1"/>
  <c r="S206" i="1"/>
  <c r="P207" i="1"/>
  <c r="S207" i="1"/>
  <c r="P208" i="1"/>
  <c r="S208" i="1"/>
  <c r="P209" i="1"/>
  <c r="S209" i="1"/>
  <c r="P210" i="1"/>
  <c r="S210" i="1"/>
  <c r="P211" i="1"/>
  <c r="S211" i="1"/>
  <c r="P212" i="1"/>
  <c r="S212" i="1"/>
  <c r="P213" i="1"/>
  <c r="S213" i="1"/>
  <c r="P214" i="1"/>
  <c r="S214" i="1"/>
  <c r="P215" i="1"/>
  <c r="S215" i="1"/>
  <c r="P216" i="1"/>
  <c r="S216" i="1"/>
  <c r="P217" i="1"/>
  <c r="S217" i="1"/>
  <c r="P218" i="1"/>
  <c r="S218" i="1"/>
  <c r="P219" i="1"/>
  <c r="S219" i="1"/>
  <c r="P220" i="1"/>
  <c r="S220" i="1"/>
  <c r="P221" i="1"/>
  <c r="S221" i="1"/>
  <c r="P222" i="1"/>
  <c r="S222" i="1"/>
  <c r="P223" i="1"/>
  <c r="S223" i="1"/>
  <c r="P224" i="1"/>
  <c r="S224" i="1"/>
  <c r="P225" i="1"/>
  <c r="S225" i="1"/>
  <c r="P226" i="1"/>
  <c r="S226" i="1"/>
  <c r="P227" i="1"/>
  <c r="S227" i="1"/>
  <c r="P228" i="1"/>
  <c r="S228" i="1"/>
  <c r="P229" i="1"/>
  <c r="S229" i="1"/>
  <c r="P230" i="1"/>
  <c r="S230" i="1"/>
  <c r="P231" i="1"/>
  <c r="S231" i="1"/>
  <c r="P232" i="1"/>
  <c r="S232" i="1"/>
  <c r="P233" i="1"/>
  <c r="S233" i="1"/>
  <c r="P234" i="1"/>
  <c r="S234" i="1"/>
  <c r="P235" i="1"/>
  <c r="S235" i="1"/>
  <c r="P236" i="1"/>
  <c r="S236" i="1"/>
  <c r="P237" i="1"/>
  <c r="S237" i="1"/>
  <c r="P238" i="1"/>
  <c r="S238" i="1"/>
  <c r="P239" i="1"/>
  <c r="S239" i="1"/>
  <c r="P240" i="1"/>
  <c r="S240" i="1"/>
  <c r="P241" i="1"/>
  <c r="S241" i="1"/>
  <c r="P242" i="1"/>
  <c r="S242" i="1"/>
  <c r="P243" i="1"/>
  <c r="S243" i="1"/>
  <c r="P244" i="1"/>
  <c r="S244" i="1"/>
  <c r="P245" i="1"/>
  <c r="S245" i="1"/>
  <c r="P246" i="1"/>
  <c r="S246" i="1"/>
  <c r="P247" i="1"/>
  <c r="S247" i="1"/>
  <c r="P248" i="1"/>
  <c r="S248" i="1"/>
  <c r="P249" i="1"/>
  <c r="S249" i="1"/>
  <c r="P250" i="1"/>
  <c r="S250" i="1"/>
  <c r="P251" i="1"/>
  <c r="S251" i="1"/>
  <c r="P252" i="1"/>
  <c r="S252" i="1"/>
  <c r="P253" i="1"/>
  <c r="S253" i="1"/>
  <c r="P254" i="1"/>
  <c r="S254" i="1"/>
  <c r="P255" i="1"/>
  <c r="S255" i="1"/>
  <c r="P256" i="1"/>
  <c r="S256" i="1"/>
  <c r="P257" i="1"/>
  <c r="S257" i="1"/>
  <c r="P258" i="1"/>
  <c r="S258" i="1"/>
  <c r="P259" i="1"/>
  <c r="S259" i="1"/>
  <c r="P260" i="1"/>
  <c r="S260" i="1"/>
  <c r="P261" i="1"/>
  <c r="S261" i="1"/>
  <c r="P262" i="1"/>
  <c r="S262" i="1"/>
  <c r="P263" i="1"/>
  <c r="S263" i="1"/>
  <c r="P264" i="1"/>
  <c r="S264" i="1"/>
  <c r="P265" i="1"/>
  <c r="S265" i="1"/>
  <c r="P266" i="1"/>
  <c r="S266" i="1"/>
  <c r="P267" i="1"/>
  <c r="S267" i="1"/>
  <c r="P268" i="1"/>
  <c r="S268" i="1"/>
  <c r="P269" i="1"/>
  <c r="S269" i="1"/>
  <c r="P270" i="1"/>
  <c r="S270" i="1"/>
  <c r="P271" i="1"/>
  <c r="S271" i="1"/>
  <c r="P272" i="1"/>
  <c r="S272" i="1"/>
  <c r="P273" i="1"/>
  <c r="S273" i="1"/>
  <c r="P274" i="1"/>
  <c r="S274" i="1"/>
  <c r="P275" i="1"/>
  <c r="S275" i="1"/>
  <c r="P276" i="1"/>
  <c r="S276" i="1"/>
  <c r="P277" i="1"/>
  <c r="S277" i="1"/>
  <c r="P278" i="1"/>
  <c r="S278" i="1"/>
  <c r="P279" i="1"/>
  <c r="S279" i="1"/>
  <c r="P280" i="1"/>
  <c r="S280" i="1"/>
  <c r="P281" i="1"/>
  <c r="S281" i="1"/>
  <c r="P282" i="1"/>
  <c r="S282" i="1"/>
  <c r="P283" i="1"/>
  <c r="S283" i="1"/>
  <c r="P284" i="1"/>
  <c r="S284" i="1"/>
  <c r="P285" i="1"/>
  <c r="S285" i="1"/>
  <c r="P286" i="1"/>
  <c r="S286" i="1"/>
  <c r="P287" i="1"/>
  <c r="S287" i="1"/>
  <c r="P288" i="1"/>
  <c r="S288" i="1"/>
  <c r="P289" i="1"/>
  <c r="S289" i="1"/>
  <c r="P290" i="1"/>
  <c r="S290" i="1"/>
  <c r="P291" i="1"/>
  <c r="S291" i="1"/>
  <c r="P292" i="1"/>
  <c r="S292" i="1"/>
  <c r="P293" i="1"/>
  <c r="S293" i="1"/>
  <c r="P294" i="1"/>
  <c r="S294" i="1"/>
  <c r="P295" i="1"/>
  <c r="S295" i="1"/>
  <c r="P296" i="1"/>
  <c r="S296" i="1"/>
  <c r="P297" i="1"/>
  <c r="S297" i="1"/>
  <c r="P298" i="1"/>
  <c r="S298" i="1"/>
  <c r="P299" i="1"/>
  <c r="S299" i="1"/>
  <c r="P300" i="1"/>
  <c r="S300" i="1"/>
  <c r="P301" i="1"/>
  <c r="S301" i="1"/>
  <c r="P302" i="1"/>
  <c r="S302" i="1"/>
  <c r="P303" i="1"/>
  <c r="S303" i="1"/>
  <c r="P304" i="1"/>
  <c r="S304" i="1"/>
  <c r="P305" i="1"/>
  <c r="S305" i="1"/>
  <c r="P306" i="1"/>
  <c r="S306" i="1"/>
  <c r="P307" i="1"/>
  <c r="S307" i="1"/>
  <c r="P308" i="1"/>
  <c r="S308" i="1"/>
  <c r="P309" i="1"/>
  <c r="S309" i="1"/>
  <c r="P310" i="1"/>
  <c r="S310" i="1"/>
  <c r="P311" i="1"/>
  <c r="S311" i="1"/>
  <c r="P312" i="1"/>
  <c r="S312" i="1"/>
  <c r="P313" i="1"/>
  <c r="S313" i="1"/>
  <c r="P314" i="1"/>
  <c r="S314" i="1"/>
  <c r="P315" i="1"/>
  <c r="S315" i="1"/>
  <c r="P316" i="1"/>
  <c r="S316" i="1"/>
  <c r="P317" i="1"/>
  <c r="S317" i="1"/>
  <c r="P318" i="1"/>
  <c r="S318" i="1"/>
  <c r="P319" i="1"/>
  <c r="S319" i="1"/>
  <c r="P320" i="1"/>
  <c r="S320" i="1"/>
  <c r="P321" i="1"/>
  <c r="S321" i="1"/>
  <c r="P322" i="1"/>
  <c r="S322" i="1"/>
  <c r="P323" i="1"/>
  <c r="S323" i="1"/>
  <c r="P324" i="1"/>
  <c r="S324" i="1"/>
  <c r="P325" i="1"/>
  <c r="S325" i="1"/>
  <c r="P326" i="1"/>
  <c r="S326" i="1"/>
  <c r="P327" i="1"/>
  <c r="S327" i="1"/>
  <c r="P328" i="1"/>
  <c r="S328" i="1"/>
  <c r="P329" i="1"/>
  <c r="S329" i="1"/>
  <c r="P330" i="1"/>
  <c r="S330" i="1"/>
  <c r="P331" i="1"/>
  <c r="S331" i="1"/>
  <c r="P332" i="1"/>
  <c r="S332" i="1"/>
  <c r="P333" i="1"/>
  <c r="S333" i="1"/>
  <c r="P334" i="1"/>
  <c r="S334" i="1"/>
  <c r="P335" i="1"/>
  <c r="S335" i="1"/>
  <c r="P336" i="1"/>
  <c r="S336" i="1"/>
  <c r="P337" i="1"/>
  <c r="S337" i="1"/>
  <c r="P338" i="1"/>
  <c r="S338" i="1"/>
  <c r="P339" i="1"/>
  <c r="S339" i="1"/>
  <c r="P340" i="1"/>
  <c r="S340" i="1"/>
  <c r="P341" i="1"/>
  <c r="S341" i="1"/>
  <c r="P342" i="1"/>
  <c r="S342" i="1"/>
  <c r="P343" i="1"/>
  <c r="S343" i="1"/>
  <c r="P344" i="1"/>
  <c r="S344" i="1"/>
  <c r="P345" i="1"/>
  <c r="S345" i="1"/>
  <c r="P346" i="1"/>
  <c r="S346" i="1"/>
  <c r="P347" i="1"/>
  <c r="S347" i="1"/>
  <c r="P348" i="1"/>
  <c r="S348" i="1"/>
  <c r="P349" i="1"/>
  <c r="S349" i="1"/>
  <c r="P350" i="1"/>
  <c r="S350" i="1"/>
  <c r="P351" i="1"/>
  <c r="S351" i="1"/>
  <c r="P352" i="1"/>
  <c r="S352" i="1"/>
  <c r="P353" i="1"/>
  <c r="S353" i="1"/>
  <c r="P354" i="1"/>
  <c r="S354" i="1"/>
  <c r="P355" i="1"/>
  <c r="S355" i="1"/>
  <c r="P356" i="1"/>
  <c r="S356" i="1"/>
  <c r="P357" i="1"/>
  <c r="S357" i="1"/>
  <c r="P358" i="1"/>
  <c r="S358" i="1"/>
  <c r="P359" i="1"/>
  <c r="S359" i="1"/>
  <c r="P360" i="1"/>
  <c r="S360" i="1"/>
  <c r="P361" i="1"/>
  <c r="S361" i="1"/>
  <c r="P362" i="1"/>
  <c r="S362" i="1"/>
  <c r="P363" i="1"/>
  <c r="S363" i="1"/>
  <c r="P364" i="1"/>
  <c r="S364" i="1"/>
  <c r="P365" i="1"/>
  <c r="S365" i="1"/>
  <c r="P366" i="1"/>
  <c r="S366" i="1"/>
  <c r="P367" i="1"/>
  <c r="S367" i="1"/>
  <c r="P368" i="1"/>
  <c r="S368" i="1"/>
  <c r="P369" i="1"/>
  <c r="S369" i="1"/>
  <c r="P370" i="1"/>
  <c r="S370" i="1"/>
  <c r="P371" i="1"/>
  <c r="S371" i="1"/>
  <c r="P372" i="1"/>
  <c r="S372" i="1"/>
  <c r="P373" i="1"/>
  <c r="S373" i="1"/>
  <c r="P374" i="1"/>
  <c r="S374" i="1"/>
  <c r="P375" i="1"/>
  <c r="S375" i="1"/>
  <c r="P376" i="1"/>
  <c r="S376" i="1"/>
  <c r="P377" i="1"/>
  <c r="S377" i="1"/>
  <c r="P378" i="1"/>
  <c r="S378" i="1"/>
  <c r="P379" i="1"/>
  <c r="S379" i="1"/>
  <c r="P380" i="1"/>
  <c r="S380" i="1"/>
  <c r="P381" i="1"/>
  <c r="S381" i="1"/>
  <c r="P382" i="1"/>
  <c r="S382" i="1"/>
  <c r="P383" i="1"/>
  <c r="S383" i="1"/>
  <c r="P384" i="1"/>
  <c r="S384" i="1"/>
  <c r="P385" i="1"/>
  <c r="S385" i="1"/>
  <c r="P386" i="1"/>
  <c r="S386" i="1"/>
  <c r="P387" i="1"/>
  <c r="S387" i="1"/>
  <c r="P388" i="1"/>
  <c r="S388" i="1"/>
  <c r="P389" i="1"/>
  <c r="S389" i="1"/>
  <c r="P390" i="1"/>
  <c r="S390" i="1"/>
  <c r="P391" i="1"/>
  <c r="S391" i="1"/>
  <c r="P392" i="1"/>
  <c r="S392" i="1"/>
  <c r="P393" i="1"/>
  <c r="S393" i="1"/>
  <c r="P394" i="1"/>
  <c r="S394" i="1"/>
  <c r="P395" i="1"/>
  <c r="S395" i="1"/>
  <c r="P396" i="1"/>
  <c r="S396" i="1"/>
  <c r="P397" i="1"/>
  <c r="S397" i="1"/>
  <c r="P398" i="1"/>
  <c r="S398" i="1"/>
  <c r="P399" i="1"/>
  <c r="S399" i="1"/>
  <c r="P400" i="1"/>
  <c r="S400" i="1"/>
  <c r="P401" i="1"/>
  <c r="S401" i="1"/>
  <c r="P402" i="1"/>
  <c r="S402" i="1"/>
  <c r="P403" i="1"/>
  <c r="S403" i="1"/>
  <c r="P404" i="1"/>
  <c r="S404" i="1"/>
  <c r="P405" i="1"/>
  <c r="S405" i="1"/>
  <c r="P406" i="1"/>
  <c r="S406" i="1"/>
  <c r="P407" i="1"/>
  <c r="S407" i="1"/>
  <c r="P408" i="1"/>
  <c r="S408" i="1"/>
  <c r="P409" i="1"/>
  <c r="S409" i="1"/>
  <c r="P410" i="1"/>
  <c r="S410" i="1"/>
  <c r="P411" i="1"/>
  <c r="S411" i="1"/>
  <c r="P412" i="1"/>
  <c r="S412" i="1"/>
  <c r="P413" i="1"/>
  <c r="S413" i="1"/>
  <c r="P414" i="1"/>
  <c r="S414" i="1"/>
  <c r="P415" i="1"/>
  <c r="S415" i="1"/>
  <c r="P416" i="1"/>
  <c r="S416" i="1"/>
  <c r="P417" i="1"/>
  <c r="S417" i="1"/>
  <c r="P418" i="1"/>
  <c r="S418" i="1"/>
  <c r="P419" i="1"/>
  <c r="S419" i="1"/>
  <c r="P420" i="1"/>
  <c r="S420" i="1"/>
  <c r="P421" i="1"/>
  <c r="S421" i="1"/>
  <c r="P422" i="1"/>
  <c r="S422" i="1"/>
  <c r="P423" i="1"/>
  <c r="S423" i="1"/>
  <c r="P424" i="1"/>
  <c r="S424" i="1"/>
  <c r="P425" i="1"/>
  <c r="S425" i="1"/>
  <c r="P426" i="1"/>
  <c r="S426" i="1"/>
  <c r="P427" i="1"/>
  <c r="S427" i="1"/>
  <c r="P428" i="1"/>
  <c r="S428" i="1"/>
  <c r="P429" i="1"/>
  <c r="S429" i="1"/>
  <c r="P430" i="1"/>
  <c r="S430" i="1"/>
  <c r="P431" i="1"/>
  <c r="S431" i="1"/>
  <c r="P432" i="1"/>
  <c r="S432" i="1"/>
  <c r="P433" i="1"/>
  <c r="S433" i="1"/>
  <c r="P434" i="1"/>
  <c r="S434" i="1"/>
  <c r="P435" i="1"/>
  <c r="S435" i="1"/>
  <c r="P436" i="1"/>
  <c r="S436" i="1"/>
  <c r="P437" i="1"/>
  <c r="S437" i="1"/>
  <c r="P438" i="1"/>
  <c r="S438" i="1"/>
  <c r="P439" i="1"/>
  <c r="S439" i="1"/>
  <c r="P440" i="1"/>
  <c r="S440" i="1"/>
  <c r="P441" i="1"/>
  <c r="S441" i="1"/>
  <c r="P442" i="1"/>
  <c r="S442" i="1"/>
  <c r="P443" i="1"/>
  <c r="S443" i="1"/>
  <c r="P444" i="1"/>
  <c r="S444" i="1"/>
  <c r="P445" i="1"/>
  <c r="S445" i="1"/>
  <c r="P446" i="1"/>
  <c r="S446" i="1"/>
  <c r="P447" i="1"/>
  <c r="S447" i="1"/>
  <c r="P448" i="1"/>
  <c r="S448" i="1"/>
  <c r="P449" i="1"/>
  <c r="S449" i="1"/>
  <c r="P450" i="1"/>
  <c r="S450" i="1"/>
  <c r="P451" i="1"/>
  <c r="S451" i="1"/>
  <c r="P452" i="1"/>
  <c r="S452" i="1"/>
  <c r="P453" i="1"/>
  <c r="S453" i="1"/>
  <c r="P454" i="1"/>
  <c r="S454" i="1"/>
  <c r="P455" i="1"/>
  <c r="S455" i="1"/>
  <c r="P456" i="1"/>
  <c r="S456" i="1"/>
  <c r="P457" i="1"/>
  <c r="S457" i="1"/>
  <c r="P458" i="1"/>
  <c r="S458" i="1"/>
  <c r="P459" i="1"/>
  <c r="S459" i="1"/>
  <c r="P460" i="1"/>
  <c r="S460" i="1"/>
  <c r="P461" i="1"/>
  <c r="S461" i="1"/>
  <c r="P462" i="1"/>
  <c r="S462" i="1"/>
  <c r="P463" i="1"/>
  <c r="S463" i="1"/>
  <c r="P464" i="1"/>
  <c r="S464" i="1"/>
  <c r="P465" i="1"/>
  <c r="S465" i="1"/>
  <c r="P466" i="1"/>
  <c r="S466" i="1"/>
  <c r="P467" i="1"/>
  <c r="S467" i="1"/>
  <c r="P468" i="1"/>
  <c r="S468" i="1"/>
  <c r="P469" i="1"/>
  <c r="S469" i="1"/>
  <c r="P470" i="1"/>
  <c r="S470" i="1"/>
  <c r="P471" i="1"/>
  <c r="S471" i="1"/>
  <c r="P472" i="1"/>
  <c r="S472" i="1"/>
  <c r="P473" i="1"/>
  <c r="S473" i="1"/>
  <c r="P474" i="1"/>
  <c r="S474" i="1"/>
  <c r="P475" i="1"/>
  <c r="S475" i="1"/>
  <c r="P476" i="1"/>
  <c r="S476" i="1"/>
  <c r="P477" i="1"/>
  <c r="S477" i="1"/>
  <c r="P478" i="1"/>
  <c r="S478" i="1"/>
  <c r="P479" i="1"/>
  <c r="S479" i="1"/>
  <c r="P480" i="1"/>
  <c r="S480" i="1"/>
  <c r="P481" i="1"/>
  <c r="S481" i="1"/>
  <c r="P482" i="1"/>
  <c r="S482" i="1"/>
  <c r="P483" i="1"/>
  <c r="S483" i="1"/>
  <c r="P484" i="1"/>
  <c r="S484" i="1"/>
  <c r="P485" i="1"/>
  <c r="S485" i="1"/>
  <c r="P486" i="1"/>
  <c r="S486" i="1"/>
  <c r="P487" i="1"/>
  <c r="S487" i="1"/>
  <c r="P488" i="1"/>
  <c r="S488" i="1"/>
  <c r="P489" i="1"/>
  <c r="S489" i="1"/>
  <c r="P490" i="1"/>
  <c r="S490" i="1"/>
  <c r="P491" i="1"/>
  <c r="S491" i="1"/>
  <c r="P492" i="1"/>
  <c r="S492" i="1"/>
  <c r="P493" i="1"/>
  <c r="S493" i="1"/>
  <c r="P494" i="1"/>
  <c r="S494" i="1"/>
  <c r="P495" i="1"/>
  <c r="S495" i="1"/>
  <c r="P496" i="1"/>
  <c r="S496" i="1"/>
  <c r="P497" i="1"/>
  <c r="S497" i="1"/>
  <c r="P498" i="1"/>
  <c r="S498" i="1"/>
  <c r="P499" i="1"/>
  <c r="S499" i="1"/>
  <c r="P500" i="1"/>
  <c r="S500" i="1"/>
  <c r="P501" i="1"/>
  <c r="S501" i="1"/>
  <c r="P502" i="1"/>
  <c r="S502" i="1"/>
  <c r="P503" i="1"/>
  <c r="S503" i="1"/>
  <c r="P504" i="1"/>
  <c r="S504" i="1"/>
  <c r="P505" i="1"/>
  <c r="S505" i="1"/>
  <c r="P506" i="1"/>
  <c r="S506" i="1"/>
  <c r="P507" i="1"/>
  <c r="S507" i="1"/>
  <c r="P508" i="1"/>
  <c r="S508" i="1"/>
  <c r="P509" i="1"/>
  <c r="S509" i="1"/>
  <c r="P510" i="1"/>
  <c r="S510" i="1"/>
  <c r="P511" i="1"/>
  <c r="S511" i="1"/>
  <c r="P512" i="1"/>
  <c r="S512" i="1"/>
  <c r="P513" i="1"/>
  <c r="S513" i="1"/>
  <c r="P514" i="1"/>
  <c r="S514" i="1"/>
  <c r="P515" i="1"/>
  <c r="S515" i="1"/>
  <c r="P516" i="1"/>
  <c r="S516" i="1"/>
  <c r="P517" i="1"/>
  <c r="S517" i="1"/>
  <c r="P518" i="1"/>
  <c r="S518" i="1"/>
  <c r="P519" i="1"/>
  <c r="S519" i="1"/>
  <c r="P520" i="1"/>
  <c r="S520" i="1"/>
  <c r="P521" i="1"/>
  <c r="S521" i="1"/>
  <c r="P522" i="1"/>
  <c r="S522" i="1"/>
  <c r="P523" i="1"/>
  <c r="S523" i="1"/>
  <c r="P524" i="1"/>
  <c r="S524" i="1"/>
  <c r="P525" i="1"/>
  <c r="S525" i="1"/>
  <c r="P526" i="1"/>
  <c r="S526" i="1"/>
  <c r="P527" i="1"/>
  <c r="S527" i="1"/>
  <c r="P528" i="1"/>
  <c r="S528" i="1"/>
  <c r="P529" i="1"/>
  <c r="S529" i="1"/>
  <c r="P530" i="1"/>
  <c r="S530" i="1"/>
  <c r="P531" i="1"/>
  <c r="S531" i="1"/>
  <c r="P532" i="1"/>
  <c r="S532" i="1"/>
  <c r="P533" i="1"/>
  <c r="S533" i="1"/>
  <c r="P534" i="1"/>
  <c r="S534" i="1"/>
  <c r="P535" i="1"/>
  <c r="S535" i="1"/>
  <c r="P536" i="1"/>
  <c r="S536" i="1"/>
  <c r="P537" i="1"/>
  <c r="S537" i="1"/>
  <c r="P538" i="1"/>
  <c r="S538" i="1"/>
  <c r="P539" i="1"/>
  <c r="S539" i="1"/>
  <c r="P540" i="1"/>
  <c r="S540" i="1"/>
  <c r="P541" i="1"/>
  <c r="S541" i="1"/>
  <c r="P542" i="1"/>
  <c r="S542" i="1"/>
  <c r="P543" i="1"/>
  <c r="S543" i="1"/>
  <c r="P544" i="1"/>
  <c r="S544" i="1"/>
  <c r="P545" i="1"/>
  <c r="S545" i="1"/>
  <c r="P546" i="1"/>
  <c r="S546" i="1"/>
  <c r="P547" i="1"/>
  <c r="S547" i="1"/>
  <c r="P548" i="1"/>
  <c r="S548" i="1"/>
  <c r="P549" i="1"/>
  <c r="S549" i="1"/>
  <c r="P550" i="1"/>
  <c r="S550" i="1"/>
  <c r="P551" i="1"/>
  <c r="S551" i="1"/>
  <c r="P552" i="1"/>
  <c r="S552" i="1"/>
  <c r="P553" i="1"/>
  <c r="S553" i="1"/>
  <c r="P554" i="1"/>
  <c r="S554" i="1"/>
  <c r="P555" i="1"/>
  <c r="S555" i="1"/>
  <c r="P556" i="1"/>
  <c r="S556" i="1"/>
  <c r="P557" i="1"/>
  <c r="S557" i="1"/>
  <c r="P558" i="1"/>
  <c r="S558" i="1"/>
  <c r="P559" i="1"/>
  <c r="S559" i="1"/>
  <c r="P560" i="1"/>
  <c r="S560" i="1"/>
  <c r="P561" i="1"/>
  <c r="S561" i="1"/>
  <c r="P562" i="1"/>
  <c r="S562" i="1"/>
  <c r="P563" i="1"/>
  <c r="S563" i="1"/>
  <c r="P564" i="1"/>
  <c r="S564" i="1"/>
  <c r="P565" i="1"/>
  <c r="S565" i="1"/>
  <c r="P566" i="1"/>
  <c r="S566" i="1"/>
  <c r="P567" i="1"/>
  <c r="S567" i="1"/>
  <c r="P568" i="1"/>
  <c r="S568" i="1"/>
  <c r="P569" i="1"/>
  <c r="S569" i="1"/>
  <c r="P570" i="1"/>
  <c r="S570" i="1"/>
  <c r="P571" i="1"/>
  <c r="S571" i="1"/>
  <c r="P572" i="1"/>
  <c r="S572" i="1"/>
  <c r="P573" i="1"/>
  <c r="S573" i="1"/>
  <c r="P574" i="1"/>
  <c r="S574" i="1"/>
  <c r="P575" i="1"/>
  <c r="S575" i="1"/>
  <c r="P576" i="1"/>
  <c r="S576" i="1"/>
  <c r="P577" i="1"/>
  <c r="S577" i="1"/>
  <c r="P578" i="1"/>
  <c r="S578" i="1"/>
  <c r="P579" i="1"/>
  <c r="S579" i="1"/>
  <c r="P580" i="1"/>
  <c r="S580" i="1"/>
  <c r="P581" i="1"/>
  <c r="S581" i="1"/>
  <c r="P582" i="1"/>
  <c r="S582" i="1"/>
  <c r="P583" i="1"/>
  <c r="S583" i="1"/>
  <c r="P584" i="1"/>
  <c r="S584" i="1"/>
  <c r="P585" i="1"/>
  <c r="S585" i="1"/>
  <c r="P586" i="1"/>
  <c r="S586" i="1"/>
  <c r="P587" i="1"/>
  <c r="S587" i="1"/>
  <c r="P588" i="1"/>
  <c r="S588" i="1"/>
  <c r="P589" i="1"/>
  <c r="S589" i="1"/>
  <c r="P590" i="1"/>
  <c r="S590" i="1"/>
  <c r="P591" i="1"/>
  <c r="S591" i="1"/>
  <c r="P592" i="1"/>
  <c r="S592" i="1"/>
  <c r="P593" i="1"/>
  <c r="S593" i="1"/>
  <c r="P594" i="1"/>
  <c r="S594" i="1"/>
  <c r="P595" i="1"/>
  <c r="S595" i="1"/>
  <c r="P596" i="1"/>
  <c r="S596" i="1"/>
  <c r="P597" i="1"/>
  <c r="S597" i="1"/>
  <c r="P598" i="1"/>
  <c r="S598" i="1"/>
  <c r="P599" i="1"/>
  <c r="S599" i="1"/>
  <c r="P600" i="1"/>
  <c r="S600" i="1"/>
  <c r="P601" i="1"/>
  <c r="S601" i="1"/>
  <c r="P602" i="1"/>
  <c r="S602" i="1"/>
  <c r="P603" i="1"/>
  <c r="S603" i="1"/>
  <c r="P604" i="1"/>
  <c r="S604" i="1"/>
  <c r="P605" i="1"/>
  <c r="S605" i="1"/>
  <c r="P606" i="1"/>
  <c r="S606" i="1"/>
  <c r="P607" i="1"/>
  <c r="S607" i="1"/>
  <c r="P608" i="1"/>
  <c r="S608" i="1"/>
  <c r="P609" i="1"/>
  <c r="S609" i="1"/>
  <c r="P610" i="1"/>
  <c r="S610" i="1"/>
  <c r="P611" i="1"/>
  <c r="S611" i="1"/>
  <c r="P612" i="1"/>
  <c r="S612" i="1"/>
  <c r="P613" i="1"/>
  <c r="S613" i="1"/>
  <c r="P614" i="1"/>
  <c r="S614" i="1"/>
  <c r="P615" i="1"/>
  <c r="S615" i="1"/>
  <c r="P616" i="1"/>
  <c r="S616" i="1"/>
  <c r="P617" i="1"/>
  <c r="S617" i="1"/>
  <c r="P618" i="1"/>
  <c r="S618" i="1"/>
  <c r="P619" i="1"/>
  <c r="S619" i="1"/>
  <c r="P620" i="1"/>
  <c r="S620" i="1"/>
  <c r="P621" i="1"/>
  <c r="S621" i="1"/>
  <c r="P622" i="1"/>
  <c r="S622" i="1"/>
  <c r="P623" i="1"/>
  <c r="S623" i="1"/>
  <c r="P624" i="1"/>
  <c r="S624" i="1"/>
  <c r="P625" i="1"/>
  <c r="S625" i="1"/>
  <c r="P626" i="1"/>
  <c r="S626" i="1"/>
  <c r="P627" i="1"/>
  <c r="S627" i="1"/>
  <c r="P628" i="1"/>
  <c r="S628" i="1"/>
  <c r="P629" i="1"/>
  <c r="S629" i="1"/>
  <c r="P630" i="1"/>
  <c r="S630" i="1"/>
  <c r="P631" i="1"/>
  <c r="S631" i="1"/>
  <c r="P632" i="1"/>
  <c r="S632" i="1"/>
  <c r="P633" i="1"/>
  <c r="S633" i="1"/>
  <c r="P634" i="1"/>
  <c r="S634" i="1"/>
  <c r="P635" i="1"/>
  <c r="S635" i="1"/>
  <c r="P636" i="1"/>
  <c r="S636" i="1"/>
  <c r="P637" i="1"/>
  <c r="S637" i="1"/>
  <c r="P638" i="1"/>
  <c r="S638" i="1"/>
  <c r="P639" i="1"/>
  <c r="S639" i="1"/>
  <c r="P640" i="1"/>
  <c r="S640" i="1"/>
  <c r="P641" i="1"/>
  <c r="S641" i="1"/>
  <c r="P642" i="1"/>
  <c r="S642" i="1"/>
  <c r="P643" i="1"/>
  <c r="S643" i="1"/>
  <c r="P644" i="1"/>
  <c r="S644" i="1"/>
  <c r="P645" i="1"/>
  <c r="S645" i="1"/>
  <c r="P646" i="1"/>
  <c r="S646" i="1"/>
  <c r="P647" i="1"/>
  <c r="S647" i="1"/>
  <c r="P648" i="1"/>
  <c r="S648" i="1"/>
  <c r="P649" i="1"/>
  <c r="S649" i="1"/>
  <c r="P650" i="1"/>
  <c r="S650" i="1"/>
  <c r="P651" i="1"/>
  <c r="S651" i="1"/>
  <c r="P652" i="1"/>
  <c r="S652" i="1"/>
  <c r="P653" i="1"/>
  <c r="S653" i="1"/>
  <c r="P654" i="1"/>
  <c r="S654" i="1"/>
  <c r="P655" i="1"/>
  <c r="S655" i="1"/>
  <c r="P656" i="1"/>
  <c r="S656" i="1"/>
  <c r="P657" i="1"/>
  <c r="S657" i="1"/>
  <c r="P658" i="1"/>
  <c r="S658" i="1"/>
  <c r="P659" i="1"/>
  <c r="S659" i="1"/>
  <c r="P660" i="1"/>
  <c r="S660" i="1"/>
  <c r="P661" i="1"/>
  <c r="S661" i="1"/>
  <c r="P662" i="1"/>
  <c r="S662" i="1"/>
  <c r="P663" i="1"/>
  <c r="S663" i="1"/>
  <c r="P664" i="1"/>
  <c r="S664" i="1"/>
  <c r="P665" i="1"/>
  <c r="S665" i="1"/>
  <c r="P666" i="1"/>
  <c r="S666" i="1"/>
  <c r="P667" i="1"/>
  <c r="S667" i="1"/>
  <c r="P668" i="1"/>
  <c r="S668" i="1"/>
  <c r="P669" i="1"/>
  <c r="S669" i="1"/>
  <c r="P670" i="1"/>
  <c r="S670" i="1"/>
  <c r="P671" i="1"/>
  <c r="S671" i="1"/>
  <c r="P672" i="1"/>
  <c r="S672" i="1"/>
  <c r="P673" i="1"/>
  <c r="S673" i="1"/>
  <c r="P674" i="1"/>
  <c r="S674" i="1"/>
  <c r="P675" i="1"/>
  <c r="S675" i="1"/>
  <c r="P676" i="1"/>
  <c r="S676" i="1"/>
  <c r="P677" i="1"/>
  <c r="S677" i="1"/>
  <c r="P678" i="1"/>
  <c r="S678" i="1"/>
  <c r="P679" i="1"/>
  <c r="S679" i="1"/>
  <c r="P680" i="1"/>
  <c r="S680" i="1"/>
  <c r="P681" i="1"/>
  <c r="S681" i="1"/>
  <c r="P682" i="1"/>
  <c r="S682" i="1"/>
  <c r="P683" i="1"/>
  <c r="S683" i="1"/>
  <c r="P684" i="1"/>
  <c r="S684" i="1"/>
  <c r="P685" i="1"/>
  <c r="S685" i="1"/>
  <c r="P686" i="1"/>
  <c r="S686" i="1"/>
  <c r="P687" i="1"/>
  <c r="S687" i="1"/>
  <c r="P688" i="1"/>
  <c r="S688" i="1"/>
  <c r="P689" i="1"/>
  <c r="S689" i="1"/>
  <c r="P690" i="1"/>
  <c r="S690" i="1"/>
  <c r="P691" i="1"/>
  <c r="S691" i="1"/>
  <c r="P692" i="1"/>
  <c r="S692" i="1"/>
  <c r="P693" i="1"/>
  <c r="S693" i="1"/>
  <c r="P694" i="1"/>
  <c r="S694" i="1"/>
  <c r="P695" i="1"/>
  <c r="S695" i="1"/>
  <c r="P696" i="1"/>
  <c r="S696" i="1"/>
  <c r="P697" i="1"/>
  <c r="S697" i="1"/>
  <c r="P698" i="1"/>
  <c r="S698" i="1"/>
  <c r="P699" i="1"/>
  <c r="S699" i="1"/>
  <c r="P700" i="1"/>
  <c r="S700" i="1"/>
  <c r="P701" i="1"/>
  <c r="S701" i="1"/>
  <c r="P702" i="1"/>
  <c r="S702" i="1"/>
  <c r="P703" i="1"/>
  <c r="S703" i="1"/>
  <c r="P704" i="1"/>
  <c r="S704" i="1"/>
  <c r="P705" i="1"/>
  <c r="S705" i="1"/>
  <c r="P706" i="1"/>
  <c r="S706" i="1"/>
  <c r="P707" i="1"/>
  <c r="S707" i="1"/>
  <c r="P708" i="1"/>
  <c r="S708" i="1"/>
  <c r="P709" i="1"/>
  <c r="S709" i="1"/>
  <c r="P710" i="1"/>
  <c r="S710" i="1"/>
  <c r="P711" i="1"/>
  <c r="S711" i="1"/>
  <c r="P712" i="1"/>
  <c r="S712" i="1"/>
  <c r="P713" i="1"/>
  <c r="S713" i="1"/>
  <c r="P714" i="1"/>
  <c r="S714" i="1"/>
  <c r="P715" i="1"/>
  <c r="S715" i="1"/>
  <c r="P716" i="1"/>
  <c r="S716" i="1"/>
  <c r="P717" i="1"/>
  <c r="S717" i="1"/>
  <c r="P718" i="1"/>
  <c r="S718" i="1"/>
  <c r="P719" i="1"/>
  <c r="S719" i="1"/>
  <c r="P720" i="1"/>
  <c r="S720" i="1"/>
  <c r="P721" i="1"/>
  <c r="S721" i="1"/>
  <c r="P722" i="1"/>
  <c r="S722" i="1"/>
  <c r="P723" i="1"/>
  <c r="S723" i="1"/>
  <c r="P724" i="1"/>
  <c r="S724" i="1"/>
  <c r="P725" i="1"/>
  <c r="S725" i="1"/>
  <c r="P726" i="1"/>
  <c r="S726" i="1"/>
  <c r="P727" i="1"/>
  <c r="S727" i="1"/>
  <c r="P728" i="1"/>
  <c r="S728" i="1"/>
  <c r="P729" i="1"/>
  <c r="S729" i="1"/>
  <c r="P730" i="1"/>
  <c r="S730" i="1"/>
  <c r="P731" i="1"/>
  <c r="S731" i="1"/>
  <c r="P732" i="1"/>
  <c r="S732" i="1"/>
  <c r="P733" i="1"/>
  <c r="S733" i="1"/>
  <c r="P734" i="1"/>
  <c r="S734" i="1"/>
  <c r="P735" i="1"/>
  <c r="S735" i="1"/>
  <c r="P736" i="1"/>
  <c r="S736" i="1"/>
  <c r="P737" i="1"/>
  <c r="S737" i="1"/>
  <c r="P738" i="1"/>
  <c r="S738" i="1"/>
  <c r="P739" i="1"/>
  <c r="S739" i="1"/>
  <c r="P740" i="1"/>
  <c r="S740" i="1"/>
  <c r="P741" i="1"/>
  <c r="S741" i="1"/>
  <c r="P742" i="1"/>
  <c r="S742" i="1"/>
  <c r="P743" i="1"/>
  <c r="S743" i="1"/>
  <c r="P744" i="1"/>
  <c r="S744" i="1"/>
  <c r="P745" i="1"/>
  <c r="S745" i="1"/>
  <c r="P746" i="1"/>
  <c r="S746" i="1"/>
  <c r="P747" i="1"/>
  <c r="S747" i="1"/>
  <c r="P748" i="1"/>
  <c r="S748" i="1"/>
  <c r="P749" i="1"/>
  <c r="S749" i="1"/>
  <c r="P750" i="1"/>
  <c r="S750" i="1"/>
  <c r="P751" i="1"/>
  <c r="S751" i="1"/>
  <c r="P752" i="1"/>
  <c r="S752" i="1"/>
  <c r="P753" i="1"/>
  <c r="S753" i="1"/>
  <c r="P754" i="1"/>
  <c r="S754" i="1"/>
  <c r="P755" i="1"/>
  <c r="S755" i="1"/>
  <c r="P756" i="1"/>
  <c r="S756" i="1"/>
  <c r="P757" i="1"/>
  <c r="S757" i="1"/>
  <c r="P758" i="1"/>
  <c r="S758" i="1"/>
  <c r="P759" i="1"/>
  <c r="S759" i="1"/>
  <c r="P760" i="1"/>
  <c r="S760" i="1"/>
  <c r="P761" i="1"/>
  <c r="S761" i="1"/>
  <c r="P762" i="1"/>
  <c r="S762" i="1"/>
  <c r="P763" i="1"/>
  <c r="S763" i="1"/>
  <c r="P764" i="1"/>
  <c r="S764" i="1"/>
  <c r="P765" i="1"/>
  <c r="S765" i="1"/>
  <c r="P766" i="1"/>
  <c r="S766" i="1"/>
  <c r="P767" i="1"/>
  <c r="S767" i="1"/>
  <c r="P768" i="1"/>
  <c r="S768" i="1"/>
  <c r="P769" i="1"/>
  <c r="S769" i="1"/>
  <c r="P770" i="1"/>
  <c r="S770" i="1"/>
  <c r="P771" i="1"/>
  <c r="S771" i="1"/>
  <c r="P772" i="1"/>
  <c r="S772" i="1"/>
  <c r="P773" i="1"/>
  <c r="S773" i="1"/>
  <c r="P774" i="1"/>
  <c r="S774" i="1"/>
  <c r="P775" i="1"/>
  <c r="S775" i="1"/>
  <c r="P776" i="1"/>
  <c r="S776" i="1"/>
  <c r="P777" i="1"/>
  <c r="S777" i="1"/>
  <c r="P778" i="1"/>
  <c r="S778" i="1"/>
  <c r="P779" i="1"/>
  <c r="S779" i="1"/>
  <c r="P780" i="1"/>
  <c r="S780" i="1"/>
  <c r="P781" i="1"/>
  <c r="S781" i="1"/>
  <c r="P782" i="1"/>
  <c r="S782" i="1"/>
  <c r="P783" i="1"/>
  <c r="S783" i="1"/>
  <c r="P784" i="1"/>
  <c r="S784" i="1"/>
  <c r="P785" i="1"/>
  <c r="S785" i="1"/>
  <c r="P786" i="1"/>
  <c r="S786" i="1"/>
  <c r="P787" i="1"/>
  <c r="S787" i="1"/>
  <c r="P788" i="1"/>
  <c r="S788" i="1"/>
  <c r="P789" i="1"/>
  <c r="S789" i="1"/>
  <c r="P790" i="1"/>
  <c r="S790" i="1"/>
  <c r="P791" i="1"/>
  <c r="S791" i="1"/>
  <c r="P792" i="1"/>
  <c r="S792" i="1"/>
  <c r="P793" i="1"/>
  <c r="S793" i="1"/>
  <c r="P794" i="1"/>
  <c r="S794" i="1"/>
  <c r="P795" i="1"/>
  <c r="S795" i="1"/>
  <c r="P796" i="1"/>
  <c r="S796" i="1"/>
  <c r="P797" i="1"/>
  <c r="S797" i="1"/>
  <c r="P798" i="1"/>
  <c r="S798" i="1"/>
  <c r="P799" i="1"/>
  <c r="S799" i="1"/>
  <c r="P800" i="1"/>
  <c r="S800" i="1"/>
  <c r="P801" i="1"/>
  <c r="S801" i="1"/>
  <c r="P802" i="1"/>
  <c r="S802" i="1"/>
  <c r="P803" i="1"/>
  <c r="S803" i="1"/>
  <c r="P804" i="1"/>
  <c r="S804" i="1"/>
  <c r="P805" i="1"/>
  <c r="S805" i="1"/>
  <c r="P806" i="1"/>
  <c r="S806" i="1"/>
  <c r="P807" i="1"/>
  <c r="S807" i="1"/>
  <c r="P808" i="1"/>
  <c r="S808" i="1"/>
  <c r="P809" i="1"/>
  <c r="S809" i="1"/>
  <c r="P810" i="1"/>
  <c r="S810" i="1"/>
  <c r="P811" i="1"/>
  <c r="S811" i="1"/>
  <c r="P812" i="1"/>
  <c r="S812" i="1"/>
  <c r="P813" i="1"/>
  <c r="S813" i="1"/>
  <c r="P814" i="1"/>
  <c r="S814" i="1"/>
  <c r="P815" i="1"/>
  <c r="S815" i="1"/>
  <c r="P816" i="1"/>
  <c r="S816" i="1"/>
  <c r="P817" i="1"/>
  <c r="S817" i="1"/>
  <c r="P818" i="1"/>
  <c r="S818" i="1"/>
  <c r="P819" i="1"/>
  <c r="S819" i="1"/>
  <c r="P820" i="1"/>
  <c r="S820" i="1"/>
  <c r="P821" i="1"/>
  <c r="S821" i="1"/>
  <c r="P822" i="1"/>
  <c r="S822" i="1"/>
  <c r="P823" i="1"/>
  <c r="S823" i="1"/>
  <c r="P824" i="1"/>
  <c r="S824" i="1"/>
  <c r="P825" i="1"/>
  <c r="S825" i="1"/>
  <c r="P826" i="1"/>
  <c r="S826" i="1"/>
  <c r="P827" i="1"/>
  <c r="S827" i="1"/>
  <c r="P828" i="1"/>
  <c r="S828" i="1"/>
  <c r="P829" i="1"/>
  <c r="S829" i="1"/>
  <c r="P830" i="1"/>
  <c r="S830" i="1"/>
  <c r="P831" i="1"/>
  <c r="S831" i="1"/>
  <c r="P832" i="1"/>
  <c r="S832" i="1"/>
  <c r="P833" i="1"/>
  <c r="S833" i="1"/>
  <c r="P834" i="1"/>
  <c r="S834" i="1"/>
  <c r="P835" i="1"/>
  <c r="S835" i="1"/>
  <c r="P836" i="1"/>
  <c r="S836" i="1"/>
  <c r="P837" i="1"/>
  <c r="S837" i="1"/>
  <c r="P838" i="1"/>
  <c r="S838" i="1"/>
  <c r="P839" i="1"/>
  <c r="S839" i="1"/>
  <c r="P840" i="1"/>
  <c r="S840" i="1"/>
  <c r="P841" i="1"/>
  <c r="S841" i="1"/>
  <c r="P842" i="1"/>
  <c r="S842" i="1"/>
  <c r="P843" i="1"/>
  <c r="S843" i="1"/>
  <c r="P844" i="1"/>
  <c r="S844" i="1"/>
  <c r="P845" i="1"/>
  <c r="S845" i="1"/>
  <c r="P846" i="1"/>
  <c r="S846" i="1"/>
  <c r="P847" i="1"/>
  <c r="S847" i="1"/>
  <c r="P848" i="1"/>
  <c r="S848" i="1"/>
  <c r="P849" i="1"/>
  <c r="S849" i="1"/>
  <c r="P850" i="1"/>
  <c r="S850" i="1"/>
  <c r="P851" i="1"/>
  <c r="S851" i="1"/>
  <c r="P852" i="1"/>
  <c r="S852" i="1"/>
  <c r="P853" i="1"/>
  <c r="S853" i="1"/>
  <c r="P854" i="1"/>
  <c r="S854" i="1"/>
  <c r="P855" i="1"/>
  <c r="S855" i="1"/>
  <c r="P856" i="1"/>
  <c r="S856" i="1"/>
  <c r="P857" i="1"/>
  <c r="S857" i="1"/>
  <c r="P858" i="1"/>
  <c r="S858" i="1"/>
  <c r="P859" i="1"/>
  <c r="S859" i="1"/>
  <c r="P860" i="1"/>
  <c r="S860" i="1"/>
  <c r="P861" i="1"/>
  <c r="S861" i="1"/>
  <c r="P862" i="1"/>
  <c r="S862" i="1"/>
  <c r="P863" i="1"/>
  <c r="S863" i="1"/>
  <c r="P864" i="1"/>
  <c r="S864" i="1"/>
  <c r="P865" i="1"/>
  <c r="S865" i="1"/>
  <c r="P866" i="1"/>
  <c r="S866" i="1"/>
  <c r="P867" i="1"/>
  <c r="S867" i="1"/>
  <c r="P868" i="1"/>
  <c r="S868" i="1"/>
  <c r="P869" i="1"/>
  <c r="S869" i="1"/>
  <c r="P870" i="1"/>
  <c r="S870" i="1"/>
  <c r="P871" i="1"/>
  <c r="S871" i="1"/>
  <c r="P872" i="1"/>
  <c r="S872" i="1"/>
  <c r="P873" i="1"/>
  <c r="S873" i="1"/>
  <c r="P874" i="1"/>
  <c r="S874" i="1"/>
  <c r="P875" i="1"/>
  <c r="S875" i="1"/>
  <c r="P876" i="1"/>
  <c r="S876" i="1"/>
  <c r="P877" i="1"/>
  <c r="S877" i="1"/>
  <c r="P878" i="1"/>
  <c r="S878" i="1"/>
  <c r="P879" i="1"/>
  <c r="S879" i="1"/>
  <c r="P880" i="1"/>
  <c r="S880" i="1"/>
  <c r="P881" i="1"/>
  <c r="S881" i="1"/>
  <c r="P882" i="1"/>
  <c r="S882" i="1"/>
  <c r="P883" i="1"/>
  <c r="S883" i="1"/>
  <c r="P884" i="1"/>
  <c r="S884" i="1"/>
  <c r="P885" i="1"/>
  <c r="S885" i="1"/>
  <c r="P886" i="1"/>
  <c r="S886" i="1"/>
  <c r="P887" i="1"/>
  <c r="S887" i="1"/>
  <c r="P888" i="1"/>
  <c r="S888" i="1"/>
  <c r="P889" i="1"/>
  <c r="S889" i="1"/>
  <c r="P890" i="1"/>
  <c r="S890" i="1"/>
  <c r="P891" i="1"/>
  <c r="S891" i="1"/>
  <c r="P892" i="1"/>
  <c r="S892" i="1"/>
  <c r="P893" i="1"/>
  <c r="S893" i="1"/>
  <c r="P894" i="1"/>
  <c r="S894" i="1"/>
  <c r="P895" i="1"/>
  <c r="S895" i="1"/>
  <c r="P896" i="1"/>
  <c r="S896" i="1"/>
  <c r="P897" i="1"/>
  <c r="S897" i="1"/>
  <c r="P898" i="1"/>
  <c r="S898" i="1"/>
  <c r="P899" i="1"/>
  <c r="S899" i="1"/>
  <c r="P900" i="1"/>
  <c r="S900" i="1"/>
  <c r="P901" i="1"/>
  <c r="S901" i="1"/>
  <c r="P902" i="1"/>
  <c r="S902" i="1"/>
  <c r="P903" i="1"/>
  <c r="S903" i="1"/>
  <c r="P904" i="1"/>
  <c r="S904" i="1"/>
  <c r="P905" i="1"/>
  <c r="S905" i="1"/>
  <c r="P906" i="1"/>
  <c r="S906" i="1"/>
  <c r="P907" i="1"/>
  <c r="S907" i="1"/>
  <c r="P908" i="1"/>
  <c r="S908" i="1"/>
  <c r="P909" i="1"/>
  <c r="S909" i="1"/>
  <c r="P910" i="1"/>
  <c r="S910" i="1"/>
  <c r="P911" i="1"/>
  <c r="S911" i="1"/>
  <c r="P912" i="1"/>
  <c r="S912" i="1"/>
  <c r="P913" i="1"/>
  <c r="S913" i="1"/>
  <c r="P914" i="1"/>
  <c r="S914" i="1"/>
  <c r="P915" i="1"/>
  <c r="S915" i="1"/>
  <c r="P916" i="1"/>
  <c r="S916" i="1"/>
  <c r="P917" i="1"/>
  <c r="S917" i="1"/>
  <c r="P918" i="1"/>
  <c r="S918" i="1"/>
  <c r="P919" i="1"/>
  <c r="S919" i="1"/>
  <c r="P920" i="1"/>
  <c r="S920" i="1"/>
  <c r="P921" i="1"/>
  <c r="S921" i="1"/>
  <c r="P922" i="1"/>
  <c r="S922" i="1"/>
  <c r="P923" i="1"/>
  <c r="S923" i="1"/>
  <c r="P924" i="1"/>
  <c r="S924" i="1"/>
  <c r="P925" i="1"/>
  <c r="S925" i="1"/>
  <c r="P926" i="1"/>
  <c r="S926" i="1"/>
  <c r="P927" i="1"/>
  <c r="S927" i="1"/>
  <c r="P928" i="1"/>
  <c r="S928" i="1"/>
  <c r="P929" i="1"/>
  <c r="S929" i="1"/>
  <c r="P930" i="1"/>
  <c r="S930" i="1"/>
  <c r="P931" i="1"/>
  <c r="S931" i="1"/>
  <c r="P932" i="1"/>
  <c r="S932" i="1"/>
  <c r="P933" i="1"/>
  <c r="S933" i="1"/>
  <c r="P934" i="1"/>
  <c r="S934" i="1"/>
  <c r="P935" i="1"/>
  <c r="S935" i="1"/>
  <c r="P936" i="1"/>
  <c r="S936" i="1"/>
  <c r="P937" i="1"/>
  <c r="S937" i="1"/>
  <c r="P938" i="1"/>
  <c r="S938" i="1"/>
  <c r="P939" i="1"/>
  <c r="S939" i="1"/>
  <c r="P940" i="1"/>
  <c r="S940" i="1"/>
  <c r="P941" i="1"/>
  <c r="S941" i="1"/>
  <c r="P942" i="1"/>
  <c r="S942" i="1"/>
  <c r="P943" i="1"/>
  <c r="S943" i="1"/>
  <c r="P944" i="1"/>
  <c r="S944" i="1"/>
  <c r="P945" i="1"/>
  <c r="S945" i="1"/>
  <c r="P946" i="1"/>
  <c r="S946" i="1"/>
  <c r="P947" i="1"/>
  <c r="S947" i="1"/>
  <c r="P948" i="1"/>
  <c r="S948" i="1"/>
  <c r="P949" i="1"/>
  <c r="S949" i="1"/>
  <c r="P950" i="1"/>
  <c r="S950" i="1"/>
  <c r="P951" i="1"/>
  <c r="S951" i="1"/>
  <c r="P952" i="1"/>
  <c r="S952" i="1"/>
  <c r="P953" i="1"/>
  <c r="S953" i="1"/>
  <c r="P954" i="1"/>
  <c r="S954" i="1"/>
  <c r="P955" i="1"/>
  <c r="S955" i="1"/>
  <c r="P956" i="1"/>
  <c r="S956" i="1"/>
  <c r="P957" i="1"/>
  <c r="S957" i="1"/>
  <c r="P958" i="1"/>
  <c r="S958" i="1"/>
  <c r="P959" i="1"/>
  <c r="S959" i="1"/>
  <c r="P960" i="1"/>
  <c r="S960" i="1"/>
  <c r="P961" i="1"/>
  <c r="S961" i="1"/>
  <c r="P962" i="1"/>
  <c r="S962" i="1"/>
  <c r="P963" i="1"/>
  <c r="S963" i="1"/>
  <c r="P964" i="1"/>
  <c r="S964" i="1"/>
  <c r="P965" i="1"/>
  <c r="S965" i="1"/>
  <c r="P966" i="1"/>
  <c r="S966" i="1"/>
  <c r="P967" i="1"/>
  <c r="S967" i="1"/>
  <c r="P968" i="1"/>
  <c r="S968" i="1"/>
  <c r="P969" i="1"/>
  <c r="S969" i="1"/>
  <c r="P970" i="1"/>
  <c r="S970" i="1"/>
  <c r="P971" i="1"/>
  <c r="S971" i="1"/>
  <c r="P972" i="1"/>
  <c r="S972" i="1"/>
  <c r="P973" i="1"/>
  <c r="S973" i="1"/>
  <c r="P974" i="1"/>
  <c r="S974" i="1"/>
  <c r="P975" i="1"/>
  <c r="S975" i="1"/>
  <c r="P976" i="1"/>
  <c r="S976" i="1"/>
  <c r="P977" i="1"/>
  <c r="S977" i="1"/>
  <c r="P978" i="1"/>
  <c r="S978" i="1"/>
  <c r="P979" i="1"/>
  <c r="S979" i="1"/>
  <c r="P980" i="1"/>
  <c r="S980" i="1"/>
  <c r="P981" i="1"/>
  <c r="S981" i="1"/>
  <c r="P982" i="1"/>
  <c r="S982" i="1"/>
  <c r="P983" i="1"/>
  <c r="S983" i="1"/>
  <c r="P984" i="1"/>
  <c r="S984" i="1"/>
  <c r="P985" i="1"/>
  <c r="S985" i="1"/>
  <c r="P986" i="1"/>
  <c r="S986" i="1"/>
  <c r="P987" i="1"/>
  <c r="S987" i="1"/>
  <c r="P988" i="1"/>
  <c r="S988" i="1"/>
  <c r="P989" i="1"/>
  <c r="S989" i="1"/>
  <c r="P990" i="1"/>
  <c r="S990" i="1"/>
  <c r="P991" i="1"/>
  <c r="S991" i="1"/>
  <c r="P992" i="1"/>
  <c r="S992" i="1"/>
  <c r="P993" i="1"/>
  <c r="S993" i="1"/>
  <c r="P994" i="1"/>
  <c r="S994" i="1"/>
  <c r="P995" i="1"/>
  <c r="S995" i="1"/>
  <c r="P996" i="1"/>
  <c r="S996" i="1"/>
  <c r="P997" i="1"/>
  <c r="S997" i="1"/>
  <c r="P998" i="1"/>
  <c r="S998" i="1"/>
  <c r="P999" i="1"/>
  <c r="S999" i="1"/>
  <c r="P1000" i="1"/>
  <c r="S1000" i="1"/>
  <c r="P1001" i="1"/>
  <c r="S1001" i="1"/>
  <c r="P1002" i="1"/>
  <c r="S1002" i="1"/>
  <c r="P1003" i="1"/>
  <c r="S1003" i="1"/>
  <c r="P1004" i="1"/>
  <c r="S1004" i="1"/>
  <c r="P1005" i="1"/>
  <c r="S1005" i="1"/>
  <c r="P1006" i="1"/>
  <c r="S1006" i="1"/>
  <c r="P1007" i="1"/>
  <c r="S1007" i="1"/>
  <c r="P1008" i="1"/>
  <c r="S1008" i="1"/>
  <c r="P1009" i="1"/>
  <c r="S1009" i="1"/>
  <c r="P1010" i="1"/>
  <c r="S1010" i="1"/>
  <c r="P1011" i="1"/>
  <c r="S1011" i="1"/>
  <c r="P1012" i="1"/>
  <c r="S1012" i="1"/>
  <c r="P1013" i="1"/>
  <c r="S1013" i="1"/>
  <c r="P1014" i="1"/>
  <c r="S1014" i="1"/>
  <c r="P1015" i="1"/>
  <c r="S1015" i="1"/>
  <c r="P1016" i="1"/>
  <c r="S1016" i="1"/>
  <c r="P1017" i="1"/>
  <c r="S1017" i="1"/>
  <c r="P1018" i="1"/>
  <c r="S1018" i="1"/>
  <c r="P1019" i="1"/>
  <c r="S1019" i="1"/>
  <c r="P1020" i="1"/>
  <c r="S1020" i="1"/>
  <c r="P1021" i="1"/>
  <c r="S1021" i="1"/>
  <c r="P1022" i="1"/>
  <c r="S1022" i="1"/>
  <c r="P1023" i="1"/>
  <c r="S1023" i="1"/>
  <c r="P1024" i="1"/>
  <c r="S1024" i="1"/>
  <c r="P1025" i="1"/>
  <c r="S1025" i="1"/>
  <c r="P1026" i="1"/>
  <c r="S1026" i="1"/>
  <c r="P1027" i="1"/>
  <c r="S1027" i="1"/>
  <c r="P1028" i="1"/>
  <c r="S1028" i="1"/>
  <c r="P1029" i="1"/>
  <c r="S1029" i="1"/>
  <c r="P1030" i="1"/>
  <c r="S1030" i="1"/>
  <c r="P1031" i="1"/>
  <c r="S1031" i="1"/>
  <c r="P1032" i="1"/>
  <c r="S1032" i="1"/>
  <c r="P1033" i="1"/>
  <c r="S1033" i="1"/>
  <c r="P1034" i="1"/>
  <c r="S1034" i="1"/>
  <c r="P1035" i="1"/>
  <c r="S1035" i="1"/>
  <c r="P1036" i="1"/>
  <c r="S1036" i="1"/>
  <c r="P1037" i="1"/>
  <c r="S1037" i="1"/>
  <c r="P1038" i="1"/>
  <c r="S1038" i="1"/>
  <c r="P1039" i="1"/>
  <c r="S1039" i="1"/>
  <c r="P1040" i="1"/>
  <c r="S1040" i="1"/>
  <c r="P1041" i="1"/>
  <c r="S1041" i="1"/>
  <c r="P1042" i="1"/>
  <c r="S1042" i="1"/>
  <c r="P1043" i="1"/>
  <c r="S1043" i="1"/>
  <c r="P1044" i="1"/>
  <c r="S1044" i="1"/>
  <c r="P1045" i="1"/>
  <c r="S1045" i="1"/>
  <c r="P1046" i="1"/>
  <c r="S1046" i="1"/>
  <c r="P1047" i="1"/>
  <c r="S1047" i="1"/>
  <c r="P1048" i="1"/>
  <c r="S1048" i="1"/>
  <c r="P1049" i="1"/>
  <c r="S1049" i="1"/>
  <c r="P1050" i="1"/>
  <c r="S1050" i="1"/>
  <c r="P1051" i="1"/>
  <c r="S1051" i="1"/>
  <c r="P1052" i="1"/>
  <c r="S1052" i="1"/>
  <c r="P1053" i="1"/>
  <c r="S1053" i="1"/>
  <c r="P1054" i="1"/>
  <c r="S1054" i="1"/>
  <c r="P1055" i="1"/>
  <c r="S1055" i="1"/>
  <c r="P1056" i="1"/>
  <c r="S1056" i="1"/>
  <c r="P1057" i="1"/>
  <c r="S1057" i="1"/>
  <c r="P1058" i="1"/>
  <c r="S1058" i="1"/>
  <c r="P1059" i="1"/>
  <c r="S1059" i="1"/>
  <c r="P1060" i="1"/>
  <c r="S1060" i="1"/>
  <c r="P1061" i="1"/>
  <c r="S1061" i="1"/>
  <c r="P1062" i="1"/>
  <c r="S1062" i="1"/>
  <c r="P1063" i="1"/>
  <c r="S1063" i="1"/>
  <c r="P1064" i="1"/>
  <c r="S1064" i="1"/>
  <c r="P1065" i="1"/>
  <c r="S1065" i="1"/>
  <c r="P1066" i="1"/>
  <c r="S1066" i="1"/>
  <c r="P1067" i="1"/>
  <c r="S1067" i="1"/>
  <c r="P1068" i="1"/>
  <c r="S1068" i="1"/>
  <c r="P1069" i="1"/>
  <c r="S1069" i="1"/>
  <c r="P1070" i="1"/>
  <c r="S1070" i="1"/>
  <c r="P1071" i="1"/>
  <c r="S1071" i="1"/>
  <c r="P1072" i="1"/>
  <c r="S1072" i="1"/>
  <c r="P1073" i="1"/>
  <c r="S1073" i="1"/>
  <c r="P1074" i="1"/>
  <c r="S1074" i="1"/>
  <c r="P1075" i="1"/>
  <c r="S1075" i="1"/>
  <c r="P1076" i="1"/>
  <c r="S1076" i="1"/>
  <c r="P1077" i="1"/>
  <c r="S1077" i="1"/>
  <c r="P1078" i="1"/>
  <c r="S1078" i="1"/>
  <c r="P1079" i="1"/>
  <c r="S1079" i="1"/>
  <c r="P1080" i="1"/>
  <c r="S1080" i="1"/>
  <c r="P1081" i="1"/>
  <c r="S1081" i="1"/>
  <c r="P1082" i="1"/>
  <c r="S1082" i="1"/>
  <c r="P1083" i="1"/>
  <c r="S1083" i="1"/>
  <c r="P1084" i="1"/>
  <c r="S1084" i="1"/>
  <c r="P1085" i="1"/>
  <c r="S1085" i="1"/>
  <c r="P1086" i="1"/>
  <c r="S1086" i="1"/>
  <c r="P1087" i="1"/>
  <c r="S1087" i="1"/>
  <c r="P1088" i="1"/>
  <c r="S1088" i="1"/>
  <c r="P1089" i="1"/>
  <c r="S1089" i="1"/>
  <c r="P1090" i="1"/>
  <c r="S1090" i="1"/>
  <c r="P1091" i="1"/>
  <c r="S1091" i="1"/>
  <c r="P1092" i="1"/>
  <c r="S1092" i="1"/>
  <c r="P1093" i="1"/>
  <c r="S1093" i="1"/>
  <c r="P1094" i="1"/>
  <c r="S1094" i="1"/>
  <c r="P1095" i="1"/>
  <c r="S1095" i="1"/>
  <c r="P1096" i="1"/>
  <c r="S1096" i="1"/>
  <c r="P1097" i="1"/>
  <c r="S1097" i="1"/>
  <c r="P1098" i="1"/>
  <c r="S1098" i="1"/>
  <c r="P1099" i="1"/>
  <c r="S1099" i="1"/>
  <c r="P1100" i="1"/>
  <c r="S1100" i="1"/>
  <c r="P1101" i="1"/>
  <c r="S1101" i="1"/>
  <c r="P1102" i="1"/>
  <c r="S1102" i="1"/>
  <c r="P1103" i="1"/>
  <c r="S1103" i="1"/>
  <c r="P1104" i="1"/>
  <c r="S1104" i="1"/>
  <c r="P1105" i="1"/>
  <c r="S1105" i="1"/>
  <c r="P1106" i="1"/>
  <c r="S1106" i="1"/>
  <c r="P1107" i="1"/>
  <c r="S1107" i="1"/>
  <c r="P1108" i="1"/>
  <c r="S1108" i="1"/>
  <c r="P1109" i="1"/>
  <c r="S1109" i="1"/>
  <c r="P1110" i="1"/>
  <c r="S1110" i="1"/>
  <c r="P1111" i="1"/>
  <c r="S1111" i="1"/>
  <c r="P1112" i="1"/>
  <c r="S1112" i="1"/>
  <c r="P1113" i="1"/>
  <c r="S1113" i="1"/>
  <c r="P1114" i="1"/>
  <c r="S1114" i="1"/>
  <c r="P1115" i="1"/>
  <c r="S1115" i="1"/>
  <c r="P1116" i="1"/>
  <c r="S1116" i="1"/>
  <c r="P1117" i="1"/>
  <c r="S1117" i="1"/>
  <c r="P1118" i="1"/>
  <c r="S1118" i="1"/>
  <c r="P1119" i="1"/>
  <c r="S1119" i="1"/>
  <c r="P1120" i="1"/>
  <c r="S1120" i="1"/>
  <c r="P1121" i="1"/>
  <c r="S1121" i="1"/>
  <c r="P1122" i="1"/>
  <c r="S1122" i="1"/>
  <c r="P1123" i="1"/>
  <c r="S1123" i="1"/>
  <c r="P1124" i="1"/>
  <c r="S1124" i="1"/>
  <c r="P1125" i="1"/>
  <c r="S1125" i="1"/>
  <c r="P1126" i="1"/>
  <c r="S1126" i="1"/>
  <c r="P1127" i="1"/>
  <c r="S1127" i="1"/>
  <c r="P1128" i="1"/>
  <c r="S1128" i="1"/>
  <c r="P1129" i="1"/>
  <c r="S1129" i="1"/>
  <c r="P1130" i="1"/>
  <c r="S1130" i="1"/>
  <c r="P1131" i="1"/>
  <c r="S1131" i="1"/>
  <c r="P1132" i="1"/>
  <c r="S1132" i="1"/>
  <c r="P1133" i="1"/>
  <c r="S1133" i="1"/>
  <c r="P1134" i="1"/>
  <c r="S1134" i="1"/>
  <c r="P1135" i="1"/>
  <c r="S1135" i="1"/>
  <c r="P1136" i="1"/>
  <c r="S1136" i="1"/>
  <c r="P1137" i="1"/>
  <c r="S1137" i="1"/>
  <c r="P1138" i="1"/>
  <c r="S1138" i="1"/>
  <c r="P1139" i="1"/>
  <c r="S1139" i="1"/>
  <c r="P1140" i="1"/>
  <c r="S1140" i="1"/>
  <c r="P1141" i="1"/>
  <c r="S1141" i="1"/>
  <c r="P1142" i="1"/>
  <c r="S1142" i="1"/>
  <c r="P1143" i="1"/>
  <c r="S1143" i="1"/>
  <c r="P1144" i="1"/>
  <c r="S1144" i="1"/>
  <c r="P1145" i="1"/>
  <c r="S1145" i="1"/>
  <c r="P1146" i="1"/>
  <c r="S1146" i="1"/>
  <c r="P1147" i="1"/>
  <c r="S1147" i="1"/>
  <c r="P1148" i="1"/>
  <c r="S1148" i="1"/>
  <c r="P1149" i="1"/>
  <c r="S1149" i="1"/>
  <c r="P1150" i="1"/>
  <c r="S1150" i="1"/>
  <c r="P1151" i="1"/>
  <c r="S1151" i="1"/>
  <c r="P1152" i="1"/>
  <c r="S1152" i="1"/>
  <c r="P1153" i="1"/>
  <c r="S1153" i="1"/>
  <c r="P1154" i="1"/>
  <c r="S1154" i="1"/>
  <c r="P1155" i="1"/>
  <c r="S1155" i="1"/>
  <c r="P1156" i="1"/>
  <c r="S1156" i="1"/>
  <c r="P1157" i="1"/>
  <c r="S1157" i="1"/>
  <c r="P1158" i="1"/>
  <c r="S1158" i="1"/>
  <c r="P1159" i="1"/>
  <c r="S1159" i="1"/>
  <c r="P1160" i="1"/>
  <c r="S1160" i="1"/>
  <c r="P1161" i="1"/>
  <c r="S1161" i="1"/>
  <c r="P1162" i="1"/>
  <c r="S1162" i="1"/>
  <c r="P1163" i="1"/>
  <c r="S1163" i="1"/>
  <c r="P1164" i="1"/>
  <c r="S1164" i="1"/>
  <c r="P1165" i="1"/>
  <c r="S1165" i="1"/>
  <c r="P1166" i="1"/>
  <c r="S1166" i="1"/>
  <c r="P1167" i="1"/>
  <c r="S1167" i="1"/>
  <c r="P1168" i="1"/>
  <c r="S1168" i="1"/>
  <c r="P1169" i="1"/>
  <c r="S1169" i="1"/>
  <c r="P1170" i="1"/>
  <c r="S1170" i="1"/>
  <c r="P1171" i="1"/>
  <c r="S1171" i="1"/>
  <c r="P1172" i="1"/>
  <c r="S1172" i="1"/>
  <c r="P1173" i="1"/>
  <c r="S1173" i="1"/>
  <c r="P1174" i="1"/>
  <c r="S1174" i="1"/>
  <c r="P1175" i="1"/>
  <c r="S1175" i="1"/>
  <c r="P1176" i="1"/>
  <c r="S1176" i="1"/>
  <c r="P1177" i="1"/>
  <c r="S1177" i="1"/>
  <c r="P1178" i="1"/>
  <c r="S1178" i="1"/>
  <c r="P1179" i="1"/>
  <c r="S1179" i="1"/>
  <c r="P1180" i="1"/>
  <c r="S1180" i="1"/>
  <c r="P1181" i="1"/>
  <c r="S1181" i="1"/>
  <c r="P1182" i="1"/>
  <c r="S1182" i="1"/>
  <c r="P1183" i="1"/>
  <c r="S1183" i="1"/>
  <c r="P1184" i="1"/>
  <c r="S1184" i="1"/>
  <c r="P1185" i="1"/>
  <c r="S1185" i="1"/>
  <c r="P1186" i="1"/>
  <c r="S1186" i="1"/>
  <c r="P1187" i="1"/>
  <c r="S1187" i="1"/>
  <c r="P1188" i="1"/>
  <c r="S1188" i="1"/>
  <c r="P1189" i="1"/>
  <c r="S1189" i="1"/>
  <c r="P1190" i="1"/>
  <c r="S1190" i="1"/>
  <c r="P1191" i="1"/>
  <c r="S1191" i="1"/>
  <c r="P1192" i="1"/>
  <c r="S1192" i="1"/>
  <c r="P1193" i="1"/>
  <c r="S1193" i="1"/>
  <c r="P1194" i="1"/>
  <c r="S1194" i="1"/>
  <c r="P1195" i="1"/>
  <c r="S1195" i="1"/>
  <c r="P1196" i="1"/>
  <c r="S1196" i="1"/>
  <c r="P1197" i="1"/>
  <c r="S1197" i="1"/>
  <c r="P1198" i="1"/>
  <c r="S1198" i="1"/>
  <c r="P1199" i="1"/>
  <c r="S1199" i="1"/>
  <c r="P1200" i="1"/>
  <c r="S1200" i="1"/>
  <c r="P1201" i="1"/>
  <c r="S1201" i="1"/>
  <c r="P1202" i="1"/>
  <c r="S1202" i="1"/>
  <c r="P1203" i="1"/>
  <c r="S1203" i="1"/>
  <c r="P1204" i="1"/>
  <c r="S1204" i="1"/>
  <c r="P1205" i="1"/>
  <c r="S1205" i="1"/>
  <c r="P1206" i="1"/>
  <c r="S1206" i="1"/>
  <c r="P1207" i="1"/>
  <c r="S1207" i="1"/>
  <c r="P1208" i="1"/>
  <c r="S1208" i="1"/>
  <c r="P1209" i="1"/>
  <c r="S1209" i="1"/>
  <c r="P1210" i="1"/>
  <c r="S1210" i="1"/>
  <c r="P1211" i="1"/>
  <c r="S1211" i="1"/>
  <c r="P1212" i="1"/>
  <c r="S1212" i="1"/>
  <c r="P1213" i="1"/>
  <c r="S1213" i="1"/>
  <c r="P1214" i="1"/>
  <c r="S1214" i="1"/>
  <c r="P1215" i="1"/>
  <c r="S1215" i="1"/>
  <c r="P1216" i="1"/>
  <c r="S1216" i="1"/>
  <c r="P1217" i="1"/>
  <c r="S1217" i="1"/>
  <c r="P1218" i="1"/>
  <c r="S1218" i="1"/>
  <c r="P1219" i="1"/>
  <c r="S1219" i="1"/>
  <c r="P1220" i="1"/>
  <c r="S1220" i="1"/>
  <c r="P1221" i="1"/>
  <c r="S1221" i="1"/>
  <c r="P1222" i="1"/>
  <c r="S1222" i="1"/>
  <c r="P1223" i="1"/>
  <c r="S1223" i="1"/>
  <c r="P1224" i="1"/>
  <c r="S1224" i="1"/>
  <c r="P1225" i="1"/>
  <c r="S1225" i="1"/>
  <c r="P1226" i="1"/>
  <c r="S1226" i="1"/>
  <c r="P1227" i="1"/>
  <c r="S1227" i="1"/>
  <c r="P1228" i="1"/>
  <c r="S1228" i="1"/>
  <c r="P1229" i="1"/>
  <c r="S1229" i="1"/>
  <c r="P1230" i="1"/>
  <c r="S1230" i="1"/>
  <c r="P1231" i="1"/>
  <c r="S1231" i="1"/>
  <c r="P1232" i="1"/>
  <c r="S1232" i="1"/>
  <c r="P1233" i="1"/>
  <c r="S1233" i="1"/>
  <c r="P1234" i="1"/>
  <c r="S1234" i="1"/>
  <c r="P1235" i="1"/>
  <c r="S1235" i="1"/>
  <c r="P1236" i="1"/>
  <c r="S1236" i="1"/>
  <c r="P1237" i="1"/>
  <c r="S1237" i="1"/>
  <c r="P1238" i="1"/>
  <c r="S1238" i="1"/>
  <c r="P1239" i="1"/>
  <c r="S1239" i="1"/>
  <c r="P1240" i="1"/>
  <c r="S1240" i="1"/>
  <c r="P1241" i="1"/>
  <c r="S1241" i="1"/>
  <c r="P1242" i="1"/>
  <c r="S1242" i="1"/>
  <c r="P1243" i="1"/>
  <c r="S1243" i="1"/>
  <c r="P1244" i="1"/>
  <c r="S1244" i="1"/>
  <c r="P1245" i="1"/>
  <c r="S1245" i="1"/>
  <c r="P1246" i="1"/>
  <c r="S1246" i="1"/>
  <c r="P1247" i="1"/>
  <c r="S1247" i="1"/>
  <c r="P1248" i="1"/>
  <c r="S1248" i="1"/>
  <c r="P1249" i="1"/>
  <c r="S1249" i="1"/>
  <c r="P1250" i="1"/>
  <c r="S1250" i="1"/>
  <c r="P1251" i="1"/>
  <c r="S1251" i="1"/>
  <c r="P1252" i="1"/>
  <c r="S1252" i="1"/>
  <c r="P1253" i="1"/>
  <c r="S1253" i="1"/>
  <c r="P1254" i="1"/>
  <c r="S1254" i="1"/>
  <c r="P1255" i="1"/>
  <c r="S1255" i="1"/>
  <c r="P1256" i="1"/>
  <c r="S1256" i="1"/>
  <c r="P1257" i="1"/>
  <c r="S1257" i="1"/>
  <c r="P1258" i="1"/>
  <c r="S1258" i="1"/>
  <c r="P1259" i="1"/>
  <c r="S1259" i="1"/>
  <c r="P1260" i="1"/>
  <c r="S1260" i="1"/>
  <c r="P1261" i="1"/>
  <c r="S1261" i="1"/>
  <c r="P1262" i="1"/>
  <c r="S1262" i="1"/>
  <c r="P1263" i="1"/>
  <c r="S1263" i="1"/>
  <c r="P1264" i="1"/>
  <c r="S1264" i="1"/>
  <c r="P1265" i="1"/>
  <c r="S1265" i="1"/>
  <c r="P1266" i="1"/>
  <c r="S1266" i="1"/>
  <c r="P1267" i="1"/>
  <c r="S1267" i="1"/>
  <c r="P1268" i="1"/>
  <c r="S1268" i="1"/>
  <c r="P1269" i="1"/>
  <c r="S1269" i="1"/>
  <c r="P1270" i="1"/>
  <c r="S1270" i="1"/>
  <c r="P1271" i="1"/>
  <c r="S1271" i="1"/>
  <c r="P1272" i="1"/>
  <c r="S1272" i="1"/>
  <c r="P1273" i="1"/>
  <c r="S1273" i="1"/>
  <c r="P1274" i="1"/>
  <c r="S1274" i="1"/>
  <c r="P1275" i="1"/>
  <c r="S1275" i="1"/>
  <c r="P1276" i="1"/>
  <c r="S1276" i="1"/>
  <c r="P1277" i="1"/>
  <c r="S1277" i="1"/>
  <c r="P1278" i="1"/>
  <c r="S1278" i="1"/>
  <c r="P1279" i="1"/>
  <c r="S1279" i="1"/>
  <c r="P1280" i="1"/>
  <c r="S1280" i="1"/>
  <c r="P1281" i="1"/>
  <c r="S1281" i="1"/>
  <c r="P1282" i="1"/>
  <c r="S1282" i="1"/>
  <c r="P1283" i="1"/>
  <c r="S1283" i="1"/>
  <c r="P1284" i="1"/>
  <c r="S1284" i="1"/>
  <c r="P1285" i="1"/>
  <c r="S1285" i="1"/>
  <c r="P1286" i="1"/>
  <c r="S1286" i="1"/>
  <c r="P1287" i="1"/>
  <c r="S1287" i="1"/>
  <c r="P1288" i="1"/>
  <c r="S1288" i="1"/>
  <c r="P1289" i="1"/>
  <c r="S1289" i="1"/>
  <c r="P1290" i="1"/>
  <c r="S1290" i="1"/>
  <c r="P1291" i="1"/>
  <c r="S1291" i="1"/>
  <c r="P1292" i="1"/>
  <c r="S1292" i="1"/>
  <c r="P1293" i="1"/>
  <c r="S1293" i="1"/>
  <c r="P1294" i="1"/>
  <c r="S1294" i="1"/>
  <c r="P1295" i="1"/>
  <c r="S1295" i="1"/>
  <c r="P1296" i="1"/>
  <c r="S1296" i="1"/>
  <c r="P1297" i="1"/>
  <c r="S1297" i="1"/>
  <c r="P1298" i="1"/>
  <c r="S1298" i="1"/>
  <c r="P1299" i="1"/>
  <c r="S1299" i="1"/>
  <c r="P1300" i="1"/>
  <c r="S1300" i="1"/>
  <c r="P1301" i="1"/>
  <c r="S1301" i="1"/>
  <c r="P1302" i="1"/>
  <c r="S1302" i="1"/>
  <c r="P1303" i="1"/>
  <c r="S1303" i="1"/>
  <c r="P1304" i="1"/>
  <c r="S1304" i="1"/>
  <c r="P1305" i="1"/>
  <c r="S1305" i="1"/>
  <c r="P1306" i="1"/>
  <c r="S1306" i="1"/>
  <c r="P1307" i="1"/>
  <c r="S1307" i="1"/>
  <c r="P1308" i="1"/>
  <c r="S1308" i="1"/>
  <c r="P1309" i="1"/>
  <c r="S1309" i="1"/>
  <c r="P1310" i="1"/>
  <c r="S1310" i="1"/>
  <c r="P1311" i="1"/>
  <c r="S1311" i="1"/>
  <c r="P1312" i="1"/>
  <c r="S1312" i="1"/>
  <c r="P1313" i="1"/>
  <c r="S1313" i="1"/>
  <c r="P1314" i="1"/>
  <c r="S1314" i="1"/>
  <c r="P1315" i="1"/>
  <c r="S1315" i="1"/>
  <c r="P1316" i="1"/>
  <c r="S1316" i="1"/>
  <c r="P1317" i="1"/>
  <c r="S1317" i="1"/>
  <c r="P1318" i="1"/>
  <c r="S1318" i="1"/>
  <c r="P1319" i="1"/>
  <c r="S1319" i="1"/>
  <c r="P1320" i="1"/>
  <c r="S1320" i="1"/>
  <c r="P1321" i="1"/>
  <c r="S1321" i="1"/>
  <c r="P1322" i="1"/>
  <c r="S1322" i="1"/>
  <c r="P1323" i="1"/>
  <c r="S1323" i="1"/>
  <c r="P1324" i="1"/>
  <c r="S1324" i="1"/>
  <c r="P1325" i="1"/>
  <c r="S1325" i="1"/>
  <c r="P1326" i="1"/>
  <c r="S1326" i="1"/>
  <c r="P1327" i="1"/>
  <c r="S1327" i="1"/>
  <c r="P1328" i="1"/>
  <c r="S1328" i="1"/>
  <c r="P1329" i="1"/>
  <c r="S1329" i="1"/>
  <c r="P1330" i="1"/>
  <c r="S1330" i="1"/>
  <c r="P1331" i="1"/>
  <c r="S1331" i="1"/>
  <c r="P1332" i="1"/>
  <c r="S1332" i="1"/>
  <c r="P1333" i="1"/>
  <c r="S1333" i="1"/>
  <c r="P1334" i="1"/>
  <c r="S1334" i="1"/>
  <c r="P1335" i="1"/>
  <c r="S1335" i="1"/>
  <c r="P1336" i="1"/>
  <c r="S1336" i="1"/>
  <c r="P1337" i="1"/>
  <c r="S1337" i="1"/>
  <c r="P1338" i="1"/>
  <c r="S1338" i="1"/>
  <c r="P1339" i="1"/>
  <c r="S1339" i="1"/>
  <c r="P1340" i="1"/>
  <c r="S1340" i="1"/>
  <c r="P1341" i="1"/>
  <c r="S1341" i="1"/>
  <c r="P1342" i="1"/>
  <c r="S1342" i="1"/>
  <c r="P1343" i="1"/>
  <c r="S1343" i="1"/>
  <c r="P1344" i="1"/>
  <c r="S1344" i="1"/>
  <c r="P1345" i="1"/>
  <c r="S1345" i="1"/>
  <c r="P1346" i="1"/>
  <c r="S1346" i="1"/>
  <c r="P1347" i="1"/>
  <c r="S1347" i="1"/>
  <c r="P1348" i="1"/>
  <c r="S1348" i="1"/>
  <c r="P1349" i="1"/>
  <c r="S1349" i="1"/>
  <c r="P1350" i="1"/>
  <c r="S1350" i="1"/>
  <c r="P1351" i="1"/>
  <c r="S1351" i="1"/>
  <c r="P1352" i="1"/>
  <c r="S1352" i="1"/>
  <c r="P1353" i="1"/>
  <c r="S1353" i="1"/>
  <c r="P1354" i="1"/>
  <c r="S1354" i="1"/>
  <c r="P1355" i="1"/>
  <c r="S1355" i="1"/>
  <c r="P1356" i="1"/>
  <c r="S1356" i="1"/>
  <c r="P1357" i="1"/>
  <c r="S1357" i="1"/>
  <c r="P1358" i="1"/>
  <c r="S1358" i="1"/>
  <c r="P1359" i="1"/>
  <c r="S1359" i="1"/>
  <c r="P1360" i="1"/>
  <c r="S1360" i="1"/>
  <c r="P1361" i="1"/>
  <c r="S1361" i="1"/>
  <c r="P1362" i="1"/>
  <c r="S1362" i="1"/>
  <c r="P1363" i="1"/>
  <c r="S1363" i="1"/>
  <c r="P1364" i="1"/>
  <c r="S1364" i="1"/>
  <c r="P1365" i="1"/>
  <c r="S1365" i="1"/>
  <c r="P1366" i="1"/>
  <c r="S1366" i="1"/>
  <c r="P1367" i="1"/>
  <c r="S1367" i="1"/>
  <c r="P1368" i="1"/>
  <c r="S1368" i="1"/>
  <c r="P1369" i="1"/>
  <c r="S1369" i="1"/>
  <c r="P1370" i="1"/>
  <c r="S1370" i="1"/>
  <c r="P1371" i="1"/>
  <c r="S1371" i="1"/>
  <c r="P1372" i="1"/>
  <c r="S1372" i="1"/>
  <c r="P1373" i="1"/>
  <c r="S1373" i="1"/>
  <c r="P1374" i="1"/>
  <c r="S1374" i="1"/>
  <c r="P1375" i="1"/>
  <c r="S1375" i="1"/>
  <c r="P1376" i="1"/>
  <c r="S1376" i="1"/>
  <c r="P1377" i="1"/>
  <c r="S1377" i="1"/>
  <c r="P1378" i="1"/>
  <c r="S1378" i="1"/>
  <c r="P1379" i="1"/>
  <c r="S1379" i="1"/>
  <c r="P1380" i="1"/>
  <c r="S1380" i="1"/>
  <c r="P1381" i="1"/>
  <c r="S1381" i="1"/>
  <c r="P1382" i="1"/>
  <c r="S1382" i="1"/>
  <c r="P1383" i="1"/>
  <c r="S1383" i="1"/>
  <c r="P1384" i="1"/>
  <c r="S1384" i="1"/>
  <c r="P1385" i="1"/>
  <c r="S1385" i="1"/>
  <c r="P1386" i="1"/>
  <c r="S1386" i="1"/>
  <c r="P1387" i="1"/>
  <c r="S1387" i="1"/>
  <c r="P1388" i="1"/>
  <c r="S1388" i="1"/>
  <c r="P1389" i="1"/>
  <c r="S1389" i="1"/>
  <c r="P1390" i="1"/>
  <c r="S1390" i="1"/>
  <c r="P1391" i="1"/>
  <c r="S1391" i="1"/>
  <c r="P1392" i="1"/>
  <c r="S1392" i="1"/>
  <c r="P1393" i="1"/>
  <c r="S1393" i="1"/>
  <c r="P1394" i="1"/>
  <c r="S1394" i="1"/>
  <c r="P1395" i="1"/>
  <c r="S1395" i="1"/>
  <c r="P1396" i="1"/>
  <c r="S1396" i="1"/>
  <c r="P1397" i="1"/>
  <c r="S1397" i="1"/>
  <c r="P1398" i="1"/>
  <c r="S1398" i="1"/>
  <c r="P1399" i="1"/>
  <c r="S1399" i="1"/>
  <c r="P1400" i="1"/>
  <c r="S1400" i="1"/>
  <c r="P1401" i="1"/>
  <c r="S1401" i="1"/>
  <c r="P1402" i="1"/>
  <c r="S1402" i="1"/>
  <c r="P1403" i="1"/>
  <c r="S1403" i="1"/>
  <c r="P1404" i="1"/>
  <c r="S1404" i="1"/>
  <c r="P1405" i="1"/>
  <c r="S1405" i="1"/>
  <c r="P1406" i="1"/>
  <c r="S1406" i="1"/>
  <c r="P1407" i="1"/>
  <c r="S1407" i="1"/>
  <c r="P1408" i="1"/>
  <c r="S1408" i="1"/>
  <c r="P1409" i="1"/>
  <c r="S1409" i="1"/>
  <c r="P1410" i="1"/>
  <c r="S1410" i="1"/>
  <c r="P1411" i="1"/>
  <c r="S1411" i="1"/>
  <c r="P1412" i="1"/>
  <c r="S1412" i="1"/>
  <c r="P1413" i="1"/>
  <c r="S1413" i="1"/>
  <c r="P1414" i="1"/>
  <c r="S1414" i="1"/>
  <c r="P1415" i="1"/>
  <c r="S1415" i="1"/>
  <c r="P1416" i="1"/>
  <c r="S1416" i="1"/>
  <c r="P1417" i="1"/>
  <c r="S1417" i="1"/>
  <c r="P1418" i="1"/>
  <c r="S1418" i="1"/>
  <c r="P1419" i="1"/>
  <c r="S1419" i="1"/>
  <c r="P1420" i="1"/>
  <c r="S1420" i="1"/>
  <c r="P1421" i="1"/>
  <c r="S1421" i="1"/>
  <c r="P1422" i="1"/>
  <c r="S1422" i="1"/>
  <c r="P1423" i="1"/>
  <c r="S1423" i="1"/>
  <c r="P1424" i="1"/>
  <c r="S1424" i="1"/>
  <c r="P1425" i="1"/>
  <c r="S1425" i="1"/>
  <c r="P1426" i="1"/>
  <c r="S1426" i="1"/>
  <c r="P1427" i="1"/>
  <c r="S1427" i="1"/>
  <c r="P1428" i="1"/>
  <c r="S1428" i="1"/>
  <c r="P1429" i="1"/>
  <c r="S1429" i="1"/>
  <c r="P1430" i="1"/>
  <c r="S1430" i="1"/>
  <c r="P1431" i="1"/>
  <c r="S1431" i="1"/>
  <c r="P1432" i="1"/>
  <c r="S1432" i="1"/>
  <c r="P1433" i="1"/>
  <c r="S1433" i="1"/>
  <c r="P1434" i="1"/>
  <c r="S1434" i="1"/>
  <c r="P1435" i="1"/>
  <c r="S1435" i="1"/>
  <c r="P1436" i="1"/>
  <c r="S1436" i="1"/>
  <c r="P1437" i="1"/>
  <c r="S1437" i="1"/>
  <c r="P1438" i="1"/>
  <c r="S1438" i="1"/>
  <c r="P1439" i="1"/>
  <c r="S1439" i="1"/>
  <c r="P1440" i="1"/>
  <c r="S1440" i="1"/>
  <c r="P1441" i="1"/>
  <c r="S1441" i="1"/>
  <c r="P1442" i="1"/>
  <c r="S1442" i="1"/>
  <c r="P1443" i="1"/>
  <c r="S1443" i="1"/>
  <c r="P1444" i="1"/>
  <c r="S1444" i="1"/>
  <c r="P1445" i="1"/>
  <c r="S1445" i="1"/>
  <c r="P1446" i="1"/>
  <c r="S1446" i="1"/>
  <c r="P1447" i="1"/>
  <c r="S1447" i="1"/>
  <c r="P1448" i="1"/>
  <c r="S1448" i="1"/>
  <c r="P1449" i="1"/>
  <c r="S1449" i="1"/>
  <c r="P1450" i="1"/>
  <c r="S1450" i="1"/>
  <c r="P1451" i="1"/>
  <c r="S1451" i="1"/>
  <c r="P1452" i="1"/>
  <c r="S1452" i="1"/>
  <c r="P1453" i="1"/>
  <c r="S1453" i="1"/>
  <c r="P1454" i="1"/>
  <c r="S1454" i="1"/>
  <c r="P1455" i="1"/>
  <c r="S1455" i="1"/>
  <c r="P1456" i="1"/>
  <c r="S1456" i="1"/>
  <c r="P1457" i="1"/>
  <c r="S1457" i="1"/>
  <c r="P1458" i="1"/>
  <c r="S1458" i="1"/>
  <c r="P1459" i="1"/>
  <c r="S1459" i="1"/>
  <c r="P1460" i="1"/>
  <c r="S1460" i="1"/>
  <c r="P1461" i="1"/>
  <c r="S1461" i="1"/>
  <c r="P1462" i="1"/>
  <c r="S1462" i="1"/>
  <c r="P1463" i="1"/>
  <c r="S1463" i="1"/>
  <c r="P1464" i="1"/>
  <c r="S1464" i="1"/>
  <c r="P1465" i="1"/>
  <c r="S1465" i="1"/>
  <c r="P1466" i="1"/>
  <c r="S1466" i="1"/>
  <c r="P1467" i="1"/>
  <c r="S1467" i="1"/>
  <c r="P1468" i="1"/>
  <c r="S1468" i="1"/>
  <c r="P1469" i="1"/>
  <c r="S1469" i="1"/>
  <c r="P1470" i="1"/>
  <c r="S1470" i="1"/>
  <c r="P1471" i="1"/>
  <c r="S1471" i="1"/>
  <c r="P1472" i="1"/>
  <c r="S1472" i="1"/>
  <c r="P1473" i="1"/>
  <c r="S1473" i="1"/>
  <c r="P1474" i="1"/>
  <c r="S1474" i="1"/>
  <c r="P1475" i="1"/>
  <c r="S1475" i="1"/>
  <c r="P1476" i="1"/>
  <c r="S1476" i="1"/>
  <c r="P1477" i="1"/>
  <c r="S1477" i="1"/>
  <c r="P1478" i="1"/>
  <c r="S1478" i="1"/>
  <c r="P1479" i="1"/>
  <c r="S1479" i="1"/>
  <c r="P1480" i="1"/>
  <c r="S1480" i="1"/>
  <c r="P1481" i="1"/>
  <c r="S1481" i="1"/>
  <c r="P1482" i="1"/>
  <c r="S1482" i="1"/>
  <c r="P1483" i="1"/>
  <c r="S1483" i="1"/>
  <c r="P1484" i="1"/>
  <c r="S1484" i="1"/>
  <c r="P1485" i="1"/>
  <c r="S1485" i="1"/>
  <c r="P1486" i="1"/>
  <c r="S1486" i="1"/>
  <c r="P1487" i="1"/>
  <c r="S1487" i="1"/>
  <c r="P1488" i="1"/>
  <c r="S1488" i="1"/>
  <c r="P1489" i="1"/>
  <c r="S1489" i="1"/>
  <c r="P1490" i="1"/>
  <c r="S1490" i="1"/>
  <c r="P1491" i="1"/>
  <c r="S1491" i="1"/>
  <c r="P1492" i="1"/>
  <c r="S1492" i="1"/>
  <c r="P1493" i="1"/>
  <c r="S1493" i="1"/>
  <c r="P1494" i="1"/>
  <c r="S1494" i="1"/>
  <c r="P1495" i="1"/>
  <c r="S1495" i="1"/>
  <c r="P1496" i="1"/>
  <c r="S1496" i="1"/>
  <c r="P1497" i="1"/>
  <c r="S1497" i="1"/>
  <c r="P1498" i="1"/>
  <c r="S1498" i="1"/>
  <c r="P1499" i="1"/>
  <c r="S1499" i="1"/>
  <c r="P1500" i="1"/>
  <c r="S1500" i="1"/>
  <c r="P1501" i="1"/>
  <c r="S1501" i="1"/>
  <c r="P1502" i="1"/>
  <c r="S1502" i="1"/>
  <c r="P1503" i="1"/>
  <c r="S1503" i="1"/>
  <c r="P1504" i="1"/>
  <c r="S1504" i="1"/>
  <c r="P1505" i="1"/>
  <c r="S1505" i="1"/>
  <c r="P1506" i="1"/>
  <c r="S1506" i="1"/>
  <c r="P1507" i="1"/>
  <c r="S1507" i="1"/>
  <c r="P1508" i="1"/>
  <c r="S1508" i="1"/>
  <c r="P1509" i="1"/>
  <c r="S1509" i="1"/>
  <c r="P1510" i="1"/>
  <c r="S1510" i="1"/>
  <c r="P1511" i="1"/>
  <c r="S1511" i="1"/>
  <c r="P1512" i="1"/>
  <c r="S1512" i="1"/>
  <c r="P1513" i="1"/>
  <c r="S1513" i="1"/>
  <c r="P1514" i="1"/>
  <c r="S1514" i="1"/>
  <c r="P1515" i="1"/>
  <c r="S1515" i="1"/>
  <c r="P1516" i="1"/>
  <c r="S1516" i="1"/>
  <c r="P1517" i="1"/>
  <c r="S1517" i="1"/>
  <c r="P1518" i="1"/>
  <c r="S1518" i="1"/>
  <c r="P1519" i="1"/>
  <c r="S1519" i="1"/>
  <c r="P1520" i="1"/>
  <c r="S1520" i="1"/>
  <c r="P1521" i="1"/>
  <c r="S1521" i="1"/>
  <c r="P1522" i="1"/>
  <c r="S1522" i="1"/>
  <c r="P1523" i="1"/>
  <c r="S1523" i="1"/>
  <c r="P1524" i="1"/>
  <c r="S1524" i="1"/>
  <c r="P1525" i="1"/>
  <c r="S1525" i="1"/>
  <c r="P1526" i="1"/>
  <c r="S1526" i="1"/>
  <c r="P1527" i="1"/>
  <c r="S1527" i="1"/>
  <c r="P1528" i="1"/>
  <c r="S1528" i="1"/>
  <c r="P1529" i="1"/>
  <c r="S1529" i="1"/>
  <c r="P1530" i="1"/>
  <c r="S1530" i="1"/>
  <c r="P1531" i="1"/>
  <c r="S1531" i="1"/>
  <c r="P1532" i="1"/>
  <c r="S1532" i="1"/>
  <c r="P1533" i="1"/>
  <c r="S1533" i="1"/>
  <c r="P1534" i="1"/>
  <c r="S1534" i="1"/>
  <c r="P1535" i="1"/>
  <c r="S1535" i="1"/>
  <c r="P1536" i="1"/>
  <c r="S1536" i="1"/>
  <c r="P1537" i="1"/>
  <c r="S1537" i="1"/>
  <c r="P1538" i="1"/>
  <c r="S1538" i="1"/>
  <c r="P1539" i="1"/>
  <c r="S1539" i="1"/>
  <c r="P1540" i="1"/>
  <c r="S1540" i="1"/>
  <c r="P1541" i="1"/>
  <c r="S1541" i="1"/>
  <c r="P1542" i="1"/>
  <c r="S1542" i="1"/>
  <c r="P1543" i="1"/>
  <c r="S1543" i="1"/>
  <c r="P1544" i="1"/>
  <c r="S1544" i="1"/>
  <c r="P1545" i="1"/>
  <c r="S1545" i="1"/>
  <c r="P1546" i="1"/>
  <c r="S1546" i="1"/>
  <c r="P1547" i="1"/>
  <c r="S1547" i="1"/>
  <c r="P1548" i="1"/>
  <c r="S1548" i="1"/>
  <c r="P1549" i="1"/>
  <c r="S1549" i="1"/>
  <c r="P1550" i="1"/>
  <c r="S1550" i="1"/>
  <c r="P1551" i="1"/>
  <c r="S1551" i="1"/>
  <c r="P1552" i="1"/>
  <c r="S1552" i="1"/>
  <c r="P1553" i="1"/>
  <c r="S1553" i="1"/>
  <c r="P1554" i="1"/>
  <c r="S1554" i="1"/>
  <c r="P1555" i="1"/>
  <c r="S1555" i="1"/>
  <c r="P1556" i="1"/>
  <c r="S1556" i="1"/>
  <c r="P1557" i="1"/>
  <c r="S1557" i="1"/>
  <c r="P1558" i="1"/>
  <c r="S1558" i="1"/>
  <c r="P1559" i="1"/>
  <c r="S1559" i="1"/>
  <c r="P1560" i="1"/>
  <c r="S1560" i="1"/>
  <c r="P1561" i="1"/>
  <c r="S1561" i="1"/>
  <c r="P1562" i="1"/>
  <c r="S1562" i="1"/>
  <c r="P1563" i="1"/>
  <c r="S1563" i="1"/>
  <c r="P1564" i="1"/>
  <c r="S1564" i="1"/>
  <c r="P1565" i="1"/>
  <c r="S1565" i="1"/>
  <c r="P1566" i="1"/>
  <c r="S1566" i="1"/>
  <c r="P1567" i="1"/>
  <c r="S1567" i="1"/>
  <c r="P1568" i="1"/>
  <c r="S1568" i="1"/>
  <c r="P1569" i="1"/>
  <c r="S1569" i="1"/>
  <c r="P1570" i="1"/>
  <c r="S1570" i="1"/>
  <c r="P1571" i="1"/>
  <c r="S1571" i="1"/>
  <c r="P1572" i="1"/>
  <c r="S1572" i="1"/>
  <c r="P1573" i="1"/>
  <c r="S1573" i="1"/>
  <c r="P1574" i="1"/>
  <c r="S1574" i="1"/>
  <c r="P1575" i="1"/>
  <c r="S1575" i="1"/>
  <c r="P1576" i="1"/>
  <c r="S1576" i="1"/>
  <c r="P1577" i="1"/>
  <c r="S1577" i="1"/>
  <c r="P1578" i="1"/>
  <c r="S1578" i="1"/>
  <c r="P1579" i="1"/>
  <c r="S1579" i="1"/>
  <c r="P1580" i="1"/>
  <c r="S1580" i="1"/>
  <c r="P1581" i="1"/>
  <c r="S1581" i="1"/>
  <c r="P1582" i="1"/>
  <c r="S1582" i="1"/>
  <c r="P1583" i="1"/>
  <c r="S1583" i="1"/>
  <c r="P1584" i="1"/>
  <c r="S1584" i="1"/>
  <c r="P1585" i="1"/>
  <c r="S1585" i="1"/>
  <c r="P1586" i="1"/>
  <c r="S1586" i="1"/>
  <c r="P1587" i="1"/>
  <c r="S1587" i="1"/>
  <c r="P1588" i="1"/>
  <c r="S1588" i="1"/>
  <c r="P1589" i="1"/>
  <c r="S1589" i="1"/>
  <c r="P1590" i="1"/>
  <c r="S1590" i="1"/>
  <c r="P1591" i="1"/>
  <c r="S1591" i="1"/>
  <c r="P1592" i="1"/>
  <c r="S1592" i="1"/>
  <c r="P1593" i="1"/>
  <c r="S1593" i="1"/>
  <c r="P1594" i="1"/>
  <c r="S1594" i="1"/>
  <c r="P1595" i="1"/>
  <c r="S1595" i="1"/>
  <c r="P1596" i="1"/>
  <c r="S1596" i="1"/>
  <c r="P1597" i="1"/>
  <c r="S1597" i="1"/>
  <c r="P1598" i="1"/>
  <c r="S1598" i="1"/>
  <c r="P1599" i="1"/>
  <c r="S1599" i="1"/>
  <c r="P1600" i="1"/>
  <c r="S1600" i="1"/>
  <c r="P1601" i="1"/>
  <c r="S1601" i="1"/>
  <c r="P1602" i="1"/>
  <c r="S1602" i="1"/>
  <c r="P1603" i="1"/>
  <c r="S1603" i="1"/>
  <c r="P1604" i="1"/>
  <c r="S1604" i="1"/>
  <c r="P1605" i="1"/>
  <c r="S1605" i="1"/>
  <c r="P1606" i="1"/>
  <c r="S1606" i="1"/>
  <c r="P1607" i="1"/>
  <c r="S1607" i="1"/>
  <c r="P1608" i="1"/>
  <c r="S1608" i="1"/>
  <c r="P1609" i="1"/>
  <c r="S1609" i="1"/>
  <c r="P1610" i="1"/>
  <c r="S1610" i="1"/>
  <c r="P1611" i="1"/>
  <c r="S1611" i="1"/>
  <c r="P1612" i="1"/>
  <c r="S1612" i="1"/>
  <c r="P1613" i="1"/>
  <c r="S1613" i="1"/>
  <c r="P1614" i="1"/>
  <c r="S1614" i="1"/>
  <c r="P1615" i="1"/>
  <c r="S1615" i="1"/>
  <c r="P1616" i="1"/>
  <c r="S1616" i="1"/>
  <c r="P1617" i="1"/>
  <c r="S1617" i="1"/>
  <c r="P1618" i="1"/>
  <c r="S1618" i="1"/>
  <c r="P1619" i="1"/>
  <c r="S1619" i="1"/>
  <c r="P1620" i="1"/>
  <c r="S1620" i="1"/>
  <c r="P1621" i="1"/>
  <c r="S1621" i="1"/>
  <c r="P1622" i="1"/>
  <c r="S1622" i="1"/>
  <c r="P1623" i="1"/>
  <c r="S1623" i="1"/>
  <c r="P1624" i="1"/>
  <c r="S1624" i="1"/>
  <c r="P1625" i="1"/>
  <c r="S1625" i="1"/>
  <c r="P1626" i="1"/>
  <c r="S1626" i="1"/>
  <c r="P1627" i="1"/>
  <c r="S1627" i="1"/>
  <c r="P1628" i="1"/>
  <c r="S1628" i="1"/>
  <c r="P1629" i="1"/>
  <c r="S1629" i="1"/>
  <c r="P1630" i="1"/>
  <c r="S1630" i="1"/>
  <c r="P1631" i="1"/>
  <c r="S1631" i="1"/>
  <c r="P1632" i="1"/>
  <c r="S1632" i="1"/>
  <c r="P1633" i="1"/>
  <c r="S1633" i="1"/>
  <c r="P1634" i="1"/>
  <c r="S1634" i="1"/>
  <c r="P1635" i="1"/>
  <c r="S1635" i="1"/>
  <c r="P1636" i="1"/>
  <c r="S1636" i="1"/>
  <c r="P1637" i="1"/>
  <c r="S1637" i="1"/>
  <c r="P1638" i="1"/>
  <c r="S1638" i="1"/>
  <c r="P1639" i="1"/>
  <c r="S1639" i="1"/>
  <c r="P1640" i="1"/>
  <c r="S1640" i="1"/>
  <c r="P1641" i="1"/>
  <c r="S1641" i="1"/>
  <c r="P1642" i="1"/>
  <c r="S1642" i="1"/>
  <c r="P1643" i="1"/>
  <c r="S1643" i="1"/>
  <c r="P1644" i="1"/>
  <c r="S1644" i="1"/>
  <c r="P1645" i="1"/>
  <c r="S1645" i="1"/>
  <c r="P1646" i="1"/>
  <c r="S1646" i="1"/>
  <c r="P1647" i="1"/>
  <c r="S1647" i="1"/>
  <c r="P1648" i="1"/>
  <c r="S1648" i="1"/>
  <c r="P1649" i="1"/>
  <c r="S1649" i="1"/>
  <c r="P1650" i="1"/>
  <c r="S1650" i="1"/>
  <c r="P1651" i="1"/>
  <c r="S1651" i="1"/>
  <c r="P1652" i="1"/>
  <c r="S1652" i="1"/>
  <c r="P1653" i="1"/>
  <c r="S1653" i="1"/>
  <c r="P1654" i="1"/>
  <c r="S1654" i="1"/>
  <c r="P1655" i="1"/>
  <c r="S1655" i="1"/>
  <c r="P1656" i="1"/>
  <c r="S1656" i="1"/>
  <c r="P1657" i="1"/>
  <c r="S1657" i="1"/>
  <c r="P1658" i="1"/>
  <c r="S1658" i="1"/>
  <c r="P1659" i="1"/>
  <c r="S1659" i="1"/>
  <c r="P1660" i="1"/>
  <c r="S1660" i="1"/>
  <c r="P1661" i="1"/>
  <c r="S1661" i="1"/>
  <c r="P1662" i="1"/>
  <c r="S1662" i="1"/>
  <c r="P1663" i="1"/>
  <c r="S1663" i="1"/>
  <c r="P1664" i="1"/>
  <c r="S1664" i="1"/>
  <c r="P1665" i="1"/>
  <c r="S1665" i="1"/>
  <c r="P1666" i="1"/>
  <c r="S1666" i="1"/>
  <c r="P1667" i="1"/>
  <c r="S1667" i="1"/>
  <c r="P1668" i="1"/>
  <c r="S1668" i="1"/>
  <c r="P1669" i="1"/>
  <c r="S1669" i="1"/>
  <c r="P1670" i="1"/>
  <c r="S1670" i="1"/>
  <c r="P1671" i="1"/>
  <c r="S1671" i="1"/>
  <c r="P1672" i="1"/>
  <c r="S1672" i="1"/>
  <c r="P1673" i="1"/>
  <c r="S1673" i="1"/>
  <c r="P1674" i="1"/>
  <c r="S1674" i="1"/>
  <c r="P1675" i="1"/>
  <c r="S1675" i="1"/>
  <c r="P1676" i="1"/>
  <c r="S1676" i="1"/>
  <c r="P1677" i="1"/>
  <c r="S1677" i="1"/>
  <c r="P1678" i="1"/>
  <c r="S1678" i="1"/>
  <c r="P1679" i="1"/>
  <c r="S1679" i="1"/>
  <c r="P1680" i="1"/>
  <c r="S1680" i="1"/>
  <c r="P1681" i="1"/>
  <c r="S1681" i="1"/>
  <c r="P1682" i="1"/>
  <c r="S1682" i="1"/>
  <c r="P1683" i="1"/>
  <c r="S1683" i="1"/>
  <c r="P1684" i="1"/>
  <c r="S1684" i="1"/>
  <c r="P1685" i="1"/>
  <c r="S1685" i="1"/>
  <c r="P1686" i="1"/>
  <c r="S1686" i="1"/>
  <c r="P1687" i="1"/>
  <c r="S1687" i="1"/>
  <c r="P1688" i="1"/>
  <c r="S1688" i="1"/>
  <c r="P1689" i="1"/>
  <c r="S1689" i="1"/>
  <c r="P1690" i="1"/>
  <c r="S1690" i="1"/>
  <c r="P1691" i="1"/>
  <c r="S1691" i="1"/>
  <c r="P1692" i="1"/>
  <c r="S1692" i="1"/>
  <c r="P1693" i="1"/>
  <c r="S1693" i="1"/>
  <c r="P1694" i="1"/>
  <c r="S1694" i="1"/>
  <c r="P1695" i="1"/>
  <c r="S1695" i="1"/>
  <c r="P1696" i="1"/>
  <c r="S1696" i="1"/>
  <c r="P1697" i="1"/>
  <c r="S1697" i="1"/>
  <c r="P1698" i="1"/>
  <c r="S1698" i="1"/>
  <c r="P1699" i="1"/>
  <c r="S1699" i="1"/>
  <c r="P1700" i="1"/>
  <c r="S1700" i="1"/>
  <c r="P1701" i="1"/>
  <c r="S1701" i="1"/>
  <c r="P1702" i="1"/>
  <c r="S1702" i="1"/>
  <c r="P1703" i="1"/>
  <c r="S1703" i="1"/>
  <c r="P1704" i="1"/>
  <c r="S1704" i="1"/>
  <c r="P1705" i="1"/>
  <c r="S1705" i="1"/>
  <c r="P1706" i="1"/>
  <c r="S1706" i="1"/>
  <c r="P1707" i="1"/>
  <c r="S1707" i="1"/>
  <c r="P1708" i="1"/>
  <c r="S1708" i="1"/>
  <c r="P1709" i="1"/>
  <c r="S1709" i="1"/>
  <c r="P1710" i="1"/>
  <c r="S1710" i="1"/>
  <c r="P1711" i="1"/>
  <c r="S1711" i="1"/>
  <c r="P1712" i="1"/>
  <c r="S1712" i="1"/>
  <c r="P1713" i="1"/>
  <c r="S1713" i="1"/>
  <c r="P1714" i="1"/>
  <c r="S1714" i="1"/>
  <c r="P1715" i="1"/>
  <c r="S1715" i="1"/>
  <c r="P1716" i="1"/>
  <c r="S1716" i="1"/>
  <c r="P1717" i="1"/>
  <c r="S1717" i="1"/>
  <c r="P1718" i="1"/>
  <c r="S1718" i="1"/>
  <c r="P1719" i="1"/>
  <c r="S1719" i="1"/>
  <c r="P1720" i="1"/>
  <c r="S1720" i="1"/>
  <c r="P1721" i="1"/>
  <c r="S1721" i="1"/>
  <c r="P1722" i="1"/>
  <c r="S1722" i="1"/>
  <c r="P1723" i="1"/>
  <c r="S1723" i="1"/>
  <c r="P1724" i="1"/>
  <c r="S1724" i="1"/>
  <c r="P1725" i="1"/>
  <c r="S1725" i="1"/>
  <c r="P1726" i="1"/>
  <c r="S1726" i="1"/>
  <c r="P1727" i="1"/>
  <c r="S1727" i="1"/>
  <c r="P1728" i="1"/>
  <c r="S1728" i="1"/>
  <c r="P1729" i="1"/>
  <c r="S1729" i="1"/>
  <c r="P1730" i="1"/>
  <c r="S1730" i="1"/>
  <c r="P1731" i="1"/>
  <c r="S1731" i="1"/>
  <c r="P1732" i="1"/>
  <c r="S1732" i="1"/>
  <c r="P1733" i="1"/>
  <c r="S1733" i="1"/>
  <c r="P1734" i="1"/>
  <c r="S1734" i="1"/>
  <c r="P1735" i="1"/>
  <c r="S1735" i="1"/>
  <c r="P1736" i="1"/>
  <c r="S1736" i="1"/>
  <c r="P1737" i="1"/>
  <c r="S1737" i="1"/>
  <c r="P1738" i="1"/>
  <c r="S1738" i="1"/>
  <c r="P1739" i="1"/>
  <c r="S1739" i="1"/>
  <c r="P1740" i="1"/>
  <c r="S1740" i="1"/>
  <c r="P1741" i="1"/>
  <c r="S1741" i="1"/>
  <c r="P1742" i="1"/>
  <c r="S1742" i="1"/>
  <c r="P1743" i="1"/>
  <c r="S1743" i="1"/>
  <c r="P1744" i="1"/>
  <c r="S1744" i="1"/>
  <c r="P1745" i="1"/>
  <c r="S1745" i="1"/>
  <c r="P1746" i="1"/>
  <c r="S1746" i="1"/>
  <c r="P1747" i="1"/>
  <c r="S1747" i="1"/>
  <c r="P1748" i="1"/>
  <c r="S1748" i="1"/>
  <c r="P1749" i="1"/>
  <c r="S1749" i="1"/>
  <c r="P1750" i="1"/>
  <c r="S1750" i="1"/>
  <c r="P1751" i="1"/>
  <c r="S1751" i="1"/>
  <c r="P1752" i="1"/>
  <c r="S1752" i="1"/>
  <c r="P1753" i="1"/>
  <c r="S1753" i="1"/>
  <c r="P1754" i="1"/>
  <c r="S1754" i="1"/>
  <c r="P1755" i="1"/>
  <c r="S1755" i="1"/>
  <c r="P1756" i="1"/>
  <c r="S1756" i="1"/>
  <c r="P1757" i="1"/>
  <c r="S1757" i="1"/>
  <c r="P1758" i="1"/>
  <c r="S1758" i="1"/>
  <c r="P1759" i="1"/>
  <c r="S1759" i="1"/>
  <c r="P1760" i="1"/>
  <c r="S1760" i="1"/>
  <c r="P1761" i="1"/>
  <c r="S1761" i="1"/>
  <c r="P1762" i="1"/>
  <c r="S1762" i="1"/>
  <c r="P1763" i="1"/>
  <c r="S1763" i="1"/>
  <c r="P1764" i="1"/>
  <c r="S1764" i="1"/>
  <c r="P1765" i="1"/>
  <c r="S1765" i="1"/>
  <c r="P1766" i="1"/>
  <c r="S1766" i="1"/>
  <c r="P1767" i="1"/>
  <c r="S1767" i="1"/>
  <c r="P1768" i="1"/>
  <c r="S1768" i="1"/>
  <c r="P1769" i="1"/>
  <c r="S1769" i="1"/>
  <c r="P1770" i="1"/>
  <c r="S1770" i="1"/>
  <c r="P1771" i="1"/>
  <c r="S1771" i="1"/>
  <c r="P1772" i="1"/>
  <c r="S1772" i="1"/>
  <c r="P1773" i="1"/>
  <c r="S1773" i="1"/>
  <c r="P1774" i="1"/>
  <c r="S1774" i="1"/>
  <c r="P1775" i="1"/>
  <c r="S1775" i="1"/>
  <c r="P1776" i="1"/>
  <c r="S1776" i="1"/>
  <c r="P1777" i="1"/>
  <c r="S1777" i="1"/>
  <c r="P1778" i="1"/>
  <c r="S1778" i="1"/>
  <c r="P1779" i="1"/>
  <c r="S1779" i="1"/>
  <c r="P1780" i="1"/>
  <c r="S1780" i="1"/>
  <c r="P1781" i="1"/>
  <c r="S1781" i="1"/>
  <c r="P1782" i="1"/>
  <c r="S1782" i="1"/>
  <c r="P1783" i="1"/>
  <c r="S1783" i="1"/>
  <c r="P1784" i="1"/>
  <c r="S1784" i="1"/>
  <c r="P1785" i="1"/>
  <c r="S1785" i="1"/>
  <c r="P1786" i="1"/>
  <c r="S1786" i="1"/>
  <c r="P1787" i="1"/>
  <c r="S1787" i="1"/>
  <c r="P1788" i="1"/>
  <c r="S1788" i="1"/>
  <c r="P1789" i="1"/>
  <c r="S1789" i="1"/>
  <c r="P1790" i="1"/>
  <c r="S1790" i="1"/>
  <c r="P1791" i="1"/>
  <c r="S1791" i="1"/>
  <c r="P1792" i="1"/>
  <c r="S1792" i="1"/>
  <c r="P1793" i="1"/>
  <c r="S1793" i="1"/>
  <c r="P1794" i="1"/>
  <c r="S1794" i="1"/>
  <c r="P1795" i="1"/>
  <c r="S1795" i="1"/>
  <c r="P1796" i="1"/>
  <c r="S1796" i="1"/>
  <c r="P1797" i="1"/>
  <c r="S1797" i="1"/>
  <c r="P1798" i="1"/>
  <c r="S1798" i="1"/>
  <c r="P1799" i="1"/>
  <c r="S1799" i="1"/>
  <c r="P1800" i="1"/>
  <c r="S1800" i="1"/>
  <c r="P1801" i="1"/>
  <c r="S1801" i="1"/>
  <c r="P1802" i="1"/>
  <c r="S1802" i="1"/>
  <c r="P1803" i="1"/>
  <c r="S1803" i="1"/>
  <c r="P1804" i="1"/>
  <c r="S1804" i="1"/>
  <c r="P1805" i="1"/>
  <c r="S1805" i="1"/>
  <c r="P1806" i="1"/>
  <c r="S1806" i="1"/>
  <c r="P1807" i="1"/>
  <c r="S1807" i="1"/>
  <c r="P1808" i="1"/>
  <c r="S1808" i="1"/>
  <c r="P1809" i="1"/>
  <c r="S1809" i="1"/>
  <c r="P1810" i="1"/>
  <c r="S1810" i="1"/>
  <c r="P1811" i="1"/>
  <c r="S1811" i="1"/>
  <c r="P1812" i="1"/>
  <c r="S1812" i="1"/>
  <c r="P1813" i="1"/>
  <c r="S1813" i="1"/>
  <c r="P1814" i="1"/>
  <c r="S1814" i="1"/>
  <c r="P1815" i="1"/>
  <c r="S1815" i="1"/>
  <c r="P1816" i="1"/>
  <c r="S1816" i="1"/>
  <c r="P1817" i="1"/>
  <c r="S1817" i="1"/>
  <c r="P1818" i="1"/>
  <c r="S1818" i="1"/>
  <c r="P1819" i="1"/>
  <c r="S1819" i="1"/>
  <c r="P1820" i="1"/>
  <c r="S1820" i="1"/>
  <c r="P1821" i="1"/>
  <c r="S1821" i="1"/>
  <c r="P1822" i="1"/>
  <c r="S1822" i="1"/>
  <c r="P1823" i="1"/>
  <c r="S1823" i="1"/>
  <c r="P1824" i="1"/>
  <c r="S1824" i="1"/>
  <c r="P1825" i="1"/>
  <c r="S1825" i="1"/>
  <c r="P1826" i="1"/>
  <c r="S1826" i="1"/>
  <c r="P1827" i="1"/>
  <c r="S1827" i="1"/>
  <c r="P1828" i="1"/>
  <c r="S1828" i="1"/>
  <c r="P1829" i="1"/>
  <c r="S1829" i="1"/>
  <c r="P1830" i="1"/>
  <c r="S1830" i="1"/>
  <c r="P1831" i="1"/>
  <c r="S1831" i="1"/>
  <c r="P1832" i="1"/>
  <c r="S1832" i="1"/>
  <c r="P1833" i="1"/>
  <c r="S1833" i="1"/>
  <c r="P1834" i="1"/>
  <c r="S1834" i="1"/>
  <c r="P1835" i="1"/>
  <c r="S1835" i="1"/>
  <c r="P1836" i="1"/>
  <c r="S1836" i="1"/>
  <c r="P1837" i="1"/>
  <c r="S1837" i="1"/>
  <c r="P1838" i="1"/>
  <c r="S1838" i="1"/>
  <c r="P1839" i="1"/>
  <c r="S1839" i="1"/>
  <c r="P1840" i="1"/>
  <c r="S1840" i="1"/>
  <c r="P1841" i="1"/>
  <c r="S1841" i="1"/>
  <c r="P1842" i="1"/>
  <c r="S1842" i="1"/>
  <c r="P1843" i="1"/>
  <c r="S1843" i="1"/>
  <c r="P1844" i="1"/>
  <c r="S1844" i="1"/>
  <c r="P1845" i="1"/>
  <c r="S1845" i="1"/>
  <c r="P1846" i="1"/>
  <c r="S1846" i="1"/>
  <c r="P1847" i="1"/>
  <c r="S1847" i="1"/>
  <c r="P1848" i="1"/>
  <c r="S1848" i="1"/>
  <c r="P1849" i="1"/>
  <c r="S1849" i="1"/>
  <c r="P1850" i="1"/>
  <c r="S1850" i="1"/>
  <c r="P1851" i="1"/>
  <c r="S1851" i="1"/>
  <c r="P1852" i="1"/>
  <c r="S1852" i="1"/>
  <c r="P1853" i="1"/>
  <c r="S1853" i="1"/>
  <c r="P1854" i="1"/>
  <c r="S1854" i="1"/>
  <c r="P1855" i="1"/>
  <c r="S1855" i="1"/>
  <c r="P1856" i="1"/>
  <c r="S1856" i="1"/>
  <c r="P1857" i="1"/>
  <c r="S1857" i="1"/>
  <c r="P1858" i="1"/>
  <c r="S1858" i="1"/>
  <c r="P1859" i="1"/>
  <c r="S1859" i="1"/>
  <c r="P1860" i="1"/>
  <c r="S1860" i="1"/>
  <c r="P1861" i="1"/>
  <c r="S1861" i="1"/>
  <c r="P1862" i="1"/>
  <c r="S1862" i="1"/>
  <c r="P1863" i="1"/>
  <c r="S1863" i="1"/>
  <c r="P1864" i="1"/>
  <c r="S1864" i="1"/>
  <c r="P1865" i="1"/>
  <c r="S1865" i="1"/>
  <c r="P1866" i="1"/>
  <c r="S1866" i="1"/>
  <c r="P1867" i="1"/>
  <c r="S1867" i="1"/>
  <c r="P1868" i="1"/>
  <c r="S1868" i="1"/>
  <c r="P1869" i="1"/>
  <c r="S1869" i="1"/>
  <c r="P1870" i="1"/>
  <c r="S1870" i="1"/>
  <c r="P1871" i="1"/>
  <c r="S1871" i="1"/>
  <c r="P1872" i="1"/>
  <c r="S1872" i="1"/>
  <c r="P1873" i="1"/>
  <c r="S1873" i="1"/>
  <c r="P1874" i="1"/>
  <c r="S1874" i="1"/>
  <c r="P1875" i="1"/>
  <c r="S1875" i="1"/>
  <c r="P1876" i="1"/>
  <c r="S1876" i="1"/>
  <c r="P1877" i="1"/>
  <c r="S1877" i="1"/>
  <c r="P1878" i="1"/>
  <c r="S1878" i="1"/>
  <c r="P1879" i="1"/>
  <c r="S1879" i="1"/>
  <c r="P1880" i="1"/>
  <c r="S1880" i="1"/>
  <c r="P1881" i="1"/>
  <c r="S1881" i="1"/>
  <c r="P1882" i="1"/>
  <c r="S1882" i="1"/>
  <c r="P1883" i="1"/>
  <c r="S1883" i="1"/>
  <c r="P1884" i="1"/>
  <c r="S1884" i="1"/>
  <c r="P1885" i="1"/>
  <c r="S1885" i="1"/>
  <c r="P1886" i="1"/>
  <c r="S1886" i="1"/>
  <c r="P1887" i="1"/>
  <c r="S1887" i="1"/>
  <c r="P1888" i="1"/>
  <c r="S1888" i="1"/>
  <c r="P1889" i="1"/>
  <c r="S1889" i="1"/>
  <c r="P1890" i="1"/>
  <c r="S1890" i="1"/>
  <c r="P1891" i="1"/>
  <c r="S1891" i="1"/>
  <c r="P1892" i="1"/>
  <c r="S1892" i="1"/>
  <c r="P1893" i="1"/>
  <c r="S1893" i="1"/>
  <c r="P1894" i="1"/>
  <c r="S1894" i="1"/>
  <c r="P1895" i="1"/>
  <c r="S1895" i="1"/>
  <c r="P1896" i="1"/>
  <c r="S1896" i="1"/>
  <c r="P1897" i="1"/>
  <c r="S1897" i="1"/>
  <c r="P1898" i="1"/>
  <c r="S1898" i="1"/>
  <c r="P1899" i="1"/>
  <c r="S1899" i="1"/>
  <c r="P1900" i="1"/>
  <c r="S1900" i="1"/>
  <c r="P1901" i="1"/>
  <c r="S1901" i="1"/>
  <c r="P1902" i="1"/>
  <c r="S1902" i="1"/>
  <c r="P1903" i="1"/>
  <c r="S1903" i="1"/>
  <c r="P1904" i="1"/>
  <c r="S1904" i="1"/>
  <c r="P1905" i="1"/>
  <c r="S1905" i="1"/>
  <c r="P1906" i="1"/>
  <c r="S1906" i="1"/>
  <c r="P1907" i="1"/>
  <c r="S1907" i="1"/>
  <c r="P1908" i="1"/>
  <c r="S1908" i="1"/>
  <c r="P1909" i="1"/>
  <c r="S1909" i="1"/>
  <c r="P1910" i="1"/>
  <c r="S1910" i="1"/>
  <c r="P1911" i="1"/>
  <c r="S1911" i="1"/>
  <c r="P1912" i="1"/>
  <c r="S1912" i="1"/>
  <c r="P1913" i="1"/>
  <c r="S1913" i="1"/>
  <c r="P1914" i="1"/>
  <c r="S1914" i="1"/>
  <c r="P1915" i="1"/>
  <c r="S1915" i="1"/>
  <c r="P1916" i="1"/>
  <c r="S1916" i="1"/>
  <c r="P1917" i="1"/>
  <c r="S1917" i="1"/>
  <c r="P1918" i="1"/>
  <c r="S1918" i="1"/>
  <c r="P1919" i="1"/>
  <c r="S1919" i="1"/>
  <c r="P1920" i="1"/>
  <c r="S1920" i="1"/>
  <c r="P1921" i="1"/>
  <c r="S1921" i="1"/>
  <c r="P1922" i="1"/>
  <c r="S1922" i="1"/>
  <c r="P1923" i="1"/>
  <c r="S1923" i="1"/>
  <c r="P1924" i="1"/>
  <c r="S1924" i="1"/>
  <c r="P1925" i="1"/>
  <c r="S1925" i="1"/>
  <c r="P1926" i="1"/>
  <c r="S1926" i="1"/>
  <c r="P1927" i="1"/>
  <c r="S1927" i="1"/>
  <c r="P1928" i="1"/>
  <c r="S1928" i="1"/>
  <c r="P1929" i="1"/>
  <c r="S1929" i="1"/>
  <c r="P1930" i="1"/>
  <c r="S1930" i="1"/>
  <c r="P1931" i="1"/>
  <c r="S1931" i="1"/>
  <c r="P1932" i="1"/>
  <c r="S1932" i="1"/>
  <c r="P1933" i="1"/>
  <c r="S1933" i="1"/>
  <c r="P1934" i="1"/>
  <c r="S1934" i="1"/>
  <c r="P1935" i="1"/>
  <c r="S1935" i="1"/>
  <c r="P1936" i="1"/>
  <c r="S1936" i="1"/>
  <c r="P1937" i="1"/>
  <c r="S1937" i="1"/>
  <c r="P1938" i="1"/>
  <c r="S1938" i="1"/>
  <c r="P1939" i="1"/>
  <c r="S1939" i="1"/>
  <c r="P1940" i="1"/>
  <c r="S1940" i="1"/>
  <c r="P1941" i="1"/>
  <c r="S1941" i="1"/>
  <c r="P1942" i="1"/>
  <c r="S1942" i="1"/>
  <c r="P1943" i="1"/>
  <c r="S1943" i="1"/>
  <c r="P1944" i="1"/>
  <c r="S1944" i="1"/>
  <c r="P1945" i="1"/>
  <c r="S1945" i="1"/>
  <c r="P1946" i="1"/>
  <c r="S1946" i="1"/>
  <c r="P1947" i="1"/>
  <c r="S1947" i="1"/>
  <c r="P1948" i="1"/>
  <c r="S1948" i="1"/>
  <c r="P1949" i="1"/>
  <c r="S1949" i="1"/>
  <c r="P1950" i="1"/>
  <c r="S1950" i="1"/>
  <c r="P1951" i="1"/>
  <c r="S1951" i="1"/>
  <c r="P1952" i="1"/>
  <c r="S1952" i="1"/>
  <c r="P1953" i="1"/>
  <c r="S1953" i="1"/>
  <c r="P1954" i="1"/>
  <c r="S1954" i="1"/>
  <c r="P1955" i="1"/>
  <c r="S1955" i="1"/>
  <c r="P1956" i="1"/>
  <c r="S1956" i="1"/>
  <c r="P1957" i="1"/>
  <c r="S1957" i="1"/>
  <c r="P1958" i="1"/>
  <c r="S1958" i="1"/>
  <c r="P1959" i="1"/>
  <c r="S1959" i="1"/>
  <c r="P1960" i="1"/>
  <c r="S1960" i="1"/>
  <c r="P1961" i="1"/>
  <c r="S1961" i="1"/>
  <c r="P1962" i="1"/>
  <c r="S1962" i="1"/>
  <c r="P1963" i="1"/>
  <c r="S1963" i="1"/>
  <c r="P1964" i="1"/>
  <c r="S1964" i="1"/>
  <c r="P1965" i="1"/>
  <c r="S1965" i="1"/>
  <c r="P1966" i="1"/>
  <c r="S1966" i="1"/>
  <c r="P1967" i="1"/>
  <c r="S1967" i="1"/>
  <c r="P1968" i="1"/>
  <c r="S1968" i="1"/>
  <c r="P1969" i="1"/>
  <c r="S1969" i="1"/>
  <c r="P1970" i="1"/>
  <c r="S1970" i="1"/>
  <c r="P1971" i="1"/>
  <c r="S1971" i="1"/>
  <c r="P1972" i="1"/>
  <c r="S1972" i="1"/>
  <c r="P1973" i="1"/>
  <c r="S1973" i="1"/>
  <c r="P1974" i="1"/>
  <c r="S1974" i="1"/>
  <c r="P1975" i="1"/>
  <c r="S1975" i="1"/>
  <c r="P1976" i="1"/>
  <c r="S1976" i="1"/>
  <c r="P1977" i="1"/>
  <c r="S1977" i="1"/>
  <c r="P1978" i="1"/>
  <c r="S1978" i="1"/>
  <c r="P1979" i="1"/>
  <c r="S1979" i="1"/>
  <c r="P1980" i="1"/>
  <c r="S1980" i="1"/>
  <c r="P1981" i="1"/>
  <c r="S1981" i="1"/>
  <c r="P1982" i="1"/>
  <c r="S1982" i="1"/>
  <c r="P1983" i="1"/>
  <c r="S1983" i="1"/>
  <c r="P1984" i="1"/>
  <c r="S1984" i="1"/>
  <c r="P1985" i="1"/>
  <c r="S1985" i="1"/>
  <c r="P1986" i="1"/>
  <c r="S1986" i="1"/>
  <c r="P1987" i="1"/>
  <c r="S1987" i="1"/>
  <c r="P1988" i="1"/>
  <c r="S1988" i="1"/>
  <c r="P1989" i="1"/>
  <c r="S1989" i="1"/>
  <c r="P1990" i="1"/>
  <c r="S1990" i="1"/>
  <c r="P1991" i="1"/>
  <c r="S1991" i="1"/>
  <c r="P1992" i="1"/>
  <c r="S1992" i="1"/>
  <c r="P1993" i="1"/>
  <c r="S1993" i="1"/>
  <c r="P1994" i="1"/>
  <c r="S1994" i="1"/>
  <c r="P1995" i="1"/>
  <c r="S1995" i="1"/>
  <c r="P1996" i="1"/>
  <c r="S1996" i="1"/>
  <c r="P1997" i="1"/>
  <c r="S1997" i="1"/>
  <c r="P1998" i="1"/>
  <c r="S1998" i="1"/>
  <c r="P1999" i="1"/>
  <c r="S1999" i="1"/>
  <c r="P2000" i="1"/>
  <c r="S2000" i="1"/>
  <c r="P2001" i="1"/>
  <c r="S2001" i="1"/>
  <c r="P2002" i="1"/>
  <c r="S2002" i="1"/>
  <c r="P2003" i="1"/>
  <c r="S2003" i="1"/>
  <c r="P2004" i="1"/>
  <c r="S2004" i="1"/>
  <c r="P2005" i="1"/>
  <c r="S2005" i="1"/>
  <c r="P2006" i="1"/>
  <c r="S2006" i="1"/>
  <c r="P2007" i="1"/>
  <c r="S2007" i="1"/>
  <c r="P2008" i="1"/>
  <c r="S2008" i="1"/>
  <c r="P2009" i="1"/>
  <c r="S2009" i="1"/>
  <c r="P2010" i="1"/>
  <c r="S2010" i="1"/>
  <c r="P2011" i="1"/>
  <c r="S2011" i="1"/>
  <c r="P2012" i="1"/>
  <c r="S2012" i="1"/>
  <c r="P2013" i="1"/>
  <c r="S2013" i="1"/>
  <c r="P2014" i="1"/>
  <c r="S2014" i="1"/>
  <c r="P2015" i="1"/>
  <c r="S2015" i="1"/>
  <c r="P2016" i="1"/>
  <c r="S2016" i="1"/>
  <c r="P2017" i="1"/>
  <c r="S2017" i="1"/>
  <c r="P2018" i="1"/>
  <c r="S2018" i="1"/>
  <c r="P2019" i="1"/>
  <c r="S2019" i="1"/>
  <c r="P2020" i="1"/>
  <c r="S2020" i="1"/>
  <c r="P2021" i="1"/>
  <c r="S2021" i="1"/>
  <c r="P2022" i="1"/>
  <c r="S2022" i="1"/>
  <c r="P2023" i="1"/>
  <c r="S2023" i="1"/>
  <c r="P2024" i="1"/>
  <c r="S2024" i="1"/>
  <c r="P2025" i="1"/>
  <c r="S2025" i="1"/>
  <c r="P2026" i="1"/>
  <c r="S2026" i="1"/>
  <c r="P2027" i="1"/>
  <c r="S2027" i="1"/>
  <c r="P2028" i="1"/>
  <c r="S2028" i="1"/>
  <c r="P2029" i="1"/>
  <c r="S2029" i="1"/>
  <c r="P2030" i="1"/>
  <c r="S2030" i="1"/>
  <c r="P2031" i="1"/>
  <c r="S2031" i="1"/>
  <c r="P2032" i="1"/>
  <c r="S2032" i="1"/>
  <c r="P2033" i="1"/>
  <c r="S2033" i="1"/>
  <c r="P2034" i="1"/>
  <c r="S2034" i="1"/>
  <c r="P2035" i="1"/>
  <c r="S2035" i="1"/>
  <c r="P2036" i="1"/>
  <c r="S2036" i="1"/>
  <c r="P2037" i="1"/>
  <c r="S2037" i="1"/>
  <c r="P2038" i="1"/>
  <c r="S2038" i="1"/>
  <c r="P2039" i="1"/>
  <c r="S2039" i="1"/>
  <c r="P2040" i="1"/>
  <c r="S2040" i="1"/>
  <c r="P2041" i="1"/>
  <c r="S2041" i="1"/>
  <c r="P2042" i="1"/>
  <c r="S2042" i="1"/>
  <c r="P2043" i="1"/>
  <c r="S2043" i="1"/>
  <c r="P2044" i="1"/>
  <c r="S2044" i="1"/>
  <c r="P2045" i="1"/>
  <c r="S2045" i="1"/>
  <c r="P2046" i="1"/>
  <c r="S2046" i="1"/>
  <c r="P2047" i="1"/>
  <c r="S2047" i="1"/>
  <c r="P2048" i="1"/>
  <c r="S2048" i="1"/>
  <c r="P2049" i="1"/>
  <c r="S2049" i="1"/>
  <c r="P2050" i="1"/>
  <c r="S2050" i="1"/>
  <c r="P2051" i="1"/>
  <c r="S2051" i="1"/>
  <c r="P2052" i="1"/>
  <c r="S2052" i="1"/>
  <c r="P2053" i="1"/>
  <c r="S2053" i="1"/>
  <c r="P2054" i="1"/>
  <c r="S2054" i="1"/>
  <c r="P2055" i="1"/>
  <c r="S2055" i="1"/>
  <c r="P2056" i="1"/>
  <c r="S2056" i="1"/>
  <c r="P2057" i="1"/>
  <c r="S2057" i="1"/>
  <c r="P2058" i="1"/>
  <c r="S2058" i="1"/>
  <c r="P2059" i="1"/>
  <c r="S2059" i="1"/>
  <c r="P2060" i="1"/>
  <c r="S2060" i="1"/>
  <c r="P2061" i="1"/>
  <c r="S2061" i="1"/>
  <c r="P2062" i="1"/>
  <c r="S2062" i="1"/>
  <c r="P2063" i="1"/>
  <c r="S2063" i="1"/>
  <c r="P2064" i="1"/>
  <c r="S2064" i="1"/>
  <c r="P2065" i="1"/>
  <c r="S2065" i="1"/>
  <c r="P2066" i="1"/>
  <c r="S2066" i="1"/>
  <c r="P2067" i="1"/>
  <c r="S2067" i="1"/>
  <c r="P2068" i="1"/>
  <c r="S2068" i="1"/>
  <c r="P2069" i="1"/>
  <c r="S2069" i="1"/>
  <c r="P2070" i="1"/>
  <c r="S2070" i="1"/>
  <c r="P2071" i="1"/>
  <c r="S2071" i="1"/>
  <c r="P2072" i="1"/>
  <c r="S2072" i="1"/>
  <c r="P2073" i="1"/>
  <c r="S2073" i="1"/>
  <c r="P2074" i="1"/>
  <c r="S2074" i="1"/>
  <c r="P2075" i="1"/>
  <c r="S2075" i="1"/>
  <c r="P2076" i="1"/>
  <c r="S2076" i="1"/>
  <c r="P2077" i="1"/>
  <c r="S2077" i="1"/>
  <c r="P2078" i="1"/>
  <c r="S2078" i="1"/>
  <c r="P2079" i="1"/>
  <c r="S2079" i="1"/>
  <c r="P2080" i="1"/>
  <c r="S2080" i="1"/>
  <c r="P2081" i="1"/>
  <c r="S2081" i="1"/>
  <c r="P2082" i="1"/>
  <c r="S2082" i="1"/>
  <c r="P2083" i="1"/>
  <c r="S2083" i="1"/>
  <c r="P2084" i="1"/>
  <c r="S2084" i="1"/>
  <c r="P2085" i="1"/>
  <c r="S2085" i="1"/>
  <c r="P2086" i="1"/>
  <c r="S2086" i="1"/>
  <c r="P2087" i="1"/>
  <c r="S2087" i="1"/>
  <c r="P2088" i="1"/>
  <c r="S2088" i="1"/>
  <c r="P2089" i="1"/>
  <c r="S2089" i="1"/>
  <c r="P2090" i="1"/>
  <c r="S2090" i="1"/>
  <c r="P2091" i="1"/>
  <c r="S2091" i="1"/>
  <c r="P2092" i="1"/>
  <c r="S2092" i="1"/>
  <c r="P2093" i="1"/>
  <c r="S2093" i="1"/>
  <c r="P2094" i="1"/>
  <c r="S2094" i="1"/>
  <c r="P2095" i="1"/>
  <c r="S2095" i="1"/>
  <c r="P2096" i="1"/>
  <c r="S2096" i="1"/>
  <c r="P2097" i="1"/>
  <c r="S2097" i="1"/>
  <c r="P2098" i="1"/>
  <c r="S2098" i="1"/>
  <c r="P2099" i="1"/>
  <c r="S2099" i="1"/>
  <c r="P2100" i="1"/>
  <c r="S2100" i="1"/>
  <c r="P2101" i="1"/>
  <c r="S2101" i="1"/>
  <c r="P2102" i="1"/>
  <c r="S2102" i="1"/>
  <c r="P2103" i="1"/>
  <c r="S2103" i="1"/>
  <c r="P2104" i="1"/>
  <c r="S2104" i="1"/>
  <c r="P2105" i="1"/>
  <c r="S2105" i="1"/>
  <c r="P2106" i="1"/>
  <c r="S2106" i="1"/>
  <c r="P2107" i="1"/>
  <c r="S2107" i="1"/>
  <c r="P2108" i="1"/>
  <c r="S2108" i="1"/>
  <c r="P2109" i="1"/>
  <c r="S2109" i="1"/>
  <c r="P2110" i="1"/>
  <c r="S2110" i="1"/>
  <c r="P2111" i="1"/>
  <c r="S2111" i="1"/>
  <c r="P2112" i="1"/>
  <c r="S2112" i="1"/>
  <c r="P2113" i="1"/>
  <c r="S2113" i="1"/>
  <c r="P2114" i="1"/>
  <c r="S2114" i="1"/>
  <c r="P2115" i="1"/>
  <c r="S2115" i="1"/>
  <c r="P2116" i="1"/>
  <c r="S2116" i="1"/>
  <c r="P2117" i="1"/>
  <c r="S2117" i="1"/>
  <c r="P2118" i="1"/>
  <c r="S2118" i="1"/>
  <c r="P2119" i="1"/>
  <c r="S2119" i="1"/>
  <c r="P2120" i="1"/>
  <c r="S2120" i="1"/>
  <c r="P2121" i="1"/>
  <c r="S2121" i="1"/>
  <c r="P2122" i="1"/>
  <c r="S2122" i="1"/>
  <c r="P2123" i="1"/>
  <c r="S2123" i="1"/>
  <c r="P2124" i="1"/>
  <c r="S2124" i="1"/>
  <c r="P2125" i="1"/>
  <c r="S2125" i="1"/>
  <c r="P2126" i="1"/>
  <c r="S2126" i="1"/>
  <c r="P2127" i="1"/>
  <c r="S2127" i="1"/>
  <c r="P2128" i="1"/>
  <c r="S2128" i="1"/>
  <c r="P2129" i="1"/>
  <c r="S2129" i="1"/>
  <c r="P2130" i="1"/>
  <c r="S2130" i="1"/>
  <c r="P2131" i="1"/>
  <c r="S2131" i="1"/>
  <c r="P2132" i="1"/>
  <c r="S2132" i="1"/>
  <c r="P2133" i="1"/>
  <c r="S2133" i="1"/>
  <c r="P2134" i="1"/>
  <c r="S2134" i="1"/>
  <c r="P2135" i="1"/>
  <c r="S2135" i="1"/>
  <c r="P2136" i="1"/>
  <c r="S2136" i="1"/>
  <c r="P2137" i="1"/>
  <c r="S2137" i="1"/>
  <c r="P2138" i="1"/>
  <c r="S2138" i="1"/>
  <c r="P2139" i="1"/>
  <c r="S2139" i="1"/>
  <c r="P2140" i="1"/>
  <c r="S2140" i="1"/>
  <c r="P2141" i="1"/>
  <c r="S2141" i="1"/>
  <c r="P2142" i="1"/>
  <c r="S2142" i="1"/>
  <c r="P2143" i="1"/>
  <c r="S2143" i="1"/>
  <c r="P2144" i="1"/>
  <c r="S2144" i="1"/>
  <c r="P2145" i="1"/>
  <c r="S2145" i="1"/>
  <c r="P2146" i="1"/>
  <c r="S2146" i="1"/>
  <c r="P2147" i="1"/>
  <c r="S2147" i="1"/>
  <c r="P2148" i="1"/>
  <c r="S2148" i="1"/>
  <c r="P2149" i="1"/>
  <c r="S2149" i="1"/>
  <c r="P2150" i="1"/>
  <c r="S2150" i="1"/>
  <c r="P2151" i="1"/>
  <c r="S2151" i="1"/>
  <c r="P2152" i="1"/>
  <c r="S2152" i="1"/>
  <c r="P2153" i="1"/>
  <c r="S2153" i="1"/>
  <c r="P2154" i="1"/>
  <c r="S2154" i="1"/>
  <c r="P2155" i="1"/>
  <c r="S2155" i="1"/>
  <c r="P2156" i="1"/>
  <c r="S2156" i="1"/>
  <c r="P2157" i="1"/>
  <c r="S2157" i="1"/>
  <c r="P2158" i="1"/>
  <c r="S2158" i="1"/>
  <c r="P2159" i="1"/>
  <c r="S2159" i="1"/>
  <c r="P2160" i="1"/>
  <c r="S2160" i="1"/>
  <c r="P2161" i="1"/>
  <c r="S2161" i="1"/>
  <c r="P2162" i="1"/>
  <c r="S2162" i="1"/>
  <c r="P2163" i="1"/>
  <c r="S2163" i="1"/>
  <c r="P2164" i="1"/>
  <c r="S2164" i="1"/>
  <c r="P2165" i="1"/>
  <c r="S2165" i="1"/>
  <c r="P2166" i="1"/>
  <c r="S2166" i="1"/>
  <c r="P2167" i="1"/>
  <c r="S2167" i="1"/>
  <c r="P2168" i="1"/>
  <c r="S2168" i="1"/>
  <c r="P2169" i="1"/>
  <c r="S2169" i="1"/>
  <c r="P2170" i="1"/>
  <c r="S2170" i="1"/>
  <c r="P2171" i="1"/>
  <c r="S2171" i="1"/>
  <c r="P2172" i="1"/>
  <c r="S2172" i="1"/>
  <c r="P2173" i="1"/>
  <c r="S2173" i="1"/>
  <c r="P2174" i="1"/>
  <c r="S2174" i="1"/>
  <c r="P2175" i="1"/>
  <c r="S2175" i="1"/>
  <c r="P2176" i="1"/>
  <c r="S2176" i="1"/>
  <c r="P2177" i="1"/>
  <c r="S2177" i="1"/>
  <c r="P2178" i="1"/>
  <c r="S2178" i="1"/>
  <c r="P2179" i="1"/>
  <c r="S2179" i="1"/>
  <c r="P2180" i="1"/>
  <c r="S2180" i="1"/>
  <c r="P2181" i="1"/>
  <c r="S2181" i="1"/>
  <c r="P2182" i="1"/>
  <c r="S2182" i="1"/>
  <c r="P2183" i="1"/>
  <c r="S2183" i="1"/>
  <c r="P2184" i="1"/>
  <c r="S2184" i="1"/>
  <c r="P2185" i="1"/>
  <c r="S2185" i="1"/>
  <c r="P2186" i="1"/>
  <c r="S2186" i="1"/>
  <c r="P2187" i="1"/>
  <c r="S2187" i="1"/>
  <c r="P2188" i="1"/>
  <c r="S2188" i="1"/>
  <c r="P2189" i="1"/>
  <c r="S2189" i="1"/>
  <c r="P2190" i="1"/>
  <c r="S2190" i="1"/>
  <c r="P2191" i="1"/>
  <c r="S2191" i="1"/>
  <c r="P2192" i="1"/>
  <c r="S2192" i="1"/>
  <c r="P2193" i="1"/>
  <c r="S2193" i="1"/>
  <c r="P2194" i="1"/>
  <c r="S2194" i="1"/>
  <c r="P2195" i="1"/>
  <c r="S2195" i="1"/>
  <c r="P2196" i="1"/>
  <c r="S2196" i="1"/>
  <c r="P2197" i="1"/>
  <c r="S2197" i="1"/>
  <c r="P2198" i="1"/>
  <c r="S2198" i="1"/>
  <c r="P2199" i="1"/>
  <c r="S2199" i="1"/>
  <c r="P2200" i="1"/>
  <c r="S2200" i="1"/>
  <c r="P2201" i="1"/>
  <c r="S2201" i="1"/>
  <c r="P2202" i="1"/>
  <c r="S2202" i="1"/>
  <c r="P2203" i="1"/>
  <c r="S2203" i="1"/>
  <c r="P2204" i="1"/>
  <c r="S2204" i="1"/>
  <c r="P2205" i="1"/>
  <c r="S2205" i="1"/>
  <c r="P2206" i="1"/>
  <c r="S2206" i="1"/>
  <c r="P2207" i="1"/>
  <c r="S2207" i="1"/>
  <c r="P2208" i="1"/>
  <c r="S2208" i="1"/>
  <c r="P2209" i="1"/>
  <c r="S2209" i="1"/>
  <c r="P2210" i="1"/>
  <c r="S2210" i="1"/>
  <c r="P2211" i="1"/>
  <c r="S2211" i="1"/>
  <c r="P2212" i="1"/>
  <c r="S2212" i="1"/>
  <c r="P2213" i="1"/>
  <c r="S2213" i="1"/>
  <c r="P2214" i="1"/>
  <c r="S2214" i="1"/>
  <c r="P2215" i="1"/>
  <c r="S2215" i="1"/>
  <c r="P2216" i="1"/>
  <c r="S2216" i="1"/>
  <c r="P2217" i="1"/>
  <c r="S2217" i="1"/>
  <c r="P2218" i="1"/>
  <c r="S2218" i="1"/>
  <c r="P2219" i="1"/>
  <c r="S2219" i="1"/>
  <c r="P2220" i="1"/>
  <c r="S2220" i="1"/>
  <c r="P2221" i="1"/>
  <c r="S2221" i="1"/>
  <c r="P2222" i="1"/>
  <c r="S2222" i="1"/>
  <c r="P2223" i="1"/>
  <c r="S2223" i="1"/>
  <c r="P2224" i="1"/>
  <c r="S2224" i="1"/>
  <c r="P2225" i="1"/>
  <c r="S2225" i="1"/>
  <c r="P2226" i="1"/>
  <c r="S2226" i="1"/>
  <c r="P2227" i="1"/>
  <c r="S2227" i="1"/>
  <c r="P2228" i="1"/>
  <c r="S2228" i="1"/>
  <c r="P2229" i="1"/>
  <c r="S2229" i="1"/>
  <c r="P2230" i="1"/>
  <c r="S2230" i="1"/>
  <c r="P2231" i="1"/>
  <c r="S2231" i="1"/>
  <c r="P2232" i="1"/>
  <c r="S2232" i="1"/>
  <c r="P2233" i="1"/>
  <c r="S2233" i="1"/>
  <c r="P2234" i="1"/>
  <c r="S2234" i="1"/>
  <c r="P2235" i="1"/>
  <c r="S2235" i="1"/>
  <c r="P2236" i="1"/>
  <c r="S2236" i="1"/>
  <c r="P2237" i="1"/>
  <c r="S2237" i="1"/>
  <c r="P2238" i="1"/>
  <c r="S2238" i="1"/>
  <c r="P2239" i="1"/>
  <c r="S2239" i="1"/>
  <c r="P2240" i="1"/>
  <c r="S2240" i="1"/>
  <c r="P2241" i="1"/>
  <c r="S2241" i="1"/>
  <c r="P2242" i="1"/>
  <c r="S2242" i="1"/>
  <c r="P2243" i="1"/>
  <c r="S2243" i="1"/>
  <c r="P2244" i="1"/>
  <c r="S2244" i="1"/>
  <c r="P2245" i="1"/>
  <c r="S2245" i="1"/>
  <c r="P2246" i="1"/>
  <c r="S2246" i="1"/>
  <c r="P2247" i="1"/>
  <c r="S2247" i="1"/>
  <c r="P2248" i="1"/>
  <c r="S2248" i="1"/>
  <c r="P2249" i="1"/>
  <c r="S2249" i="1"/>
  <c r="P2250" i="1"/>
  <c r="S2250" i="1"/>
  <c r="P2251" i="1"/>
  <c r="S2251" i="1"/>
  <c r="P2252" i="1"/>
  <c r="S2252" i="1"/>
  <c r="P2253" i="1"/>
  <c r="S2253" i="1"/>
  <c r="P2254" i="1"/>
  <c r="S2254" i="1"/>
  <c r="P2255" i="1"/>
  <c r="S2255" i="1"/>
  <c r="P2256" i="1"/>
  <c r="S2256" i="1"/>
  <c r="P2257" i="1"/>
  <c r="S2257" i="1"/>
  <c r="P2258" i="1"/>
  <c r="S2258" i="1"/>
  <c r="P2259" i="1"/>
  <c r="S2259" i="1"/>
  <c r="P2260" i="1"/>
  <c r="S2260" i="1"/>
  <c r="P2261" i="1"/>
  <c r="S2261" i="1"/>
  <c r="P2262" i="1"/>
  <c r="S2262" i="1"/>
  <c r="P2263" i="1"/>
  <c r="S2263" i="1"/>
  <c r="P2264" i="1"/>
  <c r="S2264" i="1"/>
  <c r="P2265" i="1"/>
  <c r="S2265" i="1"/>
  <c r="P2266" i="1"/>
  <c r="S2266" i="1"/>
  <c r="P2267" i="1"/>
  <c r="S2267" i="1"/>
  <c r="P2268" i="1"/>
  <c r="S2268" i="1"/>
  <c r="P2269" i="1"/>
  <c r="S2269" i="1"/>
  <c r="P2270" i="1"/>
  <c r="S2270" i="1"/>
  <c r="P2271" i="1"/>
  <c r="S2271" i="1"/>
  <c r="P2272" i="1"/>
  <c r="S2272" i="1"/>
  <c r="P2273" i="1"/>
  <c r="S2273" i="1"/>
  <c r="P2274" i="1"/>
  <c r="S2274" i="1"/>
  <c r="P2275" i="1"/>
  <c r="S2275" i="1"/>
  <c r="P2276" i="1"/>
  <c r="S2276" i="1"/>
  <c r="P2277" i="1"/>
  <c r="S2277" i="1"/>
  <c r="P2278" i="1"/>
  <c r="S2278" i="1"/>
  <c r="P2279" i="1"/>
  <c r="S2279" i="1"/>
  <c r="P2280" i="1"/>
  <c r="S2280" i="1"/>
  <c r="P2281" i="1"/>
  <c r="S2281" i="1"/>
  <c r="P2282" i="1"/>
  <c r="S2282" i="1"/>
  <c r="P2283" i="1"/>
  <c r="S2283" i="1"/>
  <c r="P2284" i="1"/>
  <c r="S2284" i="1"/>
  <c r="P2285" i="1"/>
  <c r="S2285" i="1"/>
  <c r="P2286" i="1"/>
  <c r="S2286" i="1"/>
  <c r="P2287" i="1"/>
  <c r="S2287" i="1"/>
  <c r="P2288" i="1"/>
  <c r="S2288" i="1"/>
  <c r="P2289" i="1"/>
  <c r="S2289" i="1"/>
  <c r="P2290" i="1"/>
  <c r="S2290" i="1"/>
  <c r="P2291" i="1"/>
  <c r="S2291" i="1"/>
  <c r="P2292" i="1"/>
  <c r="S2292" i="1"/>
  <c r="P2293" i="1"/>
  <c r="S2293" i="1"/>
  <c r="P2294" i="1"/>
  <c r="S2294" i="1"/>
  <c r="P2295" i="1"/>
  <c r="S2295" i="1"/>
  <c r="P2296" i="1"/>
  <c r="S2296" i="1"/>
  <c r="P2297" i="1"/>
  <c r="S2297" i="1"/>
  <c r="P2298" i="1"/>
  <c r="S2298" i="1"/>
  <c r="P2299" i="1"/>
  <c r="S2299" i="1"/>
  <c r="P2300" i="1"/>
  <c r="S2300" i="1"/>
  <c r="P2301" i="1"/>
  <c r="S2301" i="1"/>
  <c r="P2302" i="1"/>
  <c r="S2302" i="1"/>
  <c r="P2303" i="1"/>
  <c r="S2303" i="1"/>
  <c r="P2304" i="1"/>
  <c r="S2304" i="1"/>
  <c r="P2305" i="1"/>
  <c r="S2305" i="1"/>
  <c r="P2306" i="1"/>
  <c r="S2306" i="1"/>
  <c r="P2307" i="1"/>
  <c r="S2307" i="1"/>
  <c r="P2308" i="1"/>
  <c r="S2308" i="1"/>
  <c r="P2309" i="1"/>
  <c r="S2309" i="1"/>
  <c r="P2310" i="1"/>
  <c r="S2310" i="1"/>
  <c r="P2311" i="1"/>
  <c r="S2311" i="1"/>
  <c r="P2312" i="1"/>
  <c r="S2312" i="1"/>
  <c r="P2313" i="1"/>
  <c r="S2313" i="1"/>
  <c r="P2314" i="1"/>
  <c r="S2314" i="1"/>
  <c r="P2315" i="1"/>
  <c r="S2315" i="1"/>
  <c r="P2316" i="1"/>
  <c r="S2316" i="1"/>
  <c r="P2317" i="1"/>
  <c r="S2317" i="1"/>
  <c r="P2318" i="1"/>
  <c r="S2318" i="1"/>
  <c r="P2319" i="1"/>
  <c r="S2319" i="1"/>
  <c r="P2320" i="1"/>
  <c r="S2320" i="1"/>
  <c r="P2321" i="1"/>
  <c r="S2321" i="1"/>
  <c r="P2322" i="1"/>
  <c r="S2322" i="1"/>
  <c r="P2323" i="1"/>
  <c r="S2323" i="1"/>
  <c r="P2324" i="1"/>
  <c r="S2324" i="1"/>
  <c r="P2325" i="1"/>
  <c r="S2325" i="1"/>
  <c r="P2326" i="1"/>
  <c r="S2326" i="1"/>
  <c r="P2327" i="1"/>
  <c r="S2327" i="1"/>
  <c r="P2328" i="1"/>
  <c r="S2328" i="1"/>
  <c r="P2329" i="1"/>
  <c r="S2329" i="1"/>
  <c r="P2330" i="1"/>
  <c r="S2330" i="1"/>
  <c r="P2331" i="1"/>
  <c r="S2331" i="1"/>
  <c r="P2332" i="1"/>
  <c r="S2332" i="1"/>
  <c r="P2333" i="1"/>
  <c r="S2333" i="1"/>
  <c r="P2334" i="1"/>
  <c r="S2334" i="1"/>
  <c r="P2335" i="1"/>
  <c r="S2335" i="1"/>
  <c r="P2336" i="1"/>
  <c r="S2336" i="1"/>
  <c r="P2337" i="1"/>
  <c r="S2337" i="1"/>
  <c r="P2338" i="1"/>
  <c r="S2338" i="1"/>
  <c r="P2339" i="1"/>
  <c r="S2339" i="1"/>
  <c r="P2340" i="1"/>
  <c r="S2340" i="1"/>
  <c r="P2341" i="1"/>
  <c r="S2341" i="1"/>
  <c r="P2342" i="1"/>
  <c r="S2342" i="1"/>
  <c r="P2343" i="1"/>
  <c r="S2343" i="1"/>
  <c r="P2344" i="1"/>
  <c r="S2344" i="1"/>
  <c r="P2345" i="1"/>
  <c r="S2345" i="1"/>
  <c r="P2346" i="1"/>
  <c r="S2346" i="1"/>
  <c r="P2347" i="1"/>
  <c r="S2347" i="1"/>
  <c r="P2348" i="1"/>
  <c r="S2348" i="1"/>
  <c r="P2349" i="1"/>
  <c r="S2349" i="1"/>
  <c r="P2350" i="1"/>
  <c r="S2350" i="1"/>
  <c r="P2351" i="1"/>
  <c r="S2351" i="1"/>
  <c r="P2352" i="1"/>
  <c r="S2352" i="1"/>
  <c r="P2353" i="1"/>
  <c r="S2353" i="1"/>
  <c r="P2354" i="1"/>
  <c r="S2354" i="1"/>
  <c r="P2355" i="1"/>
  <c r="S2355" i="1"/>
  <c r="P2356" i="1"/>
  <c r="S2356" i="1"/>
  <c r="P2357" i="1"/>
  <c r="S2357" i="1"/>
  <c r="P2358" i="1"/>
  <c r="S2358" i="1"/>
  <c r="P2359" i="1"/>
  <c r="S2359" i="1"/>
  <c r="P2360" i="1"/>
  <c r="S2360" i="1"/>
  <c r="P2361" i="1"/>
  <c r="S2361" i="1"/>
  <c r="P2362" i="1"/>
  <c r="S2362" i="1"/>
  <c r="P2363" i="1"/>
  <c r="S2363" i="1"/>
  <c r="P2364" i="1"/>
  <c r="S2364" i="1"/>
  <c r="P2365" i="1"/>
  <c r="S2365" i="1"/>
  <c r="P2366" i="1"/>
  <c r="S2366" i="1"/>
  <c r="P2367" i="1"/>
  <c r="S2367" i="1"/>
  <c r="P2368" i="1"/>
  <c r="S2368" i="1"/>
  <c r="P2369" i="1"/>
  <c r="S2369" i="1"/>
  <c r="P2370" i="1"/>
  <c r="S2370" i="1"/>
  <c r="P2371" i="1"/>
  <c r="S2371" i="1"/>
  <c r="P2372" i="1"/>
  <c r="S2372" i="1"/>
  <c r="P2373" i="1"/>
  <c r="S2373" i="1"/>
  <c r="P2374" i="1"/>
  <c r="S2374" i="1"/>
  <c r="P2375" i="1"/>
  <c r="S2375" i="1"/>
  <c r="P2376" i="1"/>
  <c r="S2376" i="1"/>
  <c r="P2377" i="1"/>
  <c r="S2377" i="1"/>
  <c r="P2378" i="1"/>
  <c r="S2378" i="1"/>
  <c r="P2379" i="1"/>
  <c r="S2379" i="1"/>
  <c r="P2380" i="1"/>
  <c r="S2380" i="1"/>
  <c r="P2381" i="1"/>
  <c r="S2381" i="1"/>
  <c r="P2382" i="1"/>
  <c r="S2382" i="1"/>
  <c r="P2383" i="1"/>
  <c r="S2383" i="1"/>
  <c r="P2384" i="1"/>
  <c r="S2384" i="1"/>
  <c r="P2385" i="1"/>
  <c r="S2385" i="1"/>
  <c r="P2386" i="1"/>
  <c r="S2386" i="1"/>
  <c r="P2387" i="1"/>
  <c r="S2387" i="1"/>
  <c r="P2388" i="1"/>
  <c r="S2388" i="1"/>
  <c r="P2389" i="1"/>
  <c r="S2389" i="1"/>
  <c r="P2390" i="1"/>
  <c r="S2390" i="1"/>
  <c r="P2391" i="1"/>
  <c r="S2391" i="1"/>
  <c r="P2392" i="1"/>
  <c r="S2392" i="1"/>
  <c r="P2393" i="1"/>
  <c r="S2393" i="1"/>
  <c r="P2394" i="1"/>
  <c r="S2394" i="1"/>
  <c r="P2395" i="1"/>
  <c r="S2395" i="1"/>
  <c r="P2396" i="1"/>
  <c r="S2396" i="1"/>
  <c r="P2397" i="1"/>
  <c r="S2397" i="1"/>
  <c r="P2398" i="1"/>
  <c r="S2398" i="1"/>
  <c r="P2399" i="1"/>
  <c r="S2399" i="1"/>
  <c r="P2400" i="1"/>
  <c r="S2400" i="1"/>
  <c r="P2401" i="1"/>
  <c r="S2401" i="1"/>
  <c r="P2402" i="1"/>
  <c r="S2402" i="1"/>
  <c r="P2403" i="1"/>
  <c r="S2403" i="1"/>
  <c r="P2404" i="1"/>
  <c r="S2404" i="1"/>
  <c r="P2405" i="1"/>
  <c r="S2405" i="1"/>
  <c r="P2406" i="1"/>
  <c r="S2406" i="1"/>
  <c r="P2407" i="1"/>
  <c r="S2407" i="1"/>
  <c r="P2408" i="1"/>
  <c r="S2408" i="1"/>
  <c r="P2409" i="1"/>
  <c r="S2409" i="1"/>
  <c r="P2410" i="1"/>
  <c r="S2410" i="1"/>
  <c r="P2411" i="1"/>
  <c r="S2411" i="1"/>
  <c r="P2412" i="1"/>
  <c r="S2412" i="1"/>
  <c r="P2413" i="1"/>
  <c r="S2413" i="1"/>
  <c r="P2414" i="1"/>
  <c r="S2414" i="1"/>
  <c r="P2415" i="1"/>
  <c r="S2415" i="1"/>
  <c r="P2416" i="1"/>
  <c r="S2416" i="1"/>
  <c r="P2417" i="1"/>
  <c r="S2417" i="1"/>
  <c r="P2418" i="1"/>
  <c r="S2418" i="1"/>
  <c r="P2419" i="1"/>
  <c r="S2419" i="1"/>
  <c r="P2420" i="1"/>
  <c r="S2420" i="1"/>
  <c r="P2421" i="1"/>
  <c r="S2421" i="1"/>
  <c r="P2422" i="1"/>
  <c r="S2422" i="1"/>
  <c r="P2423" i="1"/>
  <c r="S2423" i="1"/>
  <c r="P2424" i="1"/>
  <c r="S2424" i="1"/>
  <c r="P2425" i="1"/>
  <c r="S2425" i="1"/>
  <c r="P2426" i="1"/>
  <c r="S2426" i="1"/>
  <c r="P2427" i="1"/>
  <c r="S2427" i="1"/>
  <c r="P2428" i="1"/>
  <c r="S2428" i="1"/>
  <c r="P2429" i="1"/>
  <c r="S2429" i="1"/>
  <c r="P2430" i="1"/>
  <c r="S2430" i="1"/>
  <c r="P2431" i="1"/>
  <c r="S2431" i="1"/>
  <c r="P2432" i="1"/>
  <c r="S2432" i="1"/>
  <c r="P2433" i="1"/>
  <c r="S2433" i="1"/>
  <c r="P2434" i="1"/>
  <c r="S2434" i="1"/>
  <c r="P2435" i="1"/>
  <c r="S2435" i="1"/>
  <c r="P2436" i="1"/>
  <c r="S2436" i="1"/>
  <c r="P2437" i="1"/>
  <c r="S2437" i="1"/>
  <c r="P2438" i="1"/>
  <c r="S2438" i="1"/>
  <c r="P2439" i="1"/>
  <c r="S2439" i="1"/>
  <c r="P2440" i="1"/>
  <c r="S2440" i="1"/>
  <c r="P2441" i="1"/>
  <c r="S2441" i="1"/>
  <c r="P2442" i="1"/>
  <c r="S2442" i="1"/>
  <c r="P2443" i="1"/>
  <c r="S2443" i="1"/>
  <c r="P2444" i="1"/>
  <c r="S2444" i="1"/>
  <c r="P2445" i="1"/>
  <c r="S2445" i="1"/>
  <c r="P2446" i="1"/>
  <c r="S2446" i="1"/>
  <c r="P2447" i="1"/>
  <c r="S2447" i="1"/>
  <c r="P2448" i="1"/>
  <c r="S2448" i="1"/>
  <c r="P2449" i="1"/>
  <c r="S2449" i="1"/>
  <c r="P2450" i="1"/>
  <c r="S2450" i="1"/>
  <c r="P2451" i="1"/>
  <c r="S2451" i="1"/>
  <c r="P2452" i="1"/>
  <c r="S2452" i="1"/>
  <c r="P2453" i="1"/>
  <c r="S2453" i="1"/>
  <c r="P2454" i="1"/>
  <c r="S2454" i="1"/>
  <c r="P2455" i="1"/>
  <c r="S2455" i="1"/>
  <c r="P2456" i="1"/>
  <c r="S2456" i="1"/>
  <c r="P2457" i="1"/>
  <c r="S2457" i="1"/>
  <c r="P2458" i="1"/>
  <c r="S2458" i="1"/>
  <c r="P2459" i="1"/>
  <c r="S2459" i="1"/>
  <c r="P2460" i="1"/>
  <c r="S2460" i="1"/>
  <c r="P2461" i="1"/>
  <c r="S2461" i="1"/>
  <c r="P2462" i="1"/>
  <c r="S2462" i="1"/>
  <c r="P2463" i="1"/>
  <c r="S2463" i="1"/>
  <c r="P2464" i="1"/>
  <c r="S2464" i="1"/>
  <c r="P2465" i="1"/>
  <c r="S2465" i="1"/>
  <c r="P2466" i="1"/>
  <c r="S2466" i="1"/>
  <c r="P2467" i="1"/>
  <c r="S2467" i="1"/>
  <c r="P2468" i="1"/>
  <c r="S2468" i="1"/>
  <c r="P2469" i="1"/>
  <c r="S2469" i="1"/>
  <c r="P2470" i="1"/>
  <c r="S2470" i="1"/>
  <c r="P2471" i="1"/>
  <c r="S2471" i="1"/>
  <c r="P2472" i="1"/>
  <c r="S2472" i="1"/>
  <c r="P2473" i="1"/>
  <c r="S2473" i="1"/>
  <c r="P2474" i="1"/>
  <c r="S2474" i="1"/>
  <c r="P2475" i="1"/>
  <c r="S2475" i="1"/>
  <c r="P2476" i="1"/>
  <c r="S2476" i="1"/>
  <c r="P2477" i="1"/>
  <c r="S2477" i="1"/>
  <c r="P2478" i="1"/>
  <c r="S2478" i="1"/>
  <c r="P2479" i="1"/>
  <c r="S2479" i="1"/>
  <c r="P2480" i="1"/>
  <c r="S2480" i="1"/>
  <c r="P2481" i="1"/>
  <c r="S2481" i="1"/>
  <c r="P2482" i="1"/>
  <c r="S2482" i="1"/>
  <c r="P2483" i="1"/>
  <c r="S2483" i="1"/>
  <c r="P2484" i="1"/>
  <c r="S2484" i="1"/>
  <c r="P2485" i="1"/>
  <c r="S2485" i="1"/>
  <c r="P2486" i="1"/>
  <c r="S2486" i="1"/>
  <c r="P2487" i="1"/>
  <c r="S2487" i="1"/>
  <c r="P2488" i="1"/>
  <c r="S2488" i="1"/>
  <c r="P2489" i="1"/>
  <c r="S2489" i="1"/>
  <c r="P2490" i="1"/>
  <c r="S2490" i="1"/>
  <c r="P2491" i="1"/>
  <c r="S2491" i="1"/>
  <c r="P2492" i="1"/>
  <c r="S2492" i="1"/>
  <c r="P2493" i="1"/>
  <c r="S2493" i="1"/>
  <c r="P2494" i="1"/>
  <c r="S2494" i="1"/>
  <c r="P2495" i="1"/>
  <c r="S2495" i="1"/>
  <c r="P2496" i="1"/>
  <c r="S2496" i="1"/>
  <c r="P2497" i="1"/>
  <c r="S2497" i="1"/>
  <c r="P2498" i="1"/>
  <c r="S2498" i="1"/>
  <c r="P2499" i="1"/>
  <c r="S2499" i="1"/>
  <c r="P2500" i="1"/>
  <c r="S2500" i="1"/>
  <c r="P2501" i="1"/>
  <c r="S2501" i="1"/>
  <c r="P2502" i="1"/>
  <c r="S2502" i="1"/>
  <c r="P2503" i="1"/>
  <c r="S2503" i="1"/>
  <c r="P2504" i="1"/>
  <c r="S2504" i="1"/>
  <c r="P2505" i="1"/>
  <c r="S2505" i="1"/>
  <c r="P2506" i="1"/>
  <c r="S2506" i="1"/>
  <c r="P2507" i="1"/>
  <c r="S2507" i="1"/>
  <c r="P2508" i="1"/>
  <c r="S2508" i="1"/>
  <c r="P2509" i="1"/>
  <c r="S2509" i="1"/>
  <c r="P2510" i="1"/>
  <c r="S2510" i="1"/>
  <c r="P2511" i="1"/>
  <c r="S2511" i="1"/>
  <c r="P2512" i="1"/>
  <c r="S2512" i="1"/>
  <c r="P2513" i="1"/>
  <c r="S2513" i="1"/>
  <c r="P2514" i="1"/>
  <c r="S2514" i="1"/>
  <c r="P2515" i="1"/>
  <c r="S2515" i="1"/>
  <c r="P2516" i="1"/>
  <c r="S2516" i="1"/>
  <c r="P2517" i="1"/>
  <c r="S2517" i="1"/>
  <c r="P2518" i="1"/>
  <c r="S2518" i="1"/>
  <c r="P2519" i="1"/>
  <c r="S2519" i="1"/>
  <c r="P2520" i="1"/>
  <c r="S2520" i="1"/>
  <c r="P2521" i="1"/>
  <c r="S2521" i="1"/>
  <c r="P2522" i="1"/>
  <c r="S2522" i="1"/>
  <c r="P2523" i="1"/>
  <c r="S2523" i="1"/>
  <c r="P2524" i="1"/>
  <c r="S2524" i="1"/>
  <c r="P2525" i="1"/>
  <c r="S2525" i="1"/>
  <c r="P2526" i="1"/>
  <c r="S2526" i="1"/>
  <c r="P2527" i="1"/>
  <c r="S2527" i="1"/>
  <c r="P2528" i="1"/>
  <c r="S2528" i="1"/>
  <c r="P2529" i="1"/>
  <c r="S2529" i="1"/>
  <c r="P2530" i="1"/>
  <c r="S2530" i="1"/>
  <c r="P2531" i="1"/>
  <c r="S2531" i="1"/>
  <c r="P2532" i="1"/>
  <c r="S2532" i="1"/>
  <c r="P2533" i="1"/>
  <c r="S2533" i="1"/>
  <c r="P2534" i="1"/>
  <c r="S2534" i="1"/>
  <c r="P2535" i="1"/>
  <c r="S2535" i="1"/>
  <c r="P2536" i="1"/>
  <c r="S2536" i="1"/>
  <c r="P2537" i="1"/>
  <c r="S2537" i="1"/>
  <c r="P2538" i="1"/>
  <c r="S2538" i="1"/>
  <c r="P2539" i="1"/>
  <c r="S2539" i="1"/>
  <c r="P2540" i="1"/>
  <c r="S2540" i="1"/>
  <c r="P2541" i="1"/>
  <c r="S2541" i="1"/>
  <c r="P2542" i="1"/>
  <c r="S2542" i="1"/>
  <c r="P2543" i="1"/>
  <c r="S2543" i="1"/>
  <c r="P2544" i="1"/>
  <c r="S2544" i="1"/>
  <c r="P2545" i="1"/>
  <c r="S2545" i="1"/>
  <c r="P2546" i="1"/>
  <c r="S2546" i="1"/>
  <c r="P2547" i="1"/>
  <c r="S2547" i="1"/>
  <c r="P2548" i="1"/>
  <c r="S2548" i="1"/>
  <c r="P2549" i="1"/>
  <c r="S2549" i="1"/>
  <c r="P2550" i="1"/>
  <c r="S2550" i="1"/>
  <c r="P2551" i="1"/>
  <c r="S2551" i="1"/>
  <c r="P2552" i="1"/>
  <c r="S2552" i="1"/>
  <c r="P2553" i="1"/>
  <c r="S2553" i="1"/>
  <c r="P2554" i="1"/>
  <c r="S2554" i="1"/>
  <c r="P2555" i="1"/>
  <c r="S2555" i="1"/>
  <c r="P2556" i="1"/>
  <c r="S2556" i="1"/>
  <c r="P2557" i="1"/>
  <c r="S2557" i="1"/>
  <c r="P2558" i="1"/>
  <c r="S2558" i="1"/>
  <c r="P2559" i="1"/>
  <c r="S2559" i="1"/>
  <c r="P2560" i="1"/>
  <c r="S2560" i="1"/>
  <c r="P2561" i="1"/>
  <c r="S2561" i="1"/>
  <c r="P2562" i="1"/>
  <c r="S2562" i="1"/>
  <c r="P2563" i="1"/>
  <c r="S2563" i="1"/>
  <c r="P2564" i="1"/>
  <c r="S2564" i="1"/>
  <c r="P2565" i="1"/>
  <c r="S2565" i="1"/>
  <c r="P2566" i="1"/>
  <c r="S2566" i="1"/>
  <c r="P2567" i="1"/>
  <c r="S2567" i="1"/>
  <c r="P2568" i="1"/>
  <c r="S2568" i="1"/>
  <c r="P2569" i="1"/>
  <c r="S2569" i="1"/>
  <c r="P2570" i="1"/>
  <c r="S2570" i="1"/>
  <c r="P2571" i="1"/>
  <c r="S2571" i="1"/>
  <c r="P2572" i="1"/>
  <c r="S2572" i="1"/>
  <c r="P2573" i="1"/>
  <c r="S2573" i="1"/>
  <c r="P2574" i="1"/>
  <c r="S2574" i="1"/>
  <c r="P2575" i="1"/>
  <c r="S2575" i="1"/>
  <c r="P2576" i="1"/>
  <c r="S2576" i="1"/>
  <c r="P2577" i="1"/>
  <c r="S2577" i="1"/>
  <c r="P2578" i="1"/>
  <c r="S2578" i="1"/>
  <c r="P2579" i="1"/>
  <c r="S2579" i="1"/>
  <c r="P2580" i="1"/>
  <c r="S2580" i="1"/>
  <c r="P2581" i="1"/>
  <c r="S2581" i="1"/>
  <c r="P2582" i="1"/>
  <c r="S2582" i="1"/>
  <c r="P2583" i="1"/>
  <c r="S2583" i="1"/>
  <c r="P2584" i="1"/>
  <c r="S2584" i="1"/>
  <c r="P2585" i="1"/>
  <c r="S2585" i="1"/>
  <c r="P2586" i="1"/>
  <c r="S2586" i="1"/>
  <c r="P2587" i="1"/>
  <c r="S2587" i="1"/>
  <c r="P2588" i="1"/>
  <c r="S2588" i="1"/>
  <c r="P2589" i="1"/>
  <c r="S2589" i="1"/>
  <c r="P2590" i="1"/>
  <c r="S2590" i="1"/>
  <c r="P2591" i="1"/>
  <c r="S2591" i="1"/>
  <c r="P2592" i="1"/>
  <c r="S2592" i="1"/>
  <c r="P2593" i="1"/>
  <c r="S2593" i="1"/>
  <c r="P2594" i="1"/>
  <c r="S2594" i="1"/>
  <c r="P2595" i="1"/>
  <c r="S2595" i="1"/>
  <c r="P2596" i="1"/>
  <c r="S2596" i="1"/>
  <c r="P2597" i="1"/>
  <c r="S2597" i="1"/>
  <c r="P2598" i="1"/>
  <c r="S2598" i="1"/>
  <c r="P2599" i="1"/>
  <c r="S2599" i="1"/>
  <c r="P2600" i="1"/>
  <c r="S2600" i="1"/>
  <c r="P2601" i="1"/>
  <c r="S2601" i="1"/>
  <c r="P2602" i="1"/>
  <c r="S2602" i="1"/>
  <c r="P2603" i="1"/>
  <c r="S2603" i="1"/>
  <c r="P2604" i="1"/>
  <c r="S2604" i="1"/>
  <c r="P2605" i="1"/>
  <c r="S2605" i="1"/>
  <c r="P2606" i="1"/>
  <c r="S2606" i="1"/>
  <c r="P2607" i="1"/>
  <c r="S2607" i="1"/>
  <c r="P2608" i="1"/>
  <c r="S2608" i="1"/>
  <c r="P2609" i="1"/>
  <c r="S2609" i="1"/>
  <c r="P2610" i="1"/>
  <c r="S2610" i="1"/>
  <c r="P2611" i="1"/>
  <c r="S2611" i="1"/>
  <c r="P2612" i="1"/>
  <c r="S2612" i="1"/>
  <c r="P2613" i="1"/>
  <c r="S2613" i="1"/>
  <c r="P2614" i="1"/>
  <c r="S2614" i="1"/>
  <c r="P2615" i="1"/>
  <c r="S2615" i="1"/>
  <c r="P2616" i="1"/>
  <c r="S2616" i="1"/>
  <c r="P2617" i="1"/>
  <c r="S2617" i="1"/>
  <c r="P2618" i="1"/>
  <c r="S2618" i="1"/>
  <c r="P2619" i="1"/>
  <c r="S2619" i="1"/>
  <c r="P2620" i="1"/>
  <c r="S2620" i="1"/>
  <c r="P2621" i="1"/>
  <c r="S2621" i="1"/>
  <c r="P2622" i="1"/>
  <c r="S2622" i="1"/>
  <c r="P2623" i="1"/>
  <c r="S2623" i="1"/>
  <c r="P2624" i="1"/>
  <c r="S2624" i="1"/>
  <c r="P2625" i="1"/>
  <c r="S2625" i="1"/>
  <c r="P2626" i="1"/>
  <c r="S2626" i="1"/>
  <c r="P2627" i="1"/>
  <c r="S2627" i="1"/>
  <c r="P2628" i="1"/>
  <c r="S2628" i="1"/>
  <c r="P2629" i="1"/>
  <c r="S2629" i="1"/>
  <c r="P2630" i="1"/>
  <c r="S2630" i="1"/>
  <c r="P2631" i="1"/>
  <c r="S2631" i="1"/>
  <c r="P2632" i="1"/>
  <c r="S2632" i="1"/>
  <c r="P2633" i="1"/>
  <c r="S2633" i="1"/>
  <c r="P2634" i="1"/>
  <c r="S2634" i="1"/>
  <c r="P2635" i="1"/>
  <c r="S2635" i="1"/>
  <c r="P2636" i="1"/>
  <c r="S2636" i="1"/>
  <c r="P2637" i="1"/>
  <c r="S2637" i="1"/>
  <c r="P2638" i="1"/>
  <c r="S2638" i="1"/>
  <c r="P2639" i="1"/>
  <c r="S2639" i="1"/>
  <c r="P2640" i="1"/>
  <c r="S2640" i="1"/>
  <c r="P2641" i="1"/>
  <c r="S2641" i="1"/>
  <c r="P2642" i="1"/>
  <c r="S2642" i="1"/>
  <c r="P2643" i="1"/>
  <c r="S2643" i="1"/>
  <c r="P2644" i="1"/>
  <c r="S2644" i="1"/>
  <c r="P2645" i="1"/>
  <c r="S2645" i="1"/>
  <c r="P2646" i="1"/>
  <c r="S2646" i="1"/>
  <c r="P2647" i="1"/>
  <c r="S2647" i="1"/>
  <c r="P2648" i="1"/>
  <c r="S2648" i="1"/>
  <c r="P2649" i="1"/>
  <c r="S2649" i="1"/>
  <c r="P2650" i="1"/>
  <c r="S2650" i="1"/>
  <c r="P2651" i="1"/>
  <c r="S2651" i="1"/>
  <c r="P2652" i="1"/>
  <c r="S2652" i="1"/>
  <c r="P2653" i="1"/>
  <c r="S2653" i="1"/>
  <c r="P2654" i="1"/>
  <c r="S2654" i="1"/>
  <c r="P2655" i="1"/>
  <c r="S2655" i="1"/>
  <c r="P2656" i="1"/>
  <c r="S2656" i="1"/>
  <c r="P2657" i="1"/>
  <c r="S2657" i="1"/>
  <c r="P2658" i="1"/>
  <c r="S2658" i="1"/>
  <c r="P2659" i="1"/>
  <c r="S2659" i="1"/>
  <c r="P2660" i="1"/>
  <c r="S2660" i="1"/>
  <c r="P2661" i="1"/>
  <c r="S2661" i="1"/>
  <c r="P2662" i="1"/>
  <c r="S2662" i="1"/>
  <c r="P2663" i="1"/>
  <c r="S2663" i="1"/>
  <c r="P2664" i="1"/>
  <c r="S2664" i="1"/>
  <c r="P2665" i="1"/>
  <c r="S2665" i="1"/>
  <c r="P2666" i="1"/>
  <c r="S2666" i="1"/>
  <c r="P2667" i="1"/>
  <c r="S2667" i="1"/>
  <c r="P2668" i="1"/>
  <c r="S2668" i="1"/>
  <c r="P2669" i="1"/>
  <c r="S2669" i="1"/>
  <c r="P2670" i="1"/>
  <c r="S2670" i="1"/>
  <c r="P2671" i="1"/>
  <c r="S2671" i="1"/>
  <c r="P2672" i="1"/>
  <c r="S2672" i="1"/>
  <c r="P2673" i="1"/>
  <c r="S2673" i="1"/>
  <c r="P2674" i="1"/>
  <c r="S2674" i="1"/>
  <c r="P2675" i="1"/>
  <c r="S2675" i="1"/>
  <c r="P2676" i="1"/>
  <c r="S2676" i="1"/>
  <c r="P2677" i="1"/>
  <c r="S2677" i="1"/>
  <c r="P2678" i="1"/>
  <c r="S2678" i="1"/>
  <c r="P2679" i="1"/>
  <c r="S2679" i="1"/>
  <c r="P2680" i="1"/>
  <c r="S2680" i="1"/>
  <c r="P2681" i="1"/>
  <c r="S2681" i="1"/>
  <c r="P2682" i="1"/>
  <c r="S2682" i="1"/>
  <c r="P2683" i="1"/>
  <c r="S2683" i="1"/>
  <c r="P2684" i="1"/>
  <c r="S2684" i="1"/>
  <c r="P2685" i="1"/>
  <c r="S2685" i="1"/>
  <c r="P2686" i="1"/>
  <c r="S2686" i="1"/>
  <c r="P2687" i="1"/>
  <c r="S2687" i="1"/>
  <c r="P2688" i="1"/>
  <c r="S2688" i="1"/>
  <c r="P2689" i="1"/>
  <c r="S2689" i="1"/>
  <c r="P2690" i="1"/>
  <c r="S2690" i="1"/>
  <c r="P2691" i="1"/>
  <c r="S2691" i="1"/>
  <c r="P2692" i="1"/>
  <c r="S2692" i="1"/>
  <c r="P2693" i="1"/>
  <c r="S2693" i="1"/>
  <c r="P2694" i="1"/>
  <c r="S2694" i="1"/>
  <c r="P2695" i="1"/>
  <c r="S2695" i="1"/>
  <c r="P2696" i="1"/>
  <c r="S2696" i="1"/>
  <c r="P2697" i="1"/>
  <c r="S2697" i="1"/>
  <c r="P2698" i="1"/>
  <c r="S2698" i="1"/>
  <c r="P2699" i="1"/>
  <c r="S2699" i="1"/>
  <c r="P2700" i="1"/>
  <c r="S2700" i="1"/>
  <c r="P2701" i="1"/>
  <c r="S2701" i="1"/>
  <c r="P2702" i="1"/>
  <c r="S2702" i="1"/>
  <c r="P2703" i="1"/>
  <c r="S2703" i="1"/>
  <c r="P2704" i="1"/>
  <c r="S2704" i="1"/>
  <c r="P2705" i="1"/>
  <c r="S2705" i="1"/>
  <c r="P2706" i="1"/>
  <c r="S2706" i="1"/>
  <c r="P2707" i="1"/>
  <c r="S2707" i="1"/>
  <c r="P2708" i="1"/>
  <c r="S2708" i="1"/>
  <c r="P2709" i="1"/>
  <c r="S2709" i="1"/>
  <c r="P2710" i="1"/>
  <c r="S2710" i="1"/>
  <c r="P2711" i="1"/>
  <c r="S2711" i="1"/>
  <c r="P2712" i="1"/>
  <c r="S2712" i="1"/>
  <c r="P2713" i="1"/>
  <c r="S2713" i="1"/>
  <c r="P2714" i="1"/>
  <c r="S2714" i="1"/>
  <c r="P2715" i="1"/>
  <c r="S2715" i="1"/>
  <c r="P2716" i="1"/>
  <c r="S2716" i="1"/>
  <c r="P2717" i="1"/>
  <c r="S2717" i="1"/>
  <c r="P2718" i="1"/>
  <c r="S2718" i="1"/>
  <c r="P2719" i="1"/>
  <c r="S2719" i="1"/>
  <c r="P2720" i="1"/>
  <c r="S2720" i="1"/>
  <c r="P2721" i="1"/>
  <c r="S2721" i="1"/>
  <c r="P2722" i="1"/>
  <c r="S2722" i="1"/>
  <c r="P2723" i="1"/>
  <c r="S2723" i="1"/>
  <c r="P2724" i="1"/>
  <c r="S2724" i="1"/>
  <c r="P2725" i="1"/>
  <c r="S2725" i="1"/>
  <c r="P2726" i="1"/>
  <c r="S2726" i="1"/>
  <c r="P2727" i="1"/>
  <c r="S2727" i="1"/>
  <c r="P2728" i="1"/>
  <c r="S2728" i="1"/>
  <c r="P2729" i="1"/>
  <c r="S2729" i="1"/>
  <c r="P2730" i="1"/>
  <c r="S2730" i="1"/>
  <c r="P2731" i="1"/>
  <c r="S2731" i="1"/>
  <c r="P2732" i="1"/>
  <c r="S2732" i="1"/>
  <c r="P2733" i="1"/>
  <c r="S2733" i="1"/>
  <c r="P2734" i="1"/>
  <c r="S2734" i="1"/>
  <c r="P2735" i="1"/>
  <c r="S2735" i="1"/>
  <c r="P2736" i="1"/>
  <c r="S2736" i="1"/>
  <c r="P2737" i="1"/>
  <c r="S2737" i="1"/>
  <c r="P2738" i="1"/>
  <c r="S2738" i="1"/>
  <c r="P2739" i="1"/>
  <c r="S2739" i="1"/>
  <c r="P2740" i="1"/>
  <c r="S2740" i="1"/>
  <c r="P2741" i="1"/>
  <c r="S2741" i="1"/>
  <c r="P2742" i="1"/>
  <c r="S2742" i="1"/>
  <c r="P2743" i="1"/>
  <c r="S2743" i="1"/>
  <c r="P2744" i="1"/>
  <c r="S2744" i="1"/>
  <c r="P2745" i="1"/>
  <c r="S2745" i="1"/>
  <c r="P2746" i="1"/>
  <c r="S2746" i="1"/>
  <c r="P2747" i="1"/>
  <c r="S2747" i="1"/>
  <c r="P2748" i="1"/>
  <c r="S2748" i="1"/>
  <c r="P2749" i="1"/>
  <c r="S2749" i="1"/>
  <c r="P2750" i="1"/>
  <c r="S2750" i="1"/>
  <c r="P2751" i="1"/>
  <c r="S2751" i="1"/>
  <c r="P2752" i="1"/>
  <c r="S2752" i="1"/>
  <c r="P2753" i="1"/>
  <c r="S2753" i="1"/>
  <c r="P2754" i="1"/>
  <c r="S2754" i="1"/>
  <c r="P2755" i="1"/>
  <c r="S2755" i="1"/>
  <c r="P2756" i="1"/>
  <c r="S2756" i="1"/>
  <c r="P2757" i="1"/>
  <c r="S2757" i="1"/>
  <c r="P2758" i="1"/>
  <c r="S2758" i="1"/>
  <c r="P2759" i="1"/>
  <c r="S2759" i="1"/>
  <c r="P2760" i="1"/>
  <c r="S2760" i="1"/>
  <c r="P2761" i="1"/>
  <c r="S2761" i="1"/>
  <c r="P2762" i="1"/>
  <c r="S2762" i="1"/>
  <c r="P2763" i="1"/>
  <c r="S2763" i="1"/>
  <c r="P2764" i="1"/>
  <c r="S2764" i="1"/>
  <c r="P2765" i="1"/>
  <c r="S2765" i="1"/>
  <c r="P2766" i="1"/>
  <c r="S2766" i="1"/>
  <c r="P2767" i="1"/>
  <c r="S2767" i="1"/>
  <c r="P2768" i="1"/>
  <c r="S2768" i="1"/>
  <c r="P2769" i="1"/>
  <c r="S2769" i="1"/>
  <c r="P2770" i="1"/>
  <c r="S2770" i="1"/>
  <c r="P2771" i="1"/>
  <c r="S2771" i="1"/>
  <c r="P2772" i="1"/>
  <c r="S2772" i="1"/>
  <c r="P2773" i="1"/>
  <c r="S2773" i="1"/>
  <c r="P2774" i="1"/>
  <c r="S2774" i="1"/>
  <c r="P2775" i="1"/>
  <c r="S2775" i="1"/>
  <c r="P2776" i="1"/>
  <c r="S2776" i="1"/>
  <c r="P2777" i="1"/>
  <c r="S2777" i="1"/>
  <c r="P2778" i="1"/>
  <c r="S2778" i="1"/>
  <c r="P2779" i="1"/>
  <c r="S2779" i="1"/>
  <c r="P2780" i="1"/>
  <c r="S2780" i="1"/>
  <c r="P2781" i="1"/>
  <c r="S2781" i="1"/>
  <c r="P2782" i="1"/>
  <c r="S2782" i="1"/>
  <c r="P2783" i="1"/>
  <c r="S2783" i="1"/>
  <c r="P2784" i="1"/>
  <c r="S2784" i="1"/>
  <c r="P2785" i="1"/>
  <c r="S2785" i="1"/>
  <c r="P2786" i="1"/>
  <c r="S2786" i="1"/>
  <c r="P2787" i="1"/>
  <c r="S2787" i="1"/>
  <c r="P2788" i="1"/>
  <c r="S2788" i="1"/>
  <c r="P2789" i="1"/>
  <c r="S2789" i="1"/>
  <c r="P2790" i="1"/>
  <c r="S2790" i="1"/>
  <c r="P2791" i="1"/>
  <c r="S2791" i="1"/>
  <c r="P2792" i="1"/>
  <c r="S2792" i="1"/>
  <c r="P2793" i="1"/>
  <c r="S2793" i="1"/>
  <c r="P2794" i="1"/>
  <c r="S2794" i="1"/>
  <c r="P2795" i="1"/>
  <c r="S2795" i="1"/>
  <c r="P2796" i="1"/>
  <c r="S2796" i="1"/>
  <c r="P2797" i="1"/>
  <c r="S2797" i="1"/>
  <c r="P2798" i="1"/>
  <c r="S2798" i="1"/>
  <c r="P2799" i="1"/>
  <c r="S2799" i="1"/>
  <c r="P2800" i="1"/>
  <c r="S2800" i="1"/>
  <c r="P2801" i="1"/>
  <c r="S2801" i="1"/>
  <c r="P2802" i="1"/>
  <c r="S2802" i="1"/>
  <c r="P2803" i="1"/>
  <c r="S2803" i="1"/>
  <c r="P2804" i="1"/>
  <c r="S2804" i="1"/>
  <c r="P2805" i="1"/>
  <c r="S2805" i="1"/>
  <c r="P2806" i="1"/>
  <c r="S2806" i="1"/>
  <c r="P2807" i="1"/>
  <c r="S2807" i="1"/>
  <c r="P2808" i="1"/>
  <c r="S2808" i="1"/>
  <c r="P2809" i="1"/>
  <c r="S2809" i="1"/>
  <c r="P2810" i="1"/>
  <c r="S2810" i="1"/>
  <c r="P2811" i="1"/>
  <c r="S2811" i="1"/>
  <c r="P2812" i="1"/>
  <c r="S2812" i="1"/>
  <c r="P2813" i="1"/>
  <c r="S2813" i="1"/>
  <c r="P2814" i="1"/>
  <c r="S2814" i="1"/>
  <c r="P2815" i="1"/>
  <c r="S2815" i="1"/>
  <c r="P2816" i="1"/>
  <c r="S2816" i="1"/>
  <c r="P2817" i="1"/>
  <c r="S2817" i="1"/>
  <c r="P2818" i="1"/>
  <c r="S2818" i="1"/>
  <c r="P2819" i="1"/>
  <c r="S2819" i="1"/>
  <c r="P2820" i="1"/>
  <c r="S2820" i="1"/>
  <c r="P2821" i="1"/>
  <c r="S2821" i="1"/>
  <c r="P2822" i="1"/>
  <c r="S2822" i="1"/>
  <c r="P2823" i="1"/>
  <c r="S2823" i="1"/>
  <c r="P2824" i="1"/>
  <c r="S2824" i="1"/>
  <c r="P2825" i="1"/>
  <c r="S2825" i="1"/>
  <c r="P2826" i="1"/>
  <c r="S2826" i="1"/>
  <c r="P2827" i="1"/>
  <c r="S2827" i="1"/>
  <c r="P2828" i="1"/>
  <c r="S2828" i="1"/>
  <c r="P2829" i="1"/>
  <c r="S2829" i="1"/>
  <c r="P2830" i="1"/>
  <c r="S2830" i="1"/>
  <c r="P2831" i="1"/>
  <c r="S2831" i="1"/>
  <c r="P2832" i="1"/>
  <c r="S2832" i="1"/>
  <c r="P2833" i="1"/>
  <c r="S2833" i="1"/>
  <c r="P2834" i="1"/>
  <c r="S2834" i="1"/>
  <c r="P2835" i="1"/>
  <c r="S2835" i="1"/>
  <c r="P2836" i="1"/>
  <c r="S2836" i="1"/>
  <c r="P2837" i="1"/>
  <c r="S2837" i="1"/>
  <c r="P2838" i="1"/>
  <c r="S2838" i="1"/>
  <c r="P2839" i="1"/>
  <c r="S2839" i="1"/>
  <c r="P2840" i="1"/>
  <c r="S2840" i="1"/>
  <c r="P2841" i="1"/>
  <c r="S2841" i="1"/>
  <c r="P2842" i="1"/>
  <c r="S2842" i="1"/>
  <c r="P2843" i="1"/>
  <c r="S2843" i="1"/>
  <c r="P2844" i="1"/>
  <c r="S2844" i="1"/>
  <c r="P2845" i="1"/>
  <c r="S2845" i="1"/>
  <c r="P2846" i="1"/>
  <c r="S2846" i="1"/>
  <c r="P2847" i="1"/>
  <c r="S2847" i="1"/>
  <c r="P2848" i="1"/>
  <c r="S2848" i="1"/>
  <c r="P2849" i="1"/>
  <c r="S2849" i="1"/>
  <c r="P2850" i="1"/>
  <c r="S2850" i="1"/>
  <c r="P2851" i="1"/>
  <c r="S2851" i="1"/>
  <c r="P2852" i="1"/>
  <c r="S2852" i="1"/>
  <c r="P2853" i="1"/>
  <c r="S2853" i="1"/>
  <c r="P2854" i="1"/>
  <c r="S2854" i="1"/>
  <c r="P2855" i="1"/>
  <c r="S2855" i="1"/>
  <c r="P2856" i="1"/>
  <c r="S2856" i="1"/>
  <c r="P2857" i="1"/>
  <c r="S2857" i="1"/>
  <c r="P2858" i="1"/>
  <c r="S2858" i="1"/>
  <c r="P2859" i="1"/>
  <c r="S2859" i="1"/>
  <c r="P2860" i="1"/>
  <c r="S2860" i="1"/>
  <c r="P2861" i="1"/>
  <c r="S2861" i="1"/>
  <c r="P2862" i="1"/>
  <c r="S2862" i="1"/>
  <c r="P2863" i="1"/>
  <c r="S2863" i="1"/>
  <c r="P2864" i="1"/>
  <c r="S2864" i="1"/>
  <c r="P2865" i="1"/>
  <c r="S2865" i="1"/>
  <c r="P2866" i="1"/>
  <c r="S2866" i="1"/>
  <c r="P2867" i="1"/>
  <c r="S2867" i="1"/>
  <c r="P2868" i="1"/>
  <c r="S2868" i="1"/>
  <c r="P2869" i="1"/>
  <c r="S2869" i="1"/>
  <c r="P2870" i="1"/>
  <c r="S2870" i="1"/>
  <c r="P2871" i="1"/>
  <c r="S2871" i="1"/>
  <c r="P2872" i="1"/>
  <c r="S2872" i="1"/>
  <c r="P2873" i="1"/>
  <c r="S2873" i="1"/>
  <c r="P2874" i="1"/>
  <c r="S2874" i="1"/>
  <c r="P2875" i="1"/>
  <c r="S2875" i="1"/>
  <c r="P2876" i="1"/>
  <c r="S2876" i="1"/>
  <c r="P2877" i="1"/>
  <c r="S2877" i="1"/>
  <c r="P2878" i="1"/>
  <c r="S2878" i="1"/>
  <c r="P2879" i="1"/>
  <c r="S2879" i="1"/>
  <c r="P2880" i="1"/>
  <c r="S2880" i="1"/>
  <c r="P2881" i="1"/>
  <c r="S2881" i="1"/>
  <c r="P2882" i="1"/>
  <c r="S2882" i="1"/>
  <c r="P2883" i="1"/>
  <c r="S2883" i="1"/>
  <c r="P2884" i="1"/>
  <c r="S2884" i="1"/>
  <c r="P2885" i="1"/>
  <c r="S2885" i="1"/>
  <c r="P2886" i="1"/>
  <c r="S2886" i="1"/>
  <c r="P2887" i="1"/>
  <c r="S2887" i="1"/>
  <c r="P2888" i="1"/>
  <c r="S2888" i="1"/>
  <c r="P2889" i="1"/>
  <c r="S2889" i="1"/>
  <c r="P2890" i="1"/>
  <c r="S2890" i="1"/>
  <c r="P2891" i="1"/>
  <c r="S2891" i="1"/>
  <c r="P2892" i="1"/>
  <c r="S2892" i="1"/>
  <c r="P2893" i="1"/>
  <c r="S2893" i="1"/>
  <c r="P2894" i="1"/>
  <c r="S2894" i="1"/>
  <c r="P2895" i="1"/>
  <c r="S2895" i="1"/>
  <c r="P2896" i="1"/>
  <c r="S2896" i="1"/>
  <c r="P2897" i="1"/>
  <c r="S2897" i="1"/>
  <c r="P2898" i="1"/>
  <c r="S2898" i="1"/>
  <c r="P2899" i="1"/>
  <c r="S2899" i="1"/>
  <c r="P2900" i="1"/>
  <c r="S2900" i="1"/>
  <c r="P2901" i="1"/>
  <c r="S2901" i="1"/>
  <c r="P2902" i="1"/>
  <c r="S2902" i="1"/>
  <c r="P2903" i="1"/>
  <c r="S2903" i="1"/>
  <c r="P2904" i="1"/>
  <c r="S2904" i="1"/>
  <c r="P2905" i="1"/>
  <c r="S2905" i="1"/>
  <c r="P2906" i="1"/>
  <c r="S2906" i="1"/>
  <c r="P2907" i="1"/>
  <c r="S2907" i="1"/>
  <c r="P2908" i="1"/>
  <c r="S2908" i="1"/>
  <c r="P2909" i="1"/>
  <c r="S2909" i="1"/>
  <c r="P2910" i="1"/>
  <c r="S2910" i="1"/>
  <c r="P2911" i="1"/>
  <c r="S2911" i="1"/>
  <c r="P2912" i="1"/>
  <c r="S2912" i="1"/>
  <c r="P2913" i="1"/>
  <c r="S2913" i="1"/>
  <c r="P2914" i="1"/>
  <c r="S2914" i="1"/>
  <c r="P2915" i="1"/>
  <c r="S2915" i="1"/>
  <c r="P2916" i="1"/>
  <c r="S2916" i="1"/>
  <c r="P2917" i="1"/>
  <c r="S2917" i="1"/>
  <c r="P2918" i="1"/>
  <c r="S2918" i="1"/>
  <c r="P2919" i="1"/>
  <c r="S2919" i="1"/>
  <c r="P2920" i="1"/>
  <c r="S2920" i="1"/>
  <c r="P2921" i="1"/>
  <c r="S2921" i="1"/>
  <c r="P2922" i="1"/>
  <c r="S2922" i="1"/>
  <c r="P2923" i="1"/>
  <c r="S2923" i="1"/>
  <c r="P2924" i="1"/>
  <c r="S2924" i="1"/>
  <c r="P2925" i="1"/>
  <c r="S2925" i="1"/>
  <c r="P2926" i="1"/>
  <c r="S2926" i="1"/>
  <c r="P2927" i="1"/>
  <c r="S2927" i="1"/>
  <c r="P2928" i="1"/>
  <c r="S2928" i="1"/>
  <c r="P2929" i="1"/>
  <c r="S2929" i="1"/>
  <c r="P2930" i="1"/>
  <c r="S2930" i="1"/>
  <c r="P2931" i="1"/>
  <c r="S2931" i="1"/>
  <c r="P2932" i="1"/>
  <c r="S2932" i="1"/>
  <c r="P2933" i="1"/>
  <c r="S2933" i="1"/>
  <c r="P2934" i="1"/>
  <c r="S2934" i="1"/>
  <c r="P2935" i="1"/>
  <c r="S2935" i="1"/>
  <c r="P2936" i="1"/>
  <c r="S2936" i="1"/>
  <c r="P2937" i="1"/>
  <c r="S2937" i="1"/>
  <c r="P2938" i="1"/>
  <c r="S2938" i="1"/>
  <c r="P2939" i="1"/>
  <c r="S2939" i="1"/>
  <c r="P2940" i="1"/>
  <c r="S2940" i="1"/>
  <c r="P2941" i="1"/>
  <c r="S2941" i="1"/>
  <c r="P2942" i="1"/>
  <c r="S2942" i="1"/>
  <c r="P2943" i="1"/>
  <c r="S2943" i="1"/>
  <c r="P2944" i="1"/>
  <c r="S2944" i="1"/>
  <c r="P2945" i="1"/>
  <c r="S2945" i="1"/>
  <c r="P2946" i="1"/>
  <c r="S2946" i="1"/>
  <c r="P2947" i="1"/>
  <c r="S2947" i="1"/>
  <c r="P2948" i="1"/>
  <c r="S2948" i="1"/>
  <c r="P2949" i="1"/>
  <c r="S2949" i="1"/>
  <c r="P2950" i="1"/>
  <c r="S2950" i="1"/>
  <c r="P2951" i="1"/>
  <c r="S2951" i="1"/>
  <c r="P2952" i="1"/>
  <c r="S2952" i="1"/>
  <c r="P2953" i="1"/>
  <c r="S2953" i="1"/>
  <c r="P2954" i="1"/>
  <c r="S2954" i="1"/>
  <c r="P2955" i="1"/>
  <c r="S2955" i="1"/>
  <c r="P2956" i="1"/>
  <c r="S2956" i="1"/>
  <c r="P2957" i="1"/>
  <c r="S2957" i="1"/>
  <c r="P2958" i="1"/>
  <c r="S2958" i="1"/>
  <c r="P2959" i="1"/>
  <c r="S2959" i="1"/>
  <c r="P2960" i="1"/>
  <c r="S2960" i="1"/>
  <c r="P2961" i="1"/>
  <c r="S2961" i="1"/>
  <c r="P2962" i="1"/>
  <c r="S2962" i="1"/>
  <c r="P2963" i="1"/>
  <c r="S2963" i="1"/>
  <c r="P2964" i="1"/>
  <c r="S2964" i="1"/>
  <c r="P2965" i="1"/>
  <c r="S2965" i="1"/>
  <c r="P2966" i="1"/>
  <c r="S2966" i="1"/>
  <c r="P2967" i="1"/>
  <c r="S2967" i="1"/>
  <c r="P2968" i="1"/>
  <c r="S2968" i="1"/>
  <c r="P2969" i="1"/>
  <c r="S2969" i="1"/>
  <c r="P2970" i="1"/>
  <c r="S2970" i="1"/>
  <c r="P2971" i="1"/>
  <c r="S2971" i="1"/>
  <c r="P2972" i="1"/>
  <c r="S2972" i="1"/>
  <c r="P2973" i="1"/>
  <c r="S2973" i="1"/>
  <c r="P2974" i="1"/>
  <c r="S2974" i="1"/>
  <c r="P2975" i="1"/>
  <c r="S2975" i="1"/>
  <c r="P2976" i="1"/>
  <c r="S2976" i="1"/>
  <c r="P2977" i="1"/>
  <c r="S2977" i="1"/>
  <c r="P2978" i="1"/>
  <c r="S2978" i="1"/>
  <c r="P2979" i="1"/>
  <c r="S2979" i="1"/>
  <c r="P2980" i="1"/>
  <c r="S2980" i="1"/>
  <c r="P2981" i="1"/>
  <c r="S2981" i="1"/>
  <c r="P2982" i="1"/>
  <c r="S2982" i="1"/>
  <c r="P2983" i="1"/>
  <c r="S2983" i="1"/>
  <c r="P2984" i="1"/>
  <c r="S2984" i="1"/>
  <c r="P2985" i="1"/>
  <c r="S2985" i="1"/>
  <c r="P2986" i="1"/>
  <c r="S2986" i="1"/>
  <c r="P2987" i="1"/>
  <c r="S2987" i="1"/>
  <c r="P2988" i="1"/>
  <c r="S2988" i="1"/>
  <c r="P2989" i="1"/>
  <c r="S2989" i="1"/>
  <c r="P2990" i="1"/>
  <c r="S2990" i="1"/>
  <c r="P2991" i="1"/>
  <c r="S2991" i="1"/>
  <c r="P2992" i="1"/>
  <c r="S2992" i="1"/>
  <c r="P2993" i="1"/>
  <c r="S2993" i="1"/>
  <c r="P2994" i="1"/>
  <c r="S2994" i="1"/>
  <c r="P2995" i="1"/>
  <c r="S2995" i="1"/>
  <c r="P2996" i="1"/>
  <c r="S2996" i="1"/>
  <c r="P2997" i="1"/>
  <c r="S2997" i="1"/>
  <c r="P2998" i="1"/>
  <c r="S2998" i="1"/>
  <c r="P2999" i="1"/>
  <c r="S2999" i="1"/>
  <c r="P3000" i="1"/>
  <c r="S3000" i="1"/>
  <c r="P3001" i="1"/>
  <c r="S3001" i="1"/>
  <c r="P3002" i="1"/>
  <c r="S3002" i="1"/>
  <c r="P3003" i="1"/>
  <c r="S3003" i="1"/>
  <c r="P3004" i="1"/>
  <c r="S3004" i="1"/>
  <c r="P3005" i="1"/>
  <c r="S3005" i="1"/>
  <c r="P3006" i="1"/>
  <c r="S3006" i="1"/>
  <c r="P3007" i="1"/>
  <c r="S3007" i="1"/>
  <c r="P3008" i="1"/>
  <c r="S3008" i="1"/>
  <c r="P3009" i="1"/>
  <c r="S3009" i="1"/>
  <c r="P3010" i="1"/>
  <c r="S3010" i="1"/>
  <c r="P3011" i="1"/>
  <c r="S3011" i="1"/>
  <c r="P3012" i="1"/>
  <c r="S3012" i="1"/>
  <c r="P3013" i="1"/>
  <c r="S3013" i="1"/>
  <c r="P3014" i="1"/>
  <c r="S3014" i="1"/>
  <c r="P3015" i="1"/>
  <c r="S3015" i="1"/>
  <c r="P3016" i="1"/>
  <c r="S3016" i="1"/>
  <c r="P3017" i="1"/>
  <c r="S3017" i="1"/>
  <c r="P3018" i="1"/>
  <c r="S3018" i="1"/>
  <c r="P3019" i="1"/>
  <c r="S3019" i="1"/>
  <c r="P3020" i="1"/>
  <c r="S3020" i="1"/>
  <c r="P3021" i="1"/>
  <c r="S3021" i="1"/>
  <c r="P3022" i="1"/>
  <c r="S3022" i="1"/>
  <c r="P3023" i="1"/>
  <c r="S3023" i="1"/>
  <c r="P3024" i="1"/>
  <c r="S3024" i="1"/>
  <c r="P3025" i="1"/>
  <c r="S3025" i="1"/>
  <c r="P3026" i="1"/>
  <c r="S3026" i="1"/>
  <c r="P3027" i="1"/>
  <c r="S3027" i="1"/>
  <c r="P3028" i="1"/>
  <c r="S3028" i="1"/>
  <c r="P3029" i="1"/>
  <c r="S3029" i="1"/>
  <c r="P3030" i="1"/>
  <c r="S3030" i="1"/>
  <c r="P3031" i="1"/>
  <c r="S3031" i="1"/>
  <c r="P3032" i="1"/>
  <c r="S3032" i="1"/>
  <c r="P3033" i="1"/>
  <c r="S3033" i="1"/>
  <c r="P3034" i="1"/>
  <c r="S3034" i="1"/>
  <c r="P3035" i="1"/>
  <c r="S3035" i="1"/>
  <c r="P3036" i="1"/>
  <c r="S3036" i="1"/>
  <c r="P3037" i="1"/>
  <c r="S3037" i="1"/>
  <c r="P3038" i="1"/>
  <c r="S3038" i="1"/>
  <c r="P3039" i="1"/>
  <c r="S3039" i="1"/>
  <c r="P3040" i="1"/>
  <c r="S3040" i="1"/>
  <c r="P3041" i="1"/>
  <c r="S3041" i="1"/>
  <c r="P3042" i="1"/>
  <c r="S3042" i="1"/>
  <c r="P3043" i="1"/>
  <c r="S3043" i="1"/>
  <c r="P3044" i="1"/>
  <c r="S3044" i="1"/>
  <c r="P3045" i="1"/>
  <c r="S3045" i="1"/>
  <c r="P3046" i="1"/>
  <c r="S3046" i="1"/>
  <c r="P3047" i="1"/>
  <c r="S3047" i="1"/>
  <c r="P3048" i="1"/>
  <c r="S3048" i="1"/>
  <c r="P3049" i="1"/>
  <c r="S3049" i="1"/>
  <c r="P3050" i="1"/>
  <c r="S3050" i="1"/>
  <c r="P3051" i="1"/>
  <c r="S3051" i="1"/>
  <c r="P3052" i="1"/>
  <c r="S3052" i="1"/>
  <c r="P3053" i="1"/>
  <c r="S3053" i="1"/>
  <c r="P3054" i="1"/>
  <c r="S3054" i="1"/>
  <c r="P3055" i="1"/>
  <c r="S3055" i="1"/>
  <c r="P3056" i="1"/>
  <c r="S3056" i="1"/>
  <c r="P3057" i="1"/>
  <c r="S3057" i="1"/>
  <c r="P3058" i="1"/>
  <c r="S3058" i="1"/>
  <c r="P3059" i="1"/>
  <c r="S3059" i="1"/>
  <c r="P3060" i="1"/>
  <c r="S3060" i="1"/>
  <c r="P3061" i="1"/>
  <c r="S3061" i="1"/>
  <c r="P3062" i="1"/>
  <c r="S3062" i="1"/>
  <c r="P3063" i="1"/>
  <c r="S3063" i="1"/>
  <c r="P3064" i="1"/>
  <c r="S3064" i="1"/>
  <c r="P3065" i="1"/>
  <c r="S3065" i="1"/>
  <c r="P3066" i="1"/>
  <c r="S3066" i="1"/>
  <c r="P3067" i="1"/>
  <c r="S3067" i="1"/>
  <c r="P3068" i="1"/>
  <c r="S3068" i="1"/>
  <c r="P3069" i="1"/>
  <c r="S3069" i="1"/>
  <c r="P3070" i="1"/>
  <c r="S3070" i="1"/>
  <c r="P3071" i="1"/>
  <c r="S3071" i="1"/>
  <c r="P3072" i="1"/>
  <c r="S3072" i="1"/>
  <c r="P3073" i="1"/>
  <c r="S3073" i="1"/>
  <c r="P3074" i="1"/>
  <c r="S3074" i="1"/>
  <c r="P3075" i="1"/>
  <c r="S3075" i="1"/>
  <c r="P3076" i="1"/>
  <c r="S3076" i="1"/>
  <c r="P3077" i="1"/>
  <c r="S3077" i="1"/>
  <c r="P3078" i="1"/>
  <c r="S3078" i="1"/>
  <c r="P3079" i="1"/>
  <c r="S3079" i="1"/>
  <c r="P3080" i="1"/>
  <c r="S3080" i="1"/>
  <c r="P3081" i="1"/>
  <c r="S3081" i="1"/>
  <c r="P3082" i="1"/>
  <c r="S3082" i="1"/>
  <c r="P3083" i="1"/>
  <c r="S3083" i="1"/>
  <c r="P3084" i="1"/>
  <c r="S3084" i="1"/>
  <c r="P3085" i="1"/>
  <c r="S3085" i="1"/>
  <c r="P3086" i="1"/>
  <c r="S3086" i="1"/>
  <c r="P3087" i="1"/>
  <c r="S3087" i="1"/>
  <c r="P3088" i="1"/>
  <c r="S3088" i="1"/>
  <c r="P3089" i="1"/>
  <c r="S3089" i="1"/>
  <c r="P3090" i="1"/>
  <c r="S3090" i="1"/>
  <c r="P3091" i="1"/>
  <c r="S3091" i="1"/>
  <c r="P3092" i="1"/>
  <c r="S3092" i="1"/>
  <c r="P3093" i="1"/>
  <c r="S3093" i="1"/>
  <c r="P3094" i="1"/>
  <c r="S3094" i="1"/>
  <c r="P3095" i="1"/>
  <c r="S3095" i="1"/>
  <c r="P3096" i="1"/>
  <c r="S3096" i="1"/>
  <c r="P3097" i="1"/>
  <c r="S3097" i="1"/>
  <c r="P3098" i="1"/>
  <c r="S3098" i="1"/>
  <c r="P3099" i="1"/>
  <c r="S3099" i="1"/>
  <c r="P3100" i="1"/>
  <c r="S3100" i="1"/>
  <c r="P3101" i="1"/>
  <c r="S3101" i="1"/>
  <c r="P3102" i="1"/>
  <c r="S3102" i="1"/>
  <c r="P3103" i="1"/>
  <c r="S3103" i="1"/>
  <c r="P3104" i="1"/>
  <c r="S3104" i="1"/>
  <c r="P3105" i="1"/>
  <c r="S3105" i="1"/>
  <c r="P3106" i="1"/>
  <c r="S3106" i="1"/>
  <c r="P3107" i="1"/>
  <c r="S3107" i="1"/>
  <c r="P3108" i="1"/>
  <c r="S3108" i="1"/>
  <c r="P3109" i="1"/>
  <c r="S3109" i="1"/>
  <c r="P3110" i="1"/>
  <c r="S3110" i="1"/>
  <c r="P3111" i="1"/>
  <c r="S3111" i="1"/>
  <c r="P3112" i="1"/>
  <c r="S3112" i="1"/>
  <c r="P3113" i="1"/>
  <c r="S3113" i="1"/>
  <c r="P3114" i="1"/>
  <c r="S3114" i="1"/>
  <c r="P3115" i="1"/>
  <c r="S3115" i="1"/>
  <c r="P3116" i="1"/>
  <c r="S3116" i="1"/>
  <c r="P3117" i="1"/>
  <c r="S3117" i="1"/>
  <c r="P3118" i="1"/>
  <c r="S3118" i="1"/>
  <c r="P3119" i="1"/>
  <c r="S3119" i="1"/>
  <c r="P3120" i="1"/>
  <c r="S3120" i="1"/>
  <c r="P3121" i="1"/>
  <c r="S3121" i="1"/>
  <c r="P3122" i="1"/>
  <c r="S3122" i="1"/>
  <c r="P3123" i="1"/>
  <c r="S3123" i="1"/>
  <c r="P3124" i="1"/>
  <c r="S3124" i="1"/>
  <c r="P3125" i="1"/>
  <c r="S3125" i="1"/>
  <c r="P3126" i="1"/>
  <c r="S3126" i="1"/>
  <c r="P3127" i="1"/>
  <c r="S3127" i="1"/>
  <c r="P3128" i="1"/>
  <c r="S3128" i="1"/>
  <c r="P3129" i="1"/>
  <c r="S3129" i="1"/>
  <c r="P3130" i="1"/>
  <c r="S3130" i="1"/>
  <c r="P3131" i="1"/>
  <c r="S3131" i="1"/>
  <c r="P3132" i="1"/>
  <c r="S3132" i="1"/>
  <c r="P3133" i="1"/>
  <c r="S3133" i="1"/>
  <c r="P3134" i="1"/>
  <c r="S3134" i="1"/>
  <c r="P3135" i="1"/>
  <c r="S3135" i="1"/>
  <c r="P3136" i="1"/>
  <c r="S3136" i="1"/>
  <c r="P3137" i="1"/>
  <c r="S3137" i="1"/>
  <c r="P3138" i="1"/>
  <c r="S3138" i="1"/>
  <c r="P3139" i="1"/>
  <c r="S3139" i="1"/>
  <c r="P3140" i="1"/>
  <c r="S3140" i="1"/>
  <c r="P3141" i="1"/>
  <c r="S3141" i="1"/>
  <c r="P3142" i="1"/>
  <c r="S3142" i="1"/>
  <c r="P3143" i="1"/>
  <c r="S3143" i="1"/>
  <c r="P3144" i="1"/>
  <c r="S3144" i="1"/>
  <c r="P3145" i="1"/>
  <c r="S3145" i="1"/>
  <c r="P3146" i="1"/>
  <c r="S3146" i="1"/>
  <c r="P3147" i="1"/>
  <c r="S3147" i="1"/>
  <c r="P3148" i="1"/>
  <c r="S3148" i="1"/>
  <c r="P3149" i="1"/>
  <c r="S3149" i="1"/>
  <c r="P3150" i="1"/>
  <c r="S3150" i="1"/>
  <c r="P3151" i="1"/>
  <c r="S3151" i="1"/>
  <c r="P3152" i="1"/>
  <c r="S3152" i="1"/>
  <c r="P3153" i="1"/>
  <c r="S3153" i="1"/>
  <c r="P3154" i="1"/>
  <c r="S3154" i="1"/>
  <c r="P3155" i="1"/>
  <c r="S3155" i="1"/>
  <c r="P3156" i="1"/>
  <c r="S3156" i="1"/>
  <c r="P3157" i="1"/>
  <c r="S3157" i="1"/>
  <c r="P3158" i="1"/>
  <c r="S3158" i="1"/>
  <c r="P3159" i="1"/>
  <c r="S3159" i="1"/>
  <c r="P3160" i="1"/>
  <c r="S3160" i="1"/>
  <c r="P3161" i="1"/>
  <c r="S3161" i="1"/>
  <c r="P3162" i="1"/>
  <c r="S3162" i="1"/>
  <c r="P3163" i="1"/>
  <c r="S3163" i="1"/>
  <c r="P3164" i="1"/>
  <c r="S3164" i="1"/>
  <c r="P3165" i="1"/>
  <c r="S3165" i="1"/>
  <c r="P3166" i="1"/>
  <c r="S3166" i="1"/>
  <c r="P3167" i="1"/>
  <c r="S3167" i="1"/>
  <c r="P3168" i="1"/>
  <c r="S3168" i="1"/>
  <c r="P3169" i="1"/>
  <c r="S3169" i="1"/>
  <c r="P3170" i="1"/>
  <c r="S3170" i="1"/>
  <c r="P3171" i="1"/>
  <c r="S3171" i="1"/>
  <c r="P3172" i="1"/>
  <c r="S3172" i="1"/>
  <c r="P3173" i="1"/>
  <c r="S3173" i="1"/>
  <c r="P3174" i="1"/>
  <c r="S3174" i="1"/>
  <c r="P3175" i="1"/>
  <c r="S3175" i="1"/>
  <c r="P3176" i="1"/>
  <c r="S3176" i="1"/>
  <c r="P3177" i="1"/>
  <c r="S3177" i="1"/>
  <c r="P3178" i="1"/>
  <c r="S3178" i="1"/>
  <c r="P3179" i="1"/>
  <c r="S3179" i="1"/>
  <c r="P3180" i="1"/>
  <c r="S3180" i="1"/>
  <c r="P3181" i="1"/>
  <c r="S3181" i="1"/>
  <c r="P3182" i="1"/>
  <c r="S3182" i="1"/>
  <c r="P3183" i="1"/>
  <c r="S3183" i="1"/>
  <c r="P3184" i="1"/>
  <c r="S3184" i="1"/>
  <c r="P3185" i="1"/>
  <c r="S3185" i="1"/>
  <c r="P3186" i="1"/>
  <c r="S3186" i="1"/>
  <c r="P3187" i="1"/>
  <c r="S3187" i="1"/>
  <c r="P3188" i="1"/>
  <c r="S3188" i="1"/>
  <c r="P3189" i="1"/>
  <c r="S3189" i="1"/>
  <c r="P3190" i="1"/>
  <c r="S3190" i="1"/>
  <c r="P3191" i="1"/>
  <c r="S3191" i="1"/>
  <c r="P3192" i="1"/>
  <c r="S3192" i="1"/>
  <c r="P3193" i="1"/>
  <c r="S3193" i="1"/>
  <c r="P3194" i="1"/>
  <c r="S3194" i="1"/>
  <c r="P3195" i="1"/>
  <c r="S3195" i="1"/>
  <c r="P3196" i="1"/>
  <c r="S3196" i="1"/>
  <c r="P3197" i="1"/>
  <c r="S3197" i="1"/>
  <c r="P3198" i="1"/>
  <c r="S3198" i="1"/>
  <c r="P3199" i="1"/>
  <c r="S3199" i="1"/>
  <c r="P3200" i="1"/>
  <c r="S3200" i="1"/>
  <c r="P3201" i="1"/>
  <c r="S3201" i="1"/>
  <c r="P3202" i="1"/>
  <c r="S3202" i="1"/>
  <c r="P3203" i="1"/>
  <c r="S3203" i="1"/>
  <c r="P3204" i="1"/>
  <c r="S3204" i="1"/>
  <c r="P3205" i="1"/>
  <c r="S3205" i="1"/>
  <c r="P3206" i="1"/>
  <c r="S3206" i="1"/>
  <c r="P3207" i="1"/>
  <c r="S3207" i="1"/>
  <c r="P3208" i="1"/>
  <c r="S3208" i="1"/>
  <c r="P3209" i="1"/>
  <c r="S3209" i="1"/>
  <c r="P3210" i="1"/>
  <c r="S3210" i="1"/>
  <c r="P3211" i="1"/>
  <c r="S3211" i="1"/>
  <c r="P3212" i="1"/>
  <c r="S3212" i="1"/>
  <c r="P3213" i="1"/>
  <c r="S3213" i="1"/>
  <c r="P3214" i="1"/>
  <c r="S3214" i="1"/>
  <c r="P3215" i="1"/>
  <c r="S3215" i="1"/>
  <c r="P3216" i="1"/>
  <c r="S3216" i="1"/>
  <c r="P3217" i="1"/>
  <c r="S3217" i="1"/>
  <c r="P3218" i="1"/>
  <c r="S3218" i="1"/>
  <c r="P3219" i="1"/>
  <c r="S3219" i="1"/>
  <c r="P3220" i="1"/>
  <c r="S3220" i="1"/>
  <c r="P3221" i="1"/>
  <c r="S3221" i="1"/>
  <c r="P3222" i="1"/>
  <c r="S3222" i="1"/>
  <c r="P3223" i="1"/>
  <c r="S3223" i="1"/>
  <c r="P3224" i="1"/>
  <c r="S3224" i="1"/>
  <c r="P3225" i="1"/>
  <c r="S3225" i="1"/>
  <c r="P3226" i="1"/>
  <c r="S3226" i="1"/>
  <c r="P3227" i="1"/>
  <c r="S3227" i="1"/>
  <c r="P3228" i="1"/>
  <c r="S3228" i="1"/>
  <c r="P3229" i="1"/>
  <c r="S3229" i="1"/>
  <c r="P3230" i="1"/>
  <c r="S3230" i="1"/>
  <c r="P3231" i="1"/>
  <c r="S3231" i="1"/>
  <c r="P3232" i="1"/>
  <c r="S3232" i="1"/>
  <c r="P3233" i="1"/>
  <c r="S3233" i="1"/>
  <c r="P3234" i="1"/>
  <c r="S3234" i="1"/>
  <c r="P3235" i="1"/>
  <c r="S3235" i="1"/>
  <c r="P3236" i="1"/>
  <c r="S3236" i="1"/>
  <c r="P3237" i="1"/>
  <c r="S3237" i="1"/>
  <c r="P3238" i="1"/>
  <c r="S3238" i="1"/>
  <c r="P3239" i="1"/>
  <c r="S3239" i="1"/>
  <c r="P3240" i="1"/>
  <c r="S3240" i="1"/>
  <c r="P3241" i="1"/>
  <c r="S3241" i="1"/>
  <c r="P3242" i="1"/>
  <c r="S3242" i="1"/>
  <c r="P3243" i="1"/>
  <c r="S3243" i="1"/>
  <c r="P3244" i="1"/>
  <c r="S3244" i="1"/>
  <c r="P3245" i="1"/>
  <c r="S3245" i="1"/>
  <c r="P3246" i="1"/>
  <c r="S3246" i="1"/>
  <c r="P3247" i="1"/>
  <c r="S3247" i="1"/>
  <c r="P3248" i="1"/>
  <c r="S3248" i="1"/>
  <c r="P3249" i="1"/>
  <c r="S3249" i="1"/>
  <c r="P3250" i="1"/>
  <c r="S3250" i="1"/>
  <c r="P3251" i="1"/>
  <c r="S3251" i="1"/>
  <c r="P3252" i="1"/>
  <c r="S3252" i="1"/>
  <c r="P3253" i="1"/>
  <c r="S3253" i="1"/>
  <c r="P3254" i="1"/>
  <c r="S3254" i="1"/>
  <c r="P3255" i="1"/>
  <c r="S3255" i="1"/>
  <c r="P3256" i="1"/>
  <c r="S3256" i="1"/>
  <c r="P3257" i="1"/>
  <c r="S3257" i="1"/>
  <c r="P3258" i="1"/>
  <c r="S3258" i="1"/>
  <c r="P3259" i="1"/>
  <c r="S3259" i="1"/>
  <c r="P3260" i="1"/>
  <c r="S3260" i="1"/>
  <c r="P3261" i="1"/>
  <c r="S3261" i="1"/>
  <c r="P3262" i="1"/>
  <c r="S3262" i="1"/>
  <c r="P3263" i="1"/>
  <c r="S3263" i="1"/>
  <c r="P3264" i="1"/>
  <c r="S3264" i="1"/>
  <c r="P3265" i="1"/>
  <c r="S3265" i="1"/>
  <c r="P3266" i="1"/>
  <c r="S3266" i="1"/>
  <c r="P3267" i="1"/>
  <c r="S3267" i="1"/>
  <c r="P3268" i="1"/>
  <c r="S3268" i="1"/>
  <c r="P3269" i="1"/>
  <c r="S3269" i="1"/>
  <c r="P3270" i="1"/>
  <c r="S3270" i="1"/>
  <c r="P3271" i="1"/>
  <c r="S3271" i="1"/>
  <c r="P3272" i="1"/>
  <c r="S3272" i="1"/>
  <c r="P3273" i="1"/>
  <c r="S3273" i="1"/>
  <c r="P3274" i="1"/>
  <c r="S3274" i="1"/>
  <c r="P3275" i="1"/>
  <c r="S3275" i="1"/>
  <c r="P3276" i="1"/>
  <c r="S3276" i="1"/>
  <c r="P3277" i="1"/>
  <c r="S3277" i="1"/>
  <c r="P3278" i="1"/>
  <c r="S3278" i="1"/>
  <c r="P3279" i="1"/>
  <c r="S3279" i="1"/>
  <c r="P3280" i="1"/>
  <c r="S3280" i="1"/>
  <c r="P3281" i="1"/>
  <c r="S3281" i="1"/>
  <c r="P3282" i="1"/>
  <c r="S3282" i="1"/>
  <c r="P3283" i="1"/>
  <c r="S3283" i="1"/>
  <c r="P3284" i="1"/>
  <c r="S3284" i="1"/>
  <c r="P3285" i="1"/>
  <c r="S3285" i="1"/>
  <c r="P3286" i="1"/>
  <c r="S3286" i="1"/>
  <c r="P3287" i="1"/>
  <c r="S3287" i="1"/>
  <c r="P3288" i="1"/>
  <c r="S3288" i="1"/>
  <c r="P3289" i="1"/>
  <c r="S3289" i="1"/>
  <c r="P3290" i="1"/>
  <c r="S3290" i="1"/>
  <c r="P3291" i="1"/>
  <c r="S3291" i="1"/>
  <c r="P3292" i="1"/>
  <c r="S3292" i="1"/>
  <c r="P3293" i="1"/>
  <c r="S3293" i="1"/>
  <c r="P3294" i="1"/>
  <c r="S3294" i="1"/>
  <c r="P3295" i="1"/>
  <c r="S3295" i="1"/>
  <c r="P3296" i="1"/>
  <c r="S3296" i="1"/>
  <c r="P3297" i="1"/>
  <c r="S3297" i="1"/>
  <c r="P3298" i="1"/>
  <c r="S3298" i="1"/>
  <c r="P3299" i="1"/>
  <c r="S3299" i="1"/>
  <c r="P3300" i="1"/>
  <c r="S3300" i="1"/>
  <c r="P3301" i="1"/>
  <c r="S3301" i="1"/>
  <c r="P3302" i="1"/>
  <c r="S3302" i="1"/>
  <c r="P3303" i="1"/>
  <c r="S3303" i="1"/>
  <c r="P3304" i="1"/>
  <c r="S3304" i="1"/>
  <c r="P3305" i="1"/>
  <c r="S3305" i="1"/>
  <c r="P3306" i="1"/>
  <c r="S3306" i="1"/>
  <c r="P3307" i="1"/>
  <c r="S3307" i="1"/>
  <c r="P3308" i="1"/>
  <c r="S3308" i="1"/>
  <c r="P3309" i="1"/>
  <c r="S3309" i="1"/>
  <c r="P3310" i="1"/>
  <c r="S3310" i="1"/>
  <c r="P3311" i="1"/>
  <c r="S3311" i="1"/>
  <c r="P3312" i="1"/>
  <c r="S3312" i="1"/>
  <c r="P3313" i="1"/>
  <c r="S3313" i="1"/>
  <c r="P3314" i="1"/>
  <c r="S3314" i="1"/>
  <c r="P3315" i="1"/>
  <c r="S3315" i="1"/>
  <c r="P3316" i="1"/>
  <c r="S3316" i="1"/>
  <c r="P3317" i="1"/>
  <c r="S3317" i="1"/>
  <c r="P3318" i="1"/>
  <c r="S3318" i="1"/>
  <c r="P3319" i="1"/>
  <c r="S3319" i="1"/>
  <c r="P3320" i="1"/>
  <c r="S3320" i="1"/>
  <c r="P3321" i="1"/>
  <c r="S3321" i="1"/>
  <c r="P3322" i="1"/>
  <c r="S3322" i="1"/>
  <c r="P3323" i="1"/>
  <c r="S3323" i="1"/>
  <c r="P3324" i="1"/>
  <c r="S3324" i="1"/>
  <c r="P3325" i="1"/>
  <c r="S3325" i="1"/>
  <c r="P3326" i="1"/>
  <c r="S3326" i="1"/>
  <c r="P3327" i="1"/>
  <c r="S3327" i="1"/>
  <c r="P3328" i="1"/>
  <c r="S3328" i="1"/>
  <c r="P3329" i="1"/>
  <c r="S3329" i="1"/>
  <c r="P3330" i="1"/>
  <c r="S3330" i="1"/>
  <c r="P3331" i="1"/>
  <c r="S3331" i="1"/>
  <c r="P3332" i="1"/>
  <c r="S3332" i="1"/>
  <c r="P3333" i="1"/>
  <c r="S3333" i="1"/>
  <c r="P3334" i="1"/>
  <c r="S3334" i="1"/>
  <c r="P3335" i="1"/>
  <c r="S3335" i="1"/>
  <c r="P3336" i="1"/>
  <c r="S3336" i="1"/>
  <c r="P3337" i="1"/>
  <c r="S3337" i="1"/>
  <c r="P3338" i="1"/>
  <c r="S3338" i="1"/>
  <c r="P3339" i="1"/>
  <c r="S3339" i="1"/>
  <c r="P3340" i="1"/>
  <c r="S3340" i="1"/>
  <c r="P3341" i="1"/>
  <c r="S3341" i="1"/>
  <c r="P3342" i="1"/>
  <c r="S3342" i="1"/>
  <c r="P3343" i="1"/>
  <c r="S3343" i="1"/>
  <c r="P3344" i="1"/>
  <c r="S3344" i="1"/>
  <c r="P3345" i="1"/>
  <c r="S3345" i="1"/>
  <c r="P3346" i="1"/>
  <c r="S3346" i="1"/>
  <c r="P3347" i="1"/>
  <c r="S3347" i="1"/>
  <c r="P3348" i="1"/>
  <c r="S3348" i="1"/>
  <c r="P3349" i="1"/>
  <c r="S3349" i="1"/>
  <c r="P3350" i="1"/>
  <c r="S3350" i="1"/>
  <c r="P3351" i="1"/>
  <c r="S3351" i="1"/>
  <c r="P3352" i="1"/>
  <c r="S3352" i="1"/>
  <c r="P3353" i="1"/>
  <c r="S3353" i="1"/>
  <c r="P3354" i="1"/>
  <c r="S3354" i="1"/>
  <c r="P3355" i="1"/>
  <c r="S3355" i="1"/>
  <c r="P3356" i="1"/>
  <c r="S3356" i="1"/>
  <c r="P3357" i="1"/>
  <c r="S3357" i="1"/>
  <c r="P3358" i="1"/>
  <c r="S3358" i="1"/>
  <c r="P3359" i="1"/>
  <c r="S3359" i="1"/>
  <c r="P3360" i="1"/>
  <c r="S3360" i="1"/>
  <c r="P3361" i="1"/>
  <c r="S3361" i="1"/>
  <c r="P3362" i="1"/>
  <c r="S3362" i="1"/>
  <c r="P3363" i="1"/>
  <c r="S3363" i="1"/>
  <c r="P3364" i="1"/>
  <c r="S3364" i="1"/>
  <c r="P3365" i="1"/>
  <c r="S3365" i="1"/>
  <c r="P3366" i="1"/>
  <c r="S3366" i="1"/>
  <c r="P3367" i="1"/>
  <c r="S3367" i="1"/>
  <c r="P3368" i="1"/>
  <c r="S3368" i="1"/>
  <c r="P3369" i="1"/>
  <c r="S3369" i="1"/>
  <c r="P3370" i="1"/>
  <c r="S3370" i="1"/>
  <c r="P3371" i="1"/>
  <c r="S3371" i="1"/>
  <c r="P3372" i="1"/>
  <c r="S3372" i="1"/>
  <c r="P3373" i="1"/>
  <c r="S3373" i="1"/>
  <c r="P3374" i="1"/>
  <c r="S3374" i="1"/>
  <c r="P3375" i="1"/>
  <c r="S3375" i="1"/>
  <c r="P3376" i="1"/>
  <c r="S3376" i="1"/>
  <c r="P3377" i="1"/>
  <c r="S3377" i="1"/>
  <c r="P3378" i="1"/>
  <c r="S3378" i="1"/>
  <c r="P3379" i="1"/>
  <c r="S3379" i="1"/>
  <c r="P3380" i="1"/>
  <c r="S3380" i="1"/>
  <c r="P3381" i="1"/>
  <c r="S3381" i="1"/>
  <c r="P3382" i="1"/>
  <c r="S3382" i="1"/>
  <c r="P3383" i="1"/>
  <c r="S3383" i="1"/>
  <c r="P3384" i="1"/>
  <c r="S3384" i="1"/>
  <c r="P3385" i="1"/>
  <c r="S3385" i="1"/>
  <c r="P3386" i="1"/>
  <c r="S3386" i="1"/>
  <c r="P3387" i="1"/>
  <c r="S3387" i="1"/>
  <c r="P3388" i="1"/>
  <c r="S3388" i="1"/>
  <c r="P3389" i="1"/>
  <c r="S3389" i="1"/>
  <c r="P3390" i="1"/>
  <c r="S3390" i="1"/>
  <c r="P3391" i="1"/>
  <c r="S3391" i="1"/>
  <c r="P3392" i="1"/>
  <c r="S3392" i="1"/>
  <c r="P3393" i="1"/>
  <c r="S3393" i="1"/>
  <c r="P3394" i="1"/>
  <c r="S3394" i="1"/>
  <c r="P3395" i="1"/>
  <c r="S3395" i="1"/>
  <c r="P3396" i="1"/>
  <c r="S3396" i="1"/>
  <c r="P3397" i="1"/>
  <c r="S3397" i="1"/>
  <c r="P3398" i="1"/>
  <c r="S3398" i="1"/>
  <c r="P3399" i="1"/>
  <c r="S3399" i="1"/>
  <c r="P3400" i="1"/>
  <c r="S3400" i="1"/>
  <c r="P3401" i="1"/>
  <c r="S3401" i="1"/>
  <c r="P3402" i="1"/>
  <c r="S3402" i="1"/>
  <c r="P3403" i="1"/>
  <c r="S3403" i="1"/>
  <c r="P3404" i="1"/>
  <c r="S3404" i="1"/>
  <c r="P3405" i="1"/>
  <c r="S3405" i="1"/>
  <c r="P3406" i="1"/>
  <c r="S3406" i="1"/>
  <c r="P3407" i="1"/>
  <c r="S3407" i="1"/>
  <c r="P3408" i="1"/>
  <c r="S3408" i="1"/>
  <c r="P3409" i="1"/>
  <c r="S3409" i="1"/>
  <c r="P3410" i="1"/>
  <c r="S3410" i="1"/>
  <c r="P3411" i="1"/>
  <c r="S3411" i="1"/>
  <c r="P3412" i="1"/>
  <c r="S3412" i="1"/>
  <c r="P3413" i="1"/>
  <c r="S3413" i="1"/>
  <c r="P3414" i="1"/>
  <c r="S3414" i="1"/>
  <c r="P3415" i="1"/>
  <c r="S3415" i="1"/>
  <c r="P3416" i="1"/>
  <c r="S3416" i="1"/>
  <c r="P3417" i="1"/>
  <c r="S3417" i="1"/>
  <c r="P3418" i="1"/>
  <c r="S3418" i="1"/>
  <c r="P3419" i="1"/>
  <c r="S3419" i="1"/>
  <c r="P3420" i="1"/>
  <c r="S3420" i="1"/>
  <c r="P3421" i="1"/>
  <c r="S3421" i="1"/>
  <c r="P3422" i="1"/>
  <c r="S3422" i="1"/>
  <c r="P3423" i="1"/>
  <c r="S3423" i="1"/>
  <c r="P3424" i="1"/>
  <c r="S3424" i="1"/>
  <c r="P3425" i="1"/>
  <c r="S3425" i="1"/>
  <c r="P3426" i="1"/>
  <c r="S3426" i="1"/>
  <c r="P3427" i="1"/>
  <c r="S3427" i="1"/>
  <c r="P3428" i="1"/>
  <c r="S3428" i="1"/>
  <c r="P3429" i="1"/>
  <c r="S3429" i="1"/>
  <c r="P3430" i="1"/>
  <c r="S3430" i="1"/>
  <c r="P3431" i="1"/>
  <c r="S3431" i="1"/>
  <c r="P3432" i="1"/>
  <c r="S3432" i="1"/>
  <c r="P3433" i="1"/>
  <c r="S3433" i="1"/>
  <c r="P3434" i="1"/>
  <c r="S3434" i="1"/>
  <c r="P3435" i="1"/>
  <c r="S3435" i="1"/>
  <c r="P3436" i="1"/>
  <c r="S3436" i="1"/>
  <c r="P3437" i="1"/>
  <c r="S3437" i="1"/>
  <c r="P3438" i="1"/>
  <c r="S3438" i="1"/>
  <c r="P3439" i="1"/>
  <c r="S3439" i="1"/>
  <c r="P3440" i="1"/>
  <c r="S3440" i="1"/>
  <c r="P3441" i="1"/>
  <c r="S3441" i="1"/>
  <c r="P3442" i="1"/>
  <c r="S3442" i="1"/>
  <c r="P3443" i="1"/>
  <c r="S3443" i="1"/>
  <c r="P3444" i="1"/>
  <c r="S3444" i="1"/>
  <c r="P3445" i="1"/>
  <c r="S3445" i="1"/>
  <c r="P3446" i="1"/>
  <c r="S3446" i="1"/>
  <c r="P3447" i="1"/>
  <c r="S3447" i="1"/>
  <c r="P3448" i="1"/>
  <c r="S3448" i="1"/>
  <c r="P3449" i="1"/>
  <c r="S3449" i="1"/>
  <c r="P3450" i="1"/>
  <c r="S3450" i="1"/>
  <c r="P3451" i="1"/>
  <c r="S3451" i="1"/>
  <c r="P3452" i="1"/>
  <c r="S3452" i="1"/>
  <c r="P3453" i="1"/>
  <c r="S3453" i="1"/>
  <c r="P3454" i="1"/>
  <c r="S3454" i="1"/>
  <c r="P3455" i="1"/>
  <c r="S3455" i="1"/>
  <c r="P3456" i="1"/>
  <c r="S3456" i="1"/>
  <c r="P3457" i="1"/>
  <c r="S3457" i="1"/>
  <c r="P3458" i="1"/>
  <c r="S3458" i="1"/>
  <c r="P3459" i="1"/>
  <c r="S3459" i="1"/>
  <c r="P3460" i="1"/>
  <c r="S3460" i="1"/>
  <c r="P3461" i="1"/>
  <c r="S3461" i="1"/>
  <c r="P3462" i="1"/>
  <c r="S3462" i="1"/>
  <c r="P3463" i="1"/>
  <c r="S3463" i="1"/>
  <c r="P3464" i="1"/>
  <c r="S3464" i="1"/>
  <c r="P3465" i="1"/>
  <c r="S3465" i="1"/>
  <c r="P3466" i="1"/>
  <c r="S3466" i="1"/>
  <c r="P3467" i="1"/>
  <c r="S3467" i="1"/>
  <c r="P3468" i="1"/>
  <c r="S3468" i="1"/>
  <c r="P3469" i="1"/>
  <c r="S3469" i="1"/>
  <c r="P3470" i="1"/>
  <c r="S3470" i="1"/>
  <c r="P3471" i="1"/>
  <c r="S3471" i="1"/>
  <c r="P3472" i="1"/>
  <c r="S3472" i="1"/>
  <c r="P3473" i="1"/>
  <c r="S3473" i="1"/>
  <c r="P3474" i="1"/>
  <c r="S3474" i="1"/>
  <c r="P3475" i="1"/>
  <c r="S3475" i="1"/>
  <c r="P3476" i="1"/>
  <c r="S3476" i="1"/>
  <c r="P3477" i="1"/>
  <c r="S3477" i="1"/>
  <c r="P3478" i="1"/>
  <c r="S3478" i="1"/>
  <c r="P3479" i="1"/>
  <c r="S3479" i="1"/>
  <c r="P3480" i="1"/>
  <c r="S3480" i="1"/>
  <c r="P3481" i="1"/>
  <c r="S3481" i="1"/>
  <c r="P3482" i="1"/>
  <c r="S3482" i="1"/>
  <c r="P3483" i="1"/>
  <c r="S3483" i="1"/>
  <c r="P3484" i="1"/>
  <c r="S3484" i="1"/>
  <c r="P3485" i="1"/>
  <c r="S3485" i="1"/>
  <c r="P3486" i="1"/>
  <c r="S3486" i="1"/>
  <c r="P3487" i="1"/>
  <c r="S3487" i="1"/>
  <c r="P3488" i="1"/>
  <c r="S3488" i="1"/>
  <c r="P3489" i="1"/>
  <c r="S3489" i="1"/>
  <c r="P3490" i="1"/>
  <c r="S3490" i="1"/>
  <c r="P3491" i="1"/>
  <c r="S3491" i="1"/>
  <c r="P3492" i="1"/>
  <c r="S3492" i="1"/>
  <c r="P3493" i="1"/>
  <c r="S3493" i="1"/>
  <c r="P3494" i="1"/>
  <c r="S3494" i="1"/>
  <c r="P3495" i="1"/>
  <c r="S3495" i="1"/>
  <c r="P3496" i="1"/>
  <c r="S3496" i="1"/>
  <c r="P3497" i="1"/>
  <c r="S3497" i="1"/>
  <c r="P3498" i="1"/>
  <c r="S3498" i="1"/>
  <c r="P3499" i="1"/>
  <c r="S3499" i="1"/>
  <c r="P3500" i="1"/>
  <c r="S3500" i="1"/>
  <c r="P3501" i="1"/>
  <c r="S3501" i="1"/>
  <c r="P3502" i="1"/>
  <c r="S3502" i="1"/>
  <c r="P3503" i="1"/>
  <c r="S3503" i="1"/>
  <c r="P3504" i="1"/>
  <c r="S3504" i="1"/>
  <c r="P3505" i="1"/>
  <c r="S3505" i="1"/>
  <c r="P3506" i="1"/>
  <c r="S3506" i="1"/>
  <c r="P3507" i="1"/>
  <c r="S3507" i="1"/>
  <c r="P3508" i="1"/>
  <c r="S3508" i="1"/>
  <c r="P3509" i="1"/>
  <c r="S3509" i="1"/>
  <c r="P3510" i="1"/>
  <c r="S3510" i="1"/>
  <c r="P3511" i="1"/>
  <c r="S3511" i="1"/>
  <c r="P3512" i="1"/>
  <c r="S3512" i="1"/>
  <c r="P3513" i="1"/>
  <c r="S3513" i="1"/>
  <c r="P3514" i="1"/>
  <c r="S3514" i="1"/>
  <c r="P3515" i="1"/>
  <c r="S3515" i="1"/>
  <c r="P3516" i="1"/>
  <c r="S3516" i="1"/>
  <c r="P3517" i="1"/>
  <c r="S3517" i="1"/>
  <c r="P3518" i="1"/>
  <c r="S3518" i="1"/>
  <c r="P3519" i="1"/>
  <c r="S3519" i="1"/>
  <c r="P3520" i="1"/>
  <c r="S3520" i="1"/>
  <c r="P3521" i="1"/>
  <c r="S3521" i="1"/>
  <c r="P3522" i="1"/>
  <c r="S3522" i="1"/>
  <c r="P3523" i="1"/>
  <c r="S3523" i="1"/>
  <c r="P3524" i="1"/>
  <c r="S3524" i="1"/>
  <c r="P3525" i="1"/>
  <c r="S3525" i="1"/>
  <c r="P3526" i="1"/>
  <c r="S3526" i="1"/>
  <c r="P3527" i="1"/>
  <c r="S3527" i="1"/>
  <c r="P3528" i="1"/>
  <c r="S3528" i="1"/>
  <c r="P3529" i="1"/>
  <c r="S3529" i="1"/>
  <c r="P3530" i="1"/>
  <c r="S3530" i="1"/>
  <c r="P3531" i="1"/>
  <c r="S3531" i="1"/>
  <c r="P3532" i="1"/>
  <c r="S3532" i="1"/>
  <c r="P3533" i="1"/>
  <c r="S3533" i="1"/>
  <c r="P3534" i="1"/>
  <c r="S3534" i="1"/>
  <c r="P3535" i="1"/>
  <c r="S3535" i="1"/>
  <c r="P3536" i="1"/>
  <c r="S3536" i="1"/>
  <c r="P3537" i="1"/>
  <c r="S3537" i="1"/>
  <c r="P3538" i="1"/>
  <c r="S3538" i="1"/>
  <c r="P3539" i="1"/>
  <c r="S3539" i="1"/>
  <c r="P3540" i="1"/>
  <c r="S3540" i="1"/>
  <c r="P3541" i="1"/>
  <c r="S3541" i="1"/>
  <c r="P3542" i="1"/>
  <c r="S3542" i="1"/>
  <c r="P3543" i="1"/>
  <c r="S3543" i="1"/>
  <c r="P3544" i="1"/>
  <c r="S3544" i="1"/>
  <c r="P3545" i="1"/>
  <c r="S3545" i="1"/>
  <c r="P3546" i="1"/>
  <c r="S3546" i="1"/>
  <c r="P3547" i="1"/>
  <c r="S3547" i="1"/>
  <c r="P3548" i="1"/>
  <c r="S3548" i="1"/>
  <c r="P3549" i="1"/>
  <c r="S3549" i="1"/>
  <c r="P3550" i="1"/>
  <c r="S3550" i="1"/>
  <c r="P3551" i="1"/>
  <c r="S3551" i="1"/>
  <c r="P3552" i="1"/>
  <c r="S3552" i="1"/>
  <c r="P3553" i="1"/>
  <c r="S3553" i="1"/>
  <c r="P3554" i="1"/>
  <c r="S3554" i="1"/>
  <c r="P3555" i="1"/>
  <c r="S3555" i="1"/>
  <c r="P3556" i="1"/>
  <c r="S3556" i="1"/>
  <c r="P3557" i="1"/>
  <c r="S3557" i="1"/>
  <c r="P3558" i="1"/>
  <c r="S3558" i="1"/>
  <c r="P3559" i="1"/>
  <c r="S3559" i="1"/>
  <c r="P3560" i="1"/>
  <c r="S3560" i="1"/>
  <c r="P3561" i="1"/>
  <c r="S3561" i="1"/>
  <c r="P3562" i="1"/>
  <c r="S3562" i="1"/>
  <c r="P3563" i="1"/>
  <c r="S3563" i="1"/>
  <c r="P3564" i="1"/>
  <c r="S3564" i="1"/>
  <c r="P3565" i="1"/>
  <c r="S3565" i="1"/>
  <c r="P3566" i="1"/>
  <c r="S3566" i="1"/>
  <c r="P3567" i="1"/>
  <c r="S3567" i="1"/>
  <c r="P3568" i="1"/>
  <c r="S3568" i="1"/>
  <c r="P3569" i="1"/>
  <c r="S3569" i="1"/>
  <c r="P3570" i="1"/>
  <c r="S3570" i="1"/>
  <c r="P3571" i="1"/>
  <c r="S3571" i="1"/>
  <c r="P3572" i="1"/>
  <c r="S3572" i="1"/>
  <c r="P3573" i="1"/>
  <c r="S3573" i="1"/>
  <c r="P3574" i="1"/>
  <c r="S3574" i="1"/>
  <c r="P3575" i="1"/>
  <c r="S3575" i="1"/>
  <c r="P3576" i="1"/>
  <c r="S3576" i="1"/>
  <c r="P3577" i="1"/>
  <c r="S3577" i="1"/>
  <c r="P3578" i="1"/>
  <c r="S3578" i="1"/>
  <c r="P3579" i="1"/>
  <c r="S3579" i="1"/>
  <c r="P3580" i="1"/>
  <c r="S3580" i="1"/>
  <c r="P3581" i="1"/>
  <c r="S3581" i="1"/>
  <c r="P3582" i="1"/>
  <c r="S3582" i="1"/>
  <c r="P3583" i="1"/>
  <c r="S3583" i="1"/>
  <c r="P3584" i="1"/>
  <c r="S3584" i="1"/>
  <c r="P3585" i="1"/>
  <c r="S3585" i="1"/>
  <c r="P3586" i="1"/>
  <c r="S3586" i="1"/>
  <c r="P3587" i="1"/>
  <c r="S3587" i="1"/>
  <c r="P3588" i="1"/>
  <c r="S3588" i="1"/>
  <c r="P3589" i="1"/>
  <c r="S3589" i="1"/>
  <c r="P3590" i="1"/>
  <c r="S3590" i="1"/>
  <c r="P3591" i="1"/>
  <c r="S3591" i="1"/>
  <c r="P3592" i="1"/>
  <c r="S3592" i="1"/>
  <c r="P3593" i="1"/>
  <c r="S3593" i="1"/>
  <c r="P3594" i="1"/>
  <c r="S3594" i="1"/>
  <c r="P3595" i="1"/>
  <c r="S3595" i="1"/>
  <c r="P3596" i="1"/>
  <c r="S3596" i="1"/>
  <c r="P3597" i="1"/>
  <c r="S3597" i="1"/>
  <c r="P3598" i="1"/>
  <c r="S3598" i="1"/>
  <c r="P3599" i="1"/>
  <c r="S3599" i="1"/>
  <c r="P3600" i="1"/>
  <c r="S3600" i="1"/>
  <c r="P3601" i="1"/>
  <c r="S3601" i="1"/>
  <c r="P3602" i="1"/>
  <c r="S3602" i="1"/>
  <c r="P3603" i="1"/>
  <c r="S3603" i="1"/>
  <c r="P3604" i="1"/>
  <c r="S3604" i="1"/>
  <c r="P3605" i="1"/>
  <c r="S3605" i="1"/>
  <c r="P3606" i="1"/>
  <c r="S3606" i="1"/>
  <c r="P3607" i="1"/>
  <c r="S3607" i="1"/>
  <c r="P3608" i="1"/>
  <c r="S3608" i="1"/>
  <c r="P3609" i="1"/>
  <c r="S3609" i="1"/>
  <c r="P3610" i="1"/>
  <c r="S3610" i="1"/>
  <c r="P3611" i="1"/>
  <c r="S3611" i="1"/>
  <c r="P3612" i="1"/>
  <c r="S3612" i="1"/>
  <c r="P3613" i="1"/>
  <c r="S3613" i="1"/>
  <c r="P3614" i="1"/>
  <c r="S3614" i="1"/>
  <c r="P3615" i="1"/>
  <c r="S3615" i="1"/>
  <c r="P3616" i="1"/>
  <c r="S3616" i="1"/>
  <c r="P3617" i="1"/>
  <c r="S3617" i="1"/>
  <c r="P3618" i="1"/>
  <c r="S3618" i="1"/>
  <c r="P3619" i="1"/>
  <c r="S3619" i="1"/>
  <c r="P3620" i="1"/>
  <c r="S3620" i="1"/>
  <c r="P3621" i="1"/>
  <c r="S3621" i="1"/>
  <c r="P3622" i="1"/>
  <c r="S3622" i="1"/>
  <c r="P3623" i="1"/>
  <c r="S3623" i="1"/>
  <c r="P3624" i="1"/>
  <c r="S3624" i="1"/>
  <c r="P3625" i="1"/>
  <c r="S3625" i="1"/>
  <c r="P3626" i="1"/>
  <c r="S3626" i="1"/>
  <c r="P3627" i="1"/>
  <c r="S3627" i="1"/>
  <c r="P3628" i="1"/>
  <c r="S3628" i="1"/>
  <c r="P3629" i="1"/>
  <c r="S3629" i="1"/>
  <c r="P3630" i="1"/>
  <c r="S3630" i="1"/>
  <c r="P3631" i="1"/>
  <c r="S3631" i="1"/>
  <c r="P3632" i="1"/>
  <c r="S3632" i="1"/>
  <c r="P3633" i="1"/>
  <c r="S3633" i="1"/>
  <c r="P3634" i="1"/>
  <c r="S3634" i="1"/>
  <c r="P3635" i="1"/>
  <c r="S3635" i="1"/>
  <c r="P3636" i="1"/>
  <c r="S3636" i="1"/>
  <c r="P3637" i="1"/>
  <c r="S3637" i="1"/>
  <c r="P3638" i="1"/>
  <c r="S3638" i="1"/>
  <c r="P3639" i="1"/>
  <c r="S3639" i="1"/>
  <c r="P3640" i="1"/>
  <c r="S3640" i="1"/>
  <c r="P3641" i="1"/>
  <c r="S3641" i="1"/>
  <c r="P3642" i="1"/>
  <c r="S3642" i="1"/>
  <c r="P3643" i="1"/>
  <c r="S3643" i="1"/>
  <c r="P3644" i="1"/>
  <c r="S3644" i="1"/>
  <c r="P3645" i="1"/>
  <c r="S3645" i="1"/>
  <c r="P3646" i="1"/>
  <c r="S3646" i="1"/>
  <c r="P3647" i="1"/>
  <c r="S3647" i="1"/>
  <c r="P3648" i="1"/>
  <c r="S3648" i="1"/>
  <c r="P3649" i="1"/>
  <c r="S3649" i="1"/>
  <c r="P3650" i="1"/>
  <c r="S3650" i="1"/>
  <c r="P3651" i="1"/>
  <c r="S3651" i="1"/>
  <c r="P3652" i="1"/>
  <c r="S3652" i="1"/>
  <c r="P3653" i="1"/>
  <c r="S3653" i="1"/>
  <c r="P3654" i="1"/>
  <c r="S3654" i="1"/>
  <c r="P3655" i="1"/>
  <c r="S3655" i="1"/>
  <c r="P3656" i="1"/>
  <c r="S3656" i="1"/>
  <c r="P3657" i="1"/>
  <c r="S3657" i="1"/>
  <c r="P3658" i="1"/>
  <c r="S3658" i="1"/>
  <c r="P3659" i="1"/>
  <c r="S3659" i="1"/>
  <c r="P3660" i="1"/>
  <c r="S3660" i="1"/>
  <c r="P3661" i="1"/>
  <c r="S3661" i="1"/>
  <c r="P3662" i="1"/>
  <c r="S3662" i="1"/>
  <c r="P3663" i="1"/>
  <c r="S3663" i="1"/>
  <c r="P3664" i="1"/>
  <c r="S3664" i="1"/>
  <c r="P3665" i="1"/>
  <c r="S3665" i="1"/>
  <c r="P3666" i="1"/>
  <c r="S3666" i="1"/>
  <c r="P3667" i="1"/>
  <c r="S3667" i="1"/>
  <c r="P3668" i="1"/>
  <c r="S3668" i="1"/>
  <c r="P3669" i="1"/>
  <c r="S3669" i="1"/>
  <c r="P3670" i="1"/>
  <c r="S3670" i="1"/>
  <c r="P3671" i="1"/>
  <c r="S3671" i="1"/>
  <c r="P3672" i="1"/>
  <c r="S3672" i="1"/>
  <c r="P3673" i="1"/>
  <c r="S3673" i="1"/>
  <c r="P3674" i="1"/>
  <c r="S3674" i="1"/>
  <c r="P3675" i="1"/>
  <c r="S3675" i="1"/>
  <c r="P3676" i="1"/>
  <c r="S3676" i="1"/>
  <c r="P3677" i="1"/>
  <c r="S3677" i="1"/>
  <c r="P3678" i="1"/>
  <c r="S3678" i="1"/>
  <c r="P3679" i="1"/>
  <c r="S3679" i="1"/>
  <c r="P3680" i="1"/>
  <c r="S3680" i="1"/>
  <c r="P3681" i="1"/>
  <c r="S3681" i="1"/>
  <c r="P3682" i="1"/>
  <c r="S3682" i="1"/>
  <c r="P3683" i="1"/>
  <c r="S3683" i="1"/>
  <c r="P3684" i="1"/>
  <c r="S3684" i="1"/>
  <c r="P3685" i="1"/>
  <c r="S3685" i="1"/>
  <c r="P3686" i="1"/>
  <c r="S3686" i="1"/>
  <c r="P3687" i="1"/>
  <c r="S3687" i="1"/>
  <c r="P3688" i="1"/>
  <c r="S3688" i="1"/>
  <c r="P3689" i="1"/>
  <c r="S3689" i="1"/>
  <c r="P3690" i="1"/>
  <c r="S3690" i="1"/>
  <c r="P3691" i="1"/>
  <c r="S3691" i="1"/>
  <c r="P3692" i="1"/>
  <c r="S3692" i="1"/>
  <c r="P3693" i="1"/>
  <c r="S3693" i="1"/>
  <c r="P3694" i="1"/>
  <c r="S3694" i="1"/>
  <c r="P3695" i="1"/>
  <c r="S3695" i="1"/>
  <c r="P3696" i="1"/>
  <c r="S3696" i="1"/>
  <c r="P3697" i="1"/>
  <c r="S3697" i="1"/>
  <c r="P3698" i="1"/>
  <c r="S3698" i="1"/>
  <c r="P3699" i="1"/>
  <c r="S3699" i="1"/>
  <c r="P3700" i="1"/>
  <c r="S3700" i="1"/>
  <c r="P3701" i="1"/>
  <c r="S3701" i="1"/>
  <c r="P3702" i="1"/>
  <c r="S3702" i="1"/>
  <c r="P3703" i="1"/>
  <c r="S3703" i="1"/>
  <c r="P3704" i="1"/>
  <c r="S3704" i="1"/>
  <c r="P3705" i="1"/>
  <c r="S3705" i="1"/>
  <c r="P3706" i="1"/>
  <c r="S3706" i="1"/>
  <c r="P3707" i="1"/>
  <c r="S3707" i="1"/>
  <c r="P3708" i="1"/>
  <c r="S3708" i="1"/>
  <c r="P3709" i="1"/>
  <c r="S3709" i="1"/>
  <c r="P3710" i="1"/>
  <c r="S3710" i="1"/>
  <c r="P3711" i="1"/>
  <c r="S3711" i="1"/>
  <c r="P3712" i="1"/>
  <c r="S3712" i="1"/>
  <c r="P3713" i="1"/>
  <c r="S3713" i="1"/>
  <c r="P3714" i="1"/>
  <c r="S3714" i="1"/>
  <c r="P3715" i="1"/>
  <c r="S3715" i="1"/>
  <c r="P3716" i="1"/>
  <c r="S3716" i="1"/>
  <c r="P3717" i="1"/>
  <c r="S3717" i="1"/>
  <c r="P3718" i="1"/>
  <c r="S3718" i="1"/>
  <c r="P3719" i="1"/>
  <c r="S3719" i="1"/>
  <c r="P3720" i="1"/>
  <c r="S3720" i="1"/>
  <c r="P3721" i="1"/>
  <c r="S3721" i="1"/>
  <c r="P3722" i="1"/>
  <c r="S3722" i="1"/>
  <c r="P3723" i="1"/>
  <c r="S3723" i="1"/>
  <c r="P3724" i="1"/>
  <c r="S3724" i="1"/>
  <c r="P3725" i="1"/>
  <c r="S3725" i="1"/>
  <c r="P3726" i="1"/>
  <c r="S3726" i="1"/>
  <c r="P3727" i="1"/>
  <c r="S3727" i="1"/>
  <c r="P3728" i="1"/>
  <c r="S3728" i="1"/>
  <c r="P3729" i="1"/>
  <c r="S3729" i="1"/>
  <c r="P3730" i="1"/>
  <c r="S3730" i="1"/>
  <c r="P3731" i="1"/>
  <c r="S3731" i="1"/>
  <c r="P3732" i="1"/>
  <c r="S3732" i="1"/>
  <c r="P3733" i="1"/>
  <c r="S3733" i="1"/>
  <c r="P3734" i="1"/>
  <c r="S3734" i="1"/>
  <c r="P3735" i="1"/>
  <c r="S3735" i="1"/>
  <c r="P3736" i="1"/>
  <c r="S3736" i="1"/>
  <c r="P3737" i="1"/>
  <c r="S3737" i="1"/>
  <c r="P3738" i="1"/>
  <c r="S3738" i="1"/>
  <c r="P3739" i="1"/>
  <c r="S3739" i="1"/>
  <c r="P3740" i="1"/>
  <c r="S3740" i="1"/>
  <c r="P3741" i="1"/>
  <c r="S3741" i="1"/>
  <c r="P3742" i="1"/>
  <c r="S3742" i="1"/>
  <c r="P3743" i="1"/>
  <c r="S3743" i="1"/>
  <c r="P3744" i="1"/>
  <c r="S3744" i="1"/>
  <c r="P3745" i="1"/>
  <c r="S3745" i="1"/>
  <c r="P3746" i="1"/>
  <c r="S3746" i="1"/>
  <c r="P3747" i="1"/>
  <c r="S3747" i="1"/>
  <c r="P3748" i="1"/>
  <c r="S3748" i="1"/>
  <c r="P3749" i="1"/>
  <c r="S3749" i="1"/>
  <c r="P3750" i="1"/>
  <c r="S3750" i="1"/>
  <c r="P3751" i="1"/>
  <c r="S3751" i="1"/>
  <c r="P3752" i="1"/>
  <c r="S3752" i="1"/>
  <c r="P3753" i="1"/>
  <c r="S3753" i="1"/>
  <c r="P3754" i="1"/>
  <c r="S3754" i="1"/>
  <c r="P3755" i="1"/>
  <c r="S3755" i="1"/>
  <c r="P3756" i="1"/>
  <c r="S3756" i="1"/>
  <c r="P3757" i="1"/>
  <c r="S3757" i="1"/>
  <c r="P3758" i="1"/>
  <c r="S3758" i="1"/>
  <c r="P3759" i="1"/>
  <c r="S3759" i="1"/>
  <c r="P3760" i="1"/>
  <c r="S3760" i="1"/>
  <c r="P3761" i="1"/>
  <c r="S3761" i="1"/>
  <c r="P3762" i="1"/>
  <c r="S3762" i="1"/>
  <c r="P3763" i="1"/>
  <c r="S3763" i="1"/>
  <c r="P3764" i="1"/>
  <c r="S3764" i="1"/>
  <c r="P3765" i="1"/>
  <c r="S3765" i="1"/>
  <c r="P3766" i="1"/>
  <c r="S3766" i="1"/>
  <c r="P3767" i="1"/>
  <c r="S3767" i="1"/>
  <c r="P3768" i="1"/>
  <c r="S3768" i="1"/>
  <c r="P3769" i="1"/>
  <c r="S3769" i="1"/>
  <c r="P3770" i="1"/>
  <c r="S3770" i="1"/>
  <c r="P3771" i="1"/>
  <c r="S3771" i="1"/>
  <c r="P3772" i="1"/>
  <c r="S3772" i="1"/>
  <c r="P3773" i="1"/>
  <c r="S3773" i="1"/>
  <c r="P3774" i="1"/>
  <c r="S3774" i="1"/>
  <c r="P3775" i="1"/>
  <c r="S3775" i="1"/>
  <c r="P3776" i="1"/>
  <c r="S3776" i="1"/>
  <c r="P3777" i="1"/>
  <c r="S3777" i="1"/>
  <c r="P3778" i="1"/>
  <c r="S3778" i="1"/>
  <c r="P3779" i="1"/>
  <c r="S3779" i="1"/>
  <c r="P3780" i="1"/>
  <c r="S3780" i="1"/>
  <c r="P3781" i="1"/>
  <c r="S3781" i="1"/>
  <c r="P3782" i="1"/>
  <c r="S3782" i="1"/>
  <c r="P3783" i="1"/>
  <c r="S3783" i="1"/>
  <c r="P3784" i="1"/>
  <c r="S3784" i="1"/>
  <c r="P3785" i="1"/>
  <c r="S3785" i="1"/>
  <c r="P3786" i="1"/>
  <c r="S3786" i="1"/>
  <c r="P3787" i="1"/>
  <c r="S3787" i="1"/>
  <c r="P3788" i="1"/>
  <c r="S3788" i="1"/>
  <c r="P3789" i="1"/>
  <c r="S3789" i="1"/>
  <c r="P3790" i="1"/>
  <c r="S3790" i="1"/>
  <c r="P3791" i="1"/>
  <c r="S3791" i="1"/>
  <c r="P3792" i="1"/>
  <c r="S3792" i="1"/>
  <c r="P3793" i="1"/>
  <c r="S3793" i="1"/>
  <c r="P3794" i="1"/>
  <c r="S3794" i="1"/>
  <c r="P3795" i="1"/>
  <c r="S3795" i="1"/>
  <c r="P3796" i="1"/>
  <c r="S3796" i="1"/>
  <c r="P3797" i="1"/>
  <c r="S3797" i="1"/>
  <c r="P3798" i="1"/>
  <c r="S3798" i="1"/>
  <c r="P3799" i="1"/>
  <c r="S3799" i="1"/>
  <c r="P3800" i="1"/>
  <c r="S3800" i="1"/>
  <c r="P3801" i="1"/>
  <c r="S3801" i="1"/>
  <c r="P3802" i="1"/>
  <c r="S3802" i="1"/>
  <c r="P3803" i="1"/>
  <c r="S3803" i="1"/>
  <c r="P3804" i="1"/>
  <c r="S3804" i="1"/>
  <c r="P3805" i="1"/>
  <c r="S3805" i="1"/>
  <c r="P3806" i="1"/>
  <c r="S3806" i="1"/>
  <c r="P3807" i="1"/>
  <c r="S3807" i="1"/>
  <c r="P3808" i="1"/>
  <c r="S3808" i="1"/>
  <c r="P3809" i="1"/>
  <c r="S3809" i="1"/>
  <c r="P3810" i="1"/>
  <c r="S3810" i="1"/>
  <c r="P3811" i="1"/>
  <c r="S3811" i="1"/>
  <c r="P3812" i="1"/>
  <c r="S3812" i="1"/>
  <c r="P3813" i="1"/>
  <c r="S3813" i="1"/>
  <c r="P3814" i="1"/>
  <c r="S3814" i="1"/>
  <c r="P3815" i="1"/>
  <c r="S3815" i="1"/>
  <c r="P3816" i="1"/>
  <c r="S3816" i="1"/>
  <c r="P3817" i="1"/>
  <c r="S3817" i="1"/>
  <c r="P3818" i="1"/>
  <c r="S3818" i="1"/>
  <c r="P3819" i="1"/>
  <c r="S3819" i="1"/>
  <c r="P3820" i="1"/>
  <c r="S3820" i="1"/>
  <c r="P3821" i="1"/>
  <c r="S3821" i="1"/>
  <c r="P3822" i="1"/>
  <c r="S3822" i="1"/>
  <c r="P3823" i="1"/>
  <c r="S3823" i="1"/>
  <c r="P3824" i="1"/>
  <c r="S3824" i="1"/>
  <c r="P3825" i="1"/>
  <c r="S3825" i="1"/>
  <c r="P3826" i="1"/>
  <c r="S3826" i="1"/>
  <c r="P3827" i="1"/>
  <c r="S3827" i="1"/>
  <c r="P3828" i="1"/>
  <c r="S3828" i="1"/>
  <c r="P3829" i="1"/>
  <c r="S3829" i="1"/>
  <c r="P3830" i="1"/>
  <c r="S3830" i="1"/>
  <c r="P3831" i="1"/>
  <c r="S3831" i="1"/>
  <c r="P3832" i="1"/>
  <c r="S3832" i="1"/>
  <c r="P3833" i="1"/>
  <c r="S3833" i="1"/>
  <c r="P3834" i="1"/>
  <c r="S3834" i="1"/>
  <c r="P3835" i="1"/>
  <c r="S3835" i="1"/>
  <c r="P3836" i="1"/>
  <c r="S3836" i="1"/>
  <c r="P3837" i="1"/>
  <c r="S3837" i="1"/>
  <c r="P3838" i="1"/>
  <c r="S3838" i="1"/>
  <c r="P3839" i="1"/>
  <c r="S3839" i="1"/>
  <c r="P3840" i="1"/>
  <c r="S3840" i="1"/>
  <c r="P3841" i="1"/>
  <c r="S3841" i="1"/>
  <c r="P3842" i="1"/>
  <c r="S3842" i="1"/>
  <c r="P3843" i="1"/>
  <c r="S3843" i="1"/>
  <c r="P3844" i="1"/>
  <c r="S3844" i="1"/>
  <c r="P3845" i="1"/>
  <c r="S3845" i="1"/>
  <c r="P3846" i="1"/>
  <c r="S3846" i="1"/>
  <c r="P3847" i="1"/>
  <c r="S3847" i="1"/>
  <c r="P3848" i="1"/>
  <c r="S3848" i="1"/>
  <c r="P3849" i="1"/>
  <c r="S3849" i="1"/>
  <c r="P3850" i="1"/>
  <c r="S3850" i="1"/>
  <c r="P3851" i="1"/>
  <c r="S3851" i="1"/>
  <c r="P3852" i="1"/>
  <c r="S3852" i="1"/>
  <c r="P3853" i="1"/>
  <c r="S3853" i="1"/>
  <c r="P3854" i="1"/>
  <c r="S3854" i="1"/>
  <c r="P3855" i="1"/>
  <c r="S3855" i="1"/>
  <c r="P3856" i="1"/>
  <c r="S3856" i="1"/>
  <c r="P3857" i="1"/>
  <c r="S3857" i="1"/>
  <c r="P3858" i="1"/>
  <c r="S3858" i="1"/>
  <c r="P3859" i="1"/>
  <c r="S3859" i="1"/>
  <c r="P3860" i="1"/>
  <c r="S3860" i="1"/>
  <c r="P3861" i="1"/>
  <c r="S3861" i="1"/>
  <c r="P3862" i="1"/>
  <c r="S3862" i="1"/>
  <c r="P3863" i="1"/>
  <c r="S3863" i="1"/>
  <c r="P3864" i="1"/>
  <c r="S3864" i="1"/>
  <c r="P3865" i="1"/>
  <c r="S3865" i="1"/>
  <c r="P3866" i="1"/>
  <c r="S3866" i="1"/>
  <c r="P3867" i="1"/>
  <c r="S3867" i="1"/>
  <c r="P3868" i="1"/>
  <c r="S3868" i="1"/>
  <c r="P3869" i="1"/>
  <c r="S3869" i="1"/>
  <c r="P3870" i="1"/>
  <c r="S3870" i="1"/>
  <c r="P3871" i="1"/>
  <c r="S3871" i="1"/>
  <c r="P3872" i="1"/>
  <c r="S3872" i="1"/>
  <c r="P3873" i="1"/>
  <c r="S3873" i="1"/>
  <c r="P3874" i="1"/>
  <c r="S3874" i="1"/>
  <c r="P3875" i="1"/>
  <c r="S3875" i="1"/>
  <c r="P3876" i="1"/>
  <c r="S3876" i="1"/>
  <c r="P3877" i="1"/>
  <c r="S3877" i="1"/>
  <c r="P3878" i="1"/>
  <c r="S3878" i="1"/>
  <c r="P3879" i="1"/>
  <c r="S3879" i="1"/>
  <c r="P3880" i="1"/>
  <c r="S3880" i="1"/>
  <c r="P3881" i="1"/>
  <c r="S3881" i="1"/>
  <c r="P3882" i="1"/>
  <c r="S3882" i="1"/>
  <c r="P3883" i="1"/>
  <c r="S3883" i="1"/>
  <c r="P3884" i="1"/>
  <c r="S3884" i="1"/>
  <c r="P3885" i="1"/>
  <c r="S3885" i="1"/>
  <c r="P3886" i="1"/>
  <c r="S3886" i="1"/>
  <c r="P3887" i="1"/>
  <c r="S3887" i="1"/>
  <c r="P3888" i="1"/>
  <c r="S3888" i="1"/>
  <c r="P3889" i="1"/>
  <c r="S3889" i="1"/>
  <c r="P3890" i="1"/>
  <c r="S3890" i="1"/>
  <c r="P3891" i="1"/>
  <c r="S3891" i="1"/>
  <c r="P3892" i="1"/>
  <c r="S3892" i="1"/>
  <c r="P3893" i="1"/>
  <c r="S3893" i="1"/>
  <c r="P3894" i="1"/>
  <c r="S3894" i="1"/>
  <c r="P3895" i="1"/>
  <c r="S3895" i="1"/>
  <c r="P3896" i="1"/>
  <c r="S3896" i="1"/>
  <c r="P3897" i="1"/>
  <c r="S3897" i="1"/>
  <c r="P3898" i="1"/>
  <c r="S3898" i="1"/>
  <c r="P3899" i="1"/>
  <c r="S3899" i="1"/>
  <c r="P3900" i="1"/>
  <c r="S3900" i="1"/>
  <c r="P3901" i="1"/>
  <c r="S3901" i="1"/>
  <c r="P3902" i="1"/>
  <c r="S3902" i="1"/>
  <c r="P3903" i="1"/>
  <c r="S3903" i="1"/>
  <c r="P3904" i="1"/>
  <c r="S3904" i="1"/>
  <c r="P3905" i="1"/>
  <c r="S3905" i="1"/>
  <c r="P3906" i="1"/>
  <c r="S3906" i="1"/>
  <c r="P3907" i="1"/>
  <c r="S3907" i="1"/>
  <c r="P3908" i="1"/>
  <c r="S3908" i="1"/>
  <c r="P3909" i="1"/>
  <c r="S3909" i="1"/>
  <c r="P3910" i="1"/>
  <c r="S3910" i="1"/>
  <c r="P3911" i="1"/>
  <c r="S3911" i="1"/>
  <c r="P3912" i="1"/>
  <c r="S3912" i="1"/>
  <c r="P3913" i="1"/>
  <c r="S3913" i="1"/>
  <c r="P3914" i="1"/>
  <c r="S3914" i="1"/>
  <c r="P3915" i="1"/>
  <c r="S3915" i="1"/>
  <c r="P3916" i="1"/>
  <c r="S3916" i="1"/>
  <c r="P3917" i="1"/>
  <c r="S3917" i="1"/>
  <c r="P3918" i="1"/>
  <c r="S3918" i="1"/>
  <c r="P3919" i="1"/>
  <c r="S3919" i="1"/>
  <c r="P3920" i="1"/>
  <c r="S3920" i="1"/>
  <c r="P3921" i="1"/>
  <c r="S3921" i="1"/>
  <c r="P3922" i="1"/>
  <c r="S3922" i="1"/>
  <c r="P3923" i="1"/>
  <c r="S3923" i="1"/>
  <c r="P3924" i="1"/>
  <c r="S3924" i="1"/>
  <c r="P3925" i="1"/>
  <c r="S3925" i="1"/>
  <c r="P3926" i="1"/>
  <c r="S3926" i="1"/>
  <c r="P3927" i="1"/>
  <c r="S3927" i="1"/>
  <c r="P3928" i="1"/>
  <c r="S3928" i="1"/>
  <c r="P3929" i="1"/>
  <c r="S3929" i="1"/>
  <c r="P3930" i="1"/>
  <c r="S3930" i="1"/>
  <c r="P3931" i="1"/>
  <c r="S3931" i="1"/>
  <c r="P3932" i="1"/>
  <c r="S3932" i="1"/>
  <c r="P3933" i="1"/>
  <c r="S3933" i="1"/>
  <c r="P3934" i="1"/>
  <c r="S3934" i="1"/>
  <c r="P3935" i="1"/>
  <c r="S3935" i="1"/>
  <c r="P3936" i="1"/>
  <c r="S3936" i="1"/>
  <c r="P3937" i="1"/>
  <c r="S3937" i="1"/>
  <c r="P3938" i="1"/>
  <c r="S3938" i="1"/>
  <c r="P3939" i="1"/>
  <c r="S3939" i="1"/>
  <c r="P3940" i="1"/>
  <c r="S3940" i="1"/>
  <c r="P3941" i="1"/>
  <c r="S3941" i="1"/>
  <c r="P3942" i="1"/>
  <c r="S3942" i="1"/>
  <c r="P3943" i="1"/>
  <c r="S3943" i="1"/>
  <c r="P3944" i="1"/>
  <c r="S3944" i="1"/>
  <c r="P3945" i="1"/>
  <c r="S3945" i="1"/>
  <c r="P3946" i="1"/>
  <c r="S3946" i="1"/>
  <c r="P3947" i="1"/>
  <c r="S3947" i="1"/>
  <c r="P3948" i="1"/>
  <c r="S3948" i="1"/>
  <c r="P3949" i="1"/>
  <c r="S3949" i="1"/>
  <c r="P3950" i="1"/>
  <c r="S3950" i="1"/>
  <c r="P3951" i="1"/>
  <c r="S3951" i="1"/>
  <c r="P3952" i="1"/>
  <c r="S3952" i="1"/>
  <c r="P3953" i="1"/>
  <c r="S3953" i="1"/>
  <c r="P3954" i="1"/>
  <c r="S3954" i="1"/>
  <c r="P3955" i="1"/>
  <c r="S3955" i="1"/>
  <c r="P3956" i="1"/>
  <c r="S3956" i="1"/>
  <c r="P3957" i="1"/>
  <c r="S3957" i="1"/>
  <c r="P3958" i="1"/>
  <c r="S3958" i="1"/>
  <c r="P3959" i="1"/>
  <c r="S3959" i="1"/>
  <c r="P3960" i="1"/>
  <c r="S3960" i="1"/>
  <c r="P3961" i="1"/>
  <c r="S3961" i="1"/>
  <c r="P3962" i="1"/>
  <c r="S3962" i="1"/>
  <c r="P3963" i="1"/>
  <c r="S3963" i="1"/>
  <c r="P3964" i="1"/>
  <c r="S3964" i="1"/>
  <c r="P3965" i="1"/>
  <c r="S3965" i="1"/>
  <c r="P3966" i="1"/>
  <c r="S3966" i="1"/>
  <c r="P3967" i="1"/>
  <c r="S3967" i="1"/>
  <c r="P3968" i="1"/>
  <c r="S3968" i="1"/>
  <c r="P3969" i="1"/>
  <c r="S3969" i="1"/>
  <c r="P3970" i="1"/>
  <c r="S3970" i="1"/>
  <c r="P3971" i="1"/>
  <c r="S3971" i="1"/>
  <c r="P3972" i="1"/>
  <c r="S3972" i="1"/>
  <c r="P3973" i="1"/>
  <c r="S3973" i="1"/>
  <c r="P3974" i="1"/>
  <c r="S3974" i="1"/>
  <c r="P3975" i="1"/>
  <c r="S3975" i="1"/>
  <c r="P3976" i="1"/>
  <c r="S3976" i="1"/>
  <c r="P3977" i="1"/>
  <c r="S3977" i="1"/>
  <c r="P3978" i="1"/>
  <c r="S3978" i="1"/>
  <c r="P3979" i="1"/>
  <c r="S3979" i="1"/>
  <c r="P3980" i="1"/>
  <c r="S3980" i="1"/>
  <c r="P3981" i="1"/>
  <c r="S3981" i="1"/>
  <c r="P3982" i="1"/>
  <c r="S3982" i="1"/>
  <c r="P3983" i="1"/>
  <c r="S3983" i="1"/>
  <c r="P3984" i="1"/>
  <c r="S3984" i="1"/>
  <c r="P3985" i="1"/>
  <c r="S3985" i="1"/>
  <c r="P3986" i="1"/>
  <c r="S3986" i="1"/>
  <c r="P3987" i="1"/>
  <c r="S3987" i="1"/>
  <c r="P3988" i="1"/>
  <c r="S3988" i="1"/>
  <c r="P3989" i="1"/>
  <c r="S3989" i="1"/>
  <c r="P3990" i="1"/>
  <c r="S3990" i="1"/>
  <c r="P3991" i="1"/>
  <c r="S3991" i="1"/>
  <c r="P3992" i="1"/>
  <c r="S3992" i="1"/>
  <c r="P3993" i="1"/>
  <c r="S3993" i="1"/>
  <c r="P3994" i="1"/>
  <c r="S3994" i="1"/>
  <c r="P3995" i="1"/>
  <c r="S3995" i="1"/>
  <c r="P3996" i="1"/>
  <c r="S3996" i="1"/>
  <c r="P3997" i="1"/>
  <c r="S3997" i="1"/>
  <c r="P3998" i="1"/>
  <c r="S3998" i="1"/>
  <c r="P3999" i="1"/>
  <c r="S3999" i="1"/>
  <c r="P4000" i="1"/>
  <c r="S4000" i="1"/>
  <c r="P4001" i="1"/>
  <c r="S4001" i="1"/>
  <c r="P4002" i="1"/>
  <c r="S4002" i="1"/>
  <c r="P4003" i="1"/>
  <c r="S4003" i="1"/>
  <c r="P4004" i="1"/>
  <c r="S4004" i="1"/>
  <c r="P4005" i="1"/>
  <c r="S4005" i="1"/>
  <c r="P4006" i="1"/>
  <c r="S4006" i="1"/>
  <c r="P4007" i="1"/>
  <c r="S4007" i="1"/>
  <c r="P4008" i="1"/>
  <c r="S4008" i="1"/>
  <c r="P4009" i="1"/>
  <c r="S4009" i="1"/>
  <c r="P4010" i="1"/>
  <c r="S4010" i="1"/>
  <c r="P4011" i="1"/>
  <c r="S4011" i="1"/>
  <c r="P4012" i="1"/>
  <c r="S4012" i="1"/>
  <c r="P4013" i="1"/>
  <c r="S4013" i="1"/>
  <c r="P4014" i="1"/>
  <c r="S4014" i="1"/>
  <c r="P4015" i="1"/>
  <c r="S4015" i="1"/>
  <c r="P4016" i="1"/>
  <c r="S4016" i="1"/>
  <c r="P4017" i="1"/>
  <c r="S4017" i="1"/>
  <c r="P4018" i="1"/>
  <c r="S4018" i="1"/>
  <c r="P4019" i="1"/>
  <c r="S4019" i="1"/>
  <c r="P4020" i="1"/>
  <c r="S4020" i="1"/>
  <c r="P4021" i="1"/>
  <c r="S4021" i="1"/>
  <c r="P4022" i="1"/>
  <c r="S4022" i="1"/>
  <c r="P4023" i="1"/>
  <c r="S4023" i="1"/>
  <c r="P4024" i="1"/>
  <c r="S4024" i="1"/>
  <c r="P4025" i="1"/>
  <c r="S4025" i="1"/>
  <c r="P4026" i="1"/>
  <c r="S4026" i="1"/>
  <c r="P4027" i="1"/>
  <c r="S4027" i="1"/>
  <c r="P4028" i="1"/>
  <c r="S4028" i="1"/>
  <c r="P4029" i="1"/>
  <c r="S4029" i="1"/>
  <c r="P4030" i="1"/>
  <c r="S4030" i="1"/>
  <c r="P4031" i="1"/>
  <c r="S4031" i="1"/>
  <c r="P4032" i="1"/>
  <c r="S4032" i="1"/>
  <c r="P4033" i="1"/>
  <c r="S4033" i="1"/>
  <c r="P4034" i="1"/>
  <c r="S4034" i="1"/>
  <c r="P4035" i="1"/>
  <c r="S4035" i="1"/>
  <c r="P4036" i="1"/>
  <c r="S4036" i="1"/>
  <c r="P4037" i="1"/>
  <c r="S4037" i="1"/>
  <c r="P4038" i="1"/>
  <c r="S4038" i="1"/>
  <c r="P4039" i="1"/>
  <c r="S4039" i="1"/>
  <c r="P4040" i="1"/>
  <c r="S4040" i="1"/>
  <c r="P4041" i="1"/>
  <c r="S4041" i="1"/>
  <c r="P4042" i="1"/>
  <c r="S4042" i="1"/>
  <c r="P4043" i="1"/>
  <c r="S4043" i="1"/>
  <c r="P4044" i="1"/>
  <c r="S4044" i="1"/>
  <c r="P4045" i="1"/>
  <c r="S4045" i="1"/>
  <c r="P4046" i="1"/>
  <c r="S4046" i="1"/>
  <c r="P4047" i="1"/>
  <c r="S4047" i="1"/>
  <c r="P4048" i="1"/>
  <c r="S4048" i="1"/>
  <c r="P4049" i="1"/>
  <c r="S4049" i="1"/>
  <c r="P4050" i="1"/>
  <c r="S4050" i="1"/>
  <c r="P4051" i="1"/>
  <c r="S4051" i="1"/>
  <c r="P4052" i="1"/>
  <c r="S4052" i="1"/>
  <c r="P4053" i="1"/>
  <c r="S4053" i="1"/>
  <c r="P4054" i="1"/>
  <c r="S4054" i="1"/>
  <c r="P4055" i="1"/>
  <c r="S4055" i="1"/>
  <c r="P4056" i="1"/>
  <c r="S4056" i="1"/>
  <c r="P4057" i="1"/>
  <c r="S4057" i="1"/>
  <c r="P4058" i="1"/>
  <c r="S4058" i="1"/>
  <c r="P4059" i="1"/>
  <c r="S4059" i="1"/>
  <c r="P4060" i="1"/>
  <c r="S4060" i="1"/>
  <c r="P4061" i="1"/>
  <c r="S4061" i="1"/>
  <c r="P4062" i="1"/>
  <c r="S4062" i="1"/>
  <c r="P4063" i="1"/>
  <c r="S4063" i="1"/>
  <c r="P4064" i="1"/>
  <c r="S4064" i="1"/>
  <c r="P4065" i="1"/>
  <c r="S4065" i="1"/>
  <c r="P4066" i="1"/>
  <c r="S4066" i="1"/>
  <c r="P4067" i="1"/>
  <c r="S4067" i="1"/>
  <c r="P4068" i="1"/>
  <c r="S4068" i="1"/>
  <c r="P4069" i="1"/>
  <c r="S4069" i="1"/>
  <c r="P4070" i="1"/>
  <c r="S4070" i="1"/>
  <c r="P4071" i="1"/>
  <c r="S4071" i="1"/>
  <c r="P4072" i="1"/>
  <c r="S4072" i="1"/>
  <c r="P4073" i="1"/>
  <c r="S4073" i="1"/>
  <c r="P4074" i="1"/>
  <c r="S4074" i="1"/>
  <c r="P4075" i="1"/>
  <c r="S4075" i="1"/>
  <c r="P4076" i="1"/>
  <c r="S4076" i="1"/>
  <c r="P4077" i="1"/>
  <c r="S4077" i="1"/>
  <c r="P4078" i="1"/>
  <c r="S4078" i="1"/>
  <c r="P4079" i="1"/>
  <c r="S4079" i="1"/>
  <c r="P4080" i="1"/>
  <c r="S4080" i="1"/>
  <c r="P4081" i="1"/>
  <c r="S4081" i="1"/>
  <c r="P4082" i="1"/>
  <c r="S4082" i="1"/>
  <c r="P4083" i="1"/>
  <c r="S4083" i="1"/>
  <c r="P4084" i="1"/>
  <c r="S4084" i="1"/>
  <c r="P4085" i="1"/>
  <c r="S4085" i="1"/>
  <c r="P4086" i="1"/>
  <c r="S4086" i="1"/>
  <c r="P4087" i="1"/>
  <c r="S4087" i="1"/>
  <c r="P4088" i="1"/>
  <c r="S4088" i="1"/>
  <c r="P4089" i="1"/>
  <c r="S4089" i="1"/>
  <c r="P4090" i="1"/>
  <c r="S4090" i="1"/>
  <c r="P4091" i="1"/>
  <c r="S4091" i="1"/>
  <c r="P4092" i="1"/>
  <c r="S4092" i="1"/>
  <c r="P4093" i="1"/>
  <c r="S4093" i="1"/>
  <c r="P4094" i="1"/>
  <c r="S4094" i="1"/>
  <c r="P4095" i="1"/>
  <c r="S4095" i="1"/>
  <c r="P4096" i="1"/>
  <c r="S4096" i="1"/>
  <c r="P4097" i="1"/>
  <c r="S4097" i="1"/>
  <c r="P4098" i="1"/>
  <c r="S4098" i="1"/>
  <c r="P4099" i="1"/>
  <c r="S4099" i="1"/>
  <c r="P4100" i="1"/>
  <c r="S4100" i="1"/>
  <c r="P4101" i="1"/>
  <c r="S4101" i="1"/>
  <c r="P4102" i="1"/>
  <c r="S4102" i="1"/>
  <c r="P4103" i="1"/>
  <c r="S4103" i="1"/>
  <c r="P4104" i="1"/>
  <c r="S4104" i="1"/>
  <c r="P4105" i="1"/>
  <c r="S4105" i="1"/>
  <c r="P4106" i="1"/>
  <c r="S4106" i="1"/>
  <c r="P4107" i="1"/>
  <c r="S4107" i="1"/>
  <c r="P4108" i="1"/>
  <c r="S4108" i="1"/>
  <c r="P4109" i="1"/>
  <c r="S4109" i="1"/>
  <c r="P4110" i="1"/>
  <c r="S4110" i="1"/>
  <c r="P4111" i="1"/>
  <c r="S4111" i="1"/>
  <c r="P4112" i="1"/>
  <c r="S4112" i="1"/>
  <c r="P4113" i="1"/>
  <c r="S4113" i="1"/>
  <c r="P4114" i="1"/>
  <c r="S4114" i="1"/>
  <c r="P4115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  <c r="M2398" i="1"/>
  <c r="M2399" i="1"/>
  <c r="M2400" i="1"/>
  <c r="M2401" i="1"/>
  <c r="M2402" i="1"/>
  <c r="M2403" i="1"/>
  <c r="M2404" i="1"/>
  <c r="M2405" i="1"/>
  <c r="M2406" i="1"/>
  <c r="M2407" i="1"/>
  <c r="M2408" i="1"/>
  <c r="M2409" i="1"/>
  <c r="M2410" i="1"/>
  <c r="M2411" i="1"/>
  <c r="M2412" i="1"/>
  <c r="M2413" i="1"/>
  <c r="M2414" i="1"/>
  <c r="M2415" i="1"/>
  <c r="M2416" i="1"/>
  <c r="M2417" i="1"/>
  <c r="M2418" i="1"/>
  <c r="M2419" i="1"/>
  <c r="M2420" i="1"/>
  <c r="M2421" i="1"/>
  <c r="M2422" i="1"/>
  <c r="M2423" i="1"/>
  <c r="M2424" i="1"/>
  <c r="M2425" i="1"/>
  <c r="M2426" i="1"/>
  <c r="M2427" i="1"/>
  <c r="M2428" i="1"/>
  <c r="M2429" i="1"/>
  <c r="M2430" i="1"/>
  <c r="M2431" i="1"/>
  <c r="M2432" i="1"/>
  <c r="M2433" i="1"/>
  <c r="M2434" i="1"/>
  <c r="M2435" i="1"/>
  <c r="M2436" i="1"/>
  <c r="M2437" i="1"/>
  <c r="M2438" i="1"/>
  <c r="M2439" i="1"/>
  <c r="M2440" i="1"/>
  <c r="M2441" i="1"/>
  <c r="M2442" i="1"/>
  <c r="M2443" i="1"/>
  <c r="M2444" i="1"/>
  <c r="M2445" i="1"/>
  <c r="M2446" i="1"/>
  <c r="M2447" i="1"/>
  <c r="M2448" i="1"/>
  <c r="M2449" i="1"/>
  <c r="M2450" i="1"/>
  <c r="M2451" i="1"/>
  <c r="M2452" i="1"/>
  <c r="M2453" i="1"/>
  <c r="M2454" i="1"/>
  <c r="M2455" i="1"/>
  <c r="M2456" i="1"/>
  <c r="M2457" i="1"/>
  <c r="M2458" i="1"/>
  <c r="M2459" i="1"/>
  <c r="M2460" i="1"/>
  <c r="M2461" i="1"/>
  <c r="M2462" i="1"/>
  <c r="M2463" i="1"/>
  <c r="M2464" i="1"/>
  <c r="M2465" i="1"/>
  <c r="M2466" i="1"/>
  <c r="M2467" i="1"/>
  <c r="M2468" i="1"/>
  <c r="M2469" i="1"/>
  <c r="M2470" i="1"/>
  <c r="M2471" i="1"/>
  <c r="M2472" i="1"/>
  <c r="M2473" i="1"/>
  <c r="M2474" i="1"/>
  <c r="M2475" i="1"/>
  <c r="M2476" i="1"/>
  <c r="M2477" i="1"/>
  <c r="M2478" i="1"/>
  <c r="M2479" i="1"/>
  <c r="M2480" i="1"/>
  <c r="M2481" i="1"/>
  <c r="M2482" i="1"/>
  <c r="M2483" i="1"/>
  <c r="M2484" i="1"/>
  <c r="M2485" i="1"/>
  <c r="M2486" i="1"/>
  <c r="M2487" i="1"/>
  <c r="M2488" i="1"/>
  <c r="M2489" i="1"/>
  <c r="M2490" i="1"/>
  <c r="M2491" i="1"/>
  <c r="M2492" i="1"/>
  <c r="M2493" i="1"/>
  <c r="M2494" i="1"/>
  <c r="M2495" i="1"/>
  <c r="M2496" i="1"/>
  <c r="M2497" i="1"/>
  <c r="M2498" i="1"/>
  <c r="M2499" i="1"/>
  <c r="M2500" i="1"/>
  <c r="M2501" i="1"/>
  <c r="M2502" i="1"/>
  <c r="M2503" i="1"/>
  <c r="M2504" i="1"/>
  <c r="M2505" i="1"/>
  <c r="M2506" i="1"/>
  <c r="M2507" i="1"/>
  <c r="M2508" i="1"/>
  <c r="M2509" i="1"/>
  <c r="M2510" i="1"/>
  <c r="M2511" i="1"/>
  <c r="M2512" i="1"/>
  <c r="M2513" i="1"/>
  <c r="M2514" i="1"/>
  <c r="M2515" i="1"/>
  <c r="M2516" i="1"/>
  <c r="M2517" i="1"/>
  <c r="M2518" i="1"/>
  <c r="M2519" i="1"/>
  <c r="M2520" i="1"/>
  <c r="M2521" i="1"/>
  <c r="M2522" i="1"/>
  <c r="M2523" i="1"/>
  <c r="M2524" i="1"/>
  <c r="M2525" i="1"/>
  <c r="M2526" i="1"/>
  <c r="M2527" i="1"/>
  <c r="M2528" i="1"/>
  <c r="M2529" i="1"/>
  <c r="M2530" i="1"/>
  <c r="M2531" i="1"/>
  <c r="M2532" i="1"/>
  <c r="M2533" i="1"/>
  <c r="M2534" i="1"/>
  <c r="M2535" i="1"/>
  <c r="M2536" i="1"/>
  <c r="M2537" i="1"/>
  <c r="M2538" i="1"/>
  <c r="M2539" i="1"/>
  <c r="M2540" i="1"/>
  <c r="M2541" i="1"/>
  <c r="M2542" i="1"/>
  <c r="M2543" i="1"/>
  <c r="M2544" i="1"/>
  <c r="M2545" i="1"/>
  <c r="M2546" i="1"/>
  <c r="M2547" i="1"/>
  <c r="M2548" i="1"/>
  <c r="M2549" i="1"/>
  <c r="M2550" i="1"/>
  <c r="M2551" i="1"/>
  <c r="M2552" i="1"/>
  <c r="M2553" i="1"/>
  <c r="M2554" i="1"/>
  <c r="M2555" i="1"/>
  <c r="M2556" i="1"/>
  <c r="M2557" i="1"/>
  <c r="M2558" i="1"/>
  <c r="M2559" i="1"/>
  <c r="M2560" i="1"/>
  <c r="M2561" i="1"/>
  <c r="M2562" i="1"/>
  <c r="M2563" i="1"/>
  <c r="M2564" i="1"/>
  <c r="M2565" i="1"/>
  <c r="M2566" i="1"/>
  <c r="M2567" i="1"/>
  <c r="M2568" i="1"/>
  <c r="M2569" i="1"/>
  <c r="M2570" i="1"/>
  <c r="M2571" i="1"/>
  <c r="M2572" i="1"/>
  <c r="M2573" i="1"/>
  <c r="M2574" i="1"/>
  <c r="M2575" i="1"/>
  <c r="M2576" i="1"/>
  <c r="M2577" i="1"/>
  <c r="M2578" i="1"/>
  <c r="M2579" i="1"/>
  <c r="M2580" i="1"/>
  <c r="M2581" i="1"/>
  <c r="M2582" i="1"/>
  <c r="M2583" i="1"/>
  <c r="M2584" i="1"/>
  <c r="M2585" i="1"/>
  <c r="M2586" i="1"/>
  <c r="M2587" i="1"/>
  <c r="M2588" i="1"/>
  <c r="M2589" i="1"/>
  <c r="M2590" i="1"/>
  <c r="M2591" i="1"/>
  <c r="M2592" i="1"/>
  <c r="M2593" i="1"/>
  <c r="M2594" i="1"/>
  <c r="M2595" i="1"/>
  <c r="M2596" i="1"/>
  <c r="M2597" i="1"/>
  <c r="M2598" i="1"/>
  <c r="M2599" i="1"/>
  <c r="M2600" i="1"/>
  <c r="M2601" i="1"/>
  <c r="M2602" i="1"/>
  <c r="M2603" i="1"/>
  <c r="M2604" i="1"/>
  <c r="M2605" i="1"/>
  <c r="M2606" i="1"/>
  <c r="M2607" i="1"/>
  <c r="M2608" i="1"/>
  <c r="M2609" i="1"/>
  <c r="M2610" i="1"/>
  <c r="M2611" i="1"/>
  <c r="M2612" i="1"/>
  <c r="M2613" i="1"/>
  <c r="M2614" i="1"/>
  <c r="M2615" i="1"/>
  <c r="M2616" i="1"/>
  <c r="M2617" i="1"/>
  <c r="M2618" i="1"/>
  <c r="M2619" i="1"/>
  <c r="M2620" i="1"/>
  <c r="M2621" i="1"/>
  <c r="M2622" i="1"/>
  <c r="M2623" i="1"/>
  <c r="M2624" i="1"/>
  <c r="M2625" i="1"/>
  <c r="M2626" i="1"/>
  <c r="M2627" i="1"/>
  <c r="M2628" i="1"/>
  <c r="M2629" i="1"/>
  <c r="M2630" i="1"/>
  <c r="M2631" i="1"/>
  <c r="M2632" i="1"/>
  <c r="M2633" i="1"/>
  <c r="M2634" i="1"/>
  <c r="M2635" i="1"/>
  <c r="M2636" i="1"/>
  <c r="M2637" i="1"/>
  <c r="M2638" i="1"/>
  <c r="M2639" i="1"/>
  <c r="M2640" i="1"/>
  <c r="M2641" i="1"/>
  <c r="M2642" i="1"/>
  <c r="M2643" i="1"/>
  <c r="M2644" i="1"/>
  <c r="M2645" i="1"/>
  <c r="M2646" i="1"/>
  <c r="M2647" i="1"/>
  <c r="M2648" i="1"/>
  <c r="M2649" i="1"/>
  <c r="M2650" i="1"/>
  <c r="M2651" i="1"/>
  <c r="M2652" i="1"/>
  <c r="M2653" i="1"/>
  <c r="M2654" i="1"/>
  <c r="M2655" i="1"/>
  <c r="M2656" i="1"/>
  <c r="M2657" i="1"/>
  <c r="M2658" i="1"/>
  <c r="M2659" i="1"/>
  <c r="M2660" i="1"/>
  <c r="M2661" i="1"/>
  <c r="M2662" i="1"/>
  <c r="M2663" i="1"/>
  <c r="M2664" i="1"/>
  <c r="M2665" i="1"/>
  <c r="M2666" i="1"/>
  <c r="M2667" i="1"/>
  <c r="M2668" i="1"/>
  <c r="M2669" i="1"/>
  <c r="M2670" i="1"/>
  <c r="M2671" i="1"/>
  <c r="M2672" i="1"/>
  <c r="M2673" i="1"/>
  <c r="M2674" i="1"/>
  <c r="M2675" i="1"/>
  <c r="M2676" i="1"/>
  <c r="M2677" i="1"/>
  <c r="M2678" i="1"/>
  <c r="M2679" i="1"/>
  <c r="M2680" i="1"/>
  <c r="M2681" i="1"/>
  <c r="M2682" i="1"/>
  <c r="M2683" i="1"/>
  <c r="M2684" i="1"/>
  <c r="M2685" i="1"/>
  <c r="M2686" i="1"/>
  <c r="M2687" i="1"/>
  <c r="M2688" i="1"/>
  <c r="M2689" i="1"/>
  <c r="M2690" i="1"/>
  <c r="M2691" i="1"/>
  <c r="M2692" i="1"/>
  <c r="M2693" i="1"/>
  <c r="M2694" i="1"/>
  <c r="M2695" i="1"/>
  <c r="M2696" i="1"/>
  <c r="M2697" i="1"/>
  <c r="M2698" i="1"/>
  <c r="M2699" i="1"/>
  <c r="M2700" i="1"/>
  <c r="M2701" i="1"/>
  <c r="M2702" i="1"/>
  <c r="M2703" i="1"/>
  <c r="M2704" i="1"/>
  <c r="M2705" i="1"/>
  <c r="M2706" i="1"/>
  <c r="M2707" i="1"/>
  <c r="M2708" i="1"/>
  <c r="M2709" i="1"/>
  <c r="M2710" i="1"/>
  <c r="M2711" i="1"/>
  <c r="M2712" i="1"/>
  <c r="M2713" i="1"/>
  <c r="M2714" i="1"/>
  <c r="M2715" i="1"/>
  <c r="M2716" i="1"/>
  <c r="M2717" i="1"/>
  <c r="M2718" i="1"/>
  <c r="M2719" i="1"/>
  <c r="M2720" i="1"/>
  <c r="M2721" i="1"/>
  <c r="M2722" i="1"/>
  <c r="M2723" i="1"/>
  <c r="M2724" i="1"/>
  <c r="M2725" i="1"/>
  <c r="M2726" i="1"/>
  <c r="M2727" i="1"/>
  <c r="M2728" i="1"/>
  <c r="M2729" i="1"/>
  <c r="M2730" i="1"/>
  <c r="M2731" i="1"/>
  <c r="M2732" i="1"/>
  <c r="M2733" i="1"/>
  <c r="M2734" i="1"/>
  <c r="M2735" i="1"/>
  <c r="M2736" i="1"/>
  <c r="M2737" i="1"/>
  <c r="M2738" i="1"/>
  <c r="M2739" i="1"/>
  <c r="M2740" i="1"/>
  <c r="M2741" i="1"/>
  <c r="M2742" i="1"/>
  <c r="M2743" i="1"/>
  <c r="M2744" i="1"/>
  <c r="M2745" i="1"/>
  <c r="M2746" i="1"/>
  <c r="M2747" i="1"/>
  <c r="M2748" i="1"/>
  <c r="M2749" i="1"/>
  <c r="M2750" i="1"/>
  <c r="M2751" i="1"/>
  <c r="M2752" i="1"/>
  <c r="M2753" i="1"/>
  <c r="M2754" i="1"/>
  <c r="M2755" i="1"/>
  <c r="M2756" i="1"/>
  <c r="M2757" i="1"/>
  <c r="M2758" i="1"/>
  <c r="M2759" i="1"/>
  <c r="M2760" i="1"/>
  <c r="M2761" i="1"/>
  <c r="M2762" i="1"/>
  <c r="M2763" i="1"/>
  <c r="M2764" i="1"/>
  <c r="M2765" i="1"/>
  <c r="M2766" i="1"/>
  <c r="M2767" i="1"/>
  <c r="M2768" i="1"/>
  <c r="M2769" i="1"/>
  <c r="M2770" i="1"/>
  <c r="M2771" i="1"/>
  <c r="M2772" i="1"/>
  <c r="M2773" i="1"/>
  <c r="M2774" i="1"/>
  <c r="M2775" i="1"/>
  <c r="M2776" i="1"/>
  <c r="M2777" i="1"/>
  <c r="M2778" i="1"/>
  <c r="M2779" i="1"/>
  <c r="M2780" i="1"/>
  <c r="M2781" i="1"/>
  <c r="M2782" i="1"/>
  <c r="M2783" i="1"/>
  <c r="M2784" i="1"/>
  <c r="M2785" i="1"/>
  <c r="M2786" i="1"/>
  <c r="M2787" i="1"/>
  <c r="M2788" i="1"/>
  <c r="M2789" i="1"/>
  <c r="M2790" i="1"/>
  <c r="M2791" i="1"/>
  <c r="M2792" i="1"/>
  <c r="M2793" i="1"/>
  <c r="M2794" i="1"/>
  <c r="M2795" i="1"/>
  <c r="M2796" i="1"/>
  <c r="M2797" i="1"/>
  <c r="M2798" i="1"/>
  <c r="M2799" i="1"/>
  <c r="M2800" i="1"/>
  <c r="M2801" i="1"/>
  <c r="M2802" i="1"/>
  <c r="M2803" i="1"/>
  <c r="M2804" i="1"/>
  <c r="M2805" i="1"/>
  <c r="M2806" i="1"/>
  <c r="M2807" i="1"/>
  <c r="M2808" i="1"/>
  <c r="M2809" i="1"/>
  <c r="M2810" i="1"/>
  <c r="M2811" i="1"/>
  <c r="M2812" i="1"/>
  <c r="M2813" i="1"/>
  <c r="M2814" i="1"/>
  <c r="M2815" i="1"/>
  <c r="M2816" i="1"/>
  <c r="M2817" i="1"/>
  <c r="M2818" i="1"/>
  <c r="M2819" i="1"/>
  <c r="M2820" i="1"/>
  <c r="M2821" i="1"/>
  <c r="M2822" i="1"/>
  <c r="M2823" i="1"/>
  <c r="M2824" i="1"/>
  <c r="M2825" i="1"/>
  <c r="M2826" i="1"/>
  <c r="M2827" i="1"/>
  <c r="M2828" i="1"/>
  <c r="M2829" i="1"/>
  <c r="M2830" i="1"/>
  <c r="M2831" i="1"/>
  <c r="M2832" i="1"/>
  <c r="M2833" i="1"/>
  <c r="M2834" i="1"/>
  <c r="M2835" i="1"/>
  <c r="M2836" i="1"/>
  <c r="M2837" i="1"/>
  <c r="M2838" i="1"/>
  <c r="M2839" i="1"/>
  <c r="M2840" i="1"/>
  <c r="M2841" i="1"/>
  <c r="M2842" i="1"/>
  <c r="M2843" i="1"/>
  <c r="M2844" i="1"/>
  <c r="M2845" i="1"/>
  <c r="M2846" i="1"/>
  <c r="M2847" i="1"/>
  <c r="M2848" i="1"/>
  <c r="M2849" i="1"/>
  <c r="M2850" i="1"/>
  <c r="M2851" i="1"/>
  <c r="M2852" i="1"/>
  <c r="M2853" i="1"/>
  <c r="M2854" i="1"/>
  <c r="M2855" i="1"/>
  <c r="M2856" i="1"/>
  <c r="M2857" i="1"/>
  <c r="M2858" i="1"/>
  <c r="M2859" i="1"/>
  <c r="M2860" i="1"/>
  <c r="M2861" i="1"/>
  <c r="M2862" i="1"/>
  <c r="M2863" i="1"/>
  <c r="M2864" i="1"/>
  <c r="M2865" i="1"/>
  <c r="M2866" i="1"/>
  <c r="M2867" i="1"/>
  <c r="M2868" i="1"/>
  <c r="M2869" i="1"/>
  <c r="M2870" i="1"/>
  <c r="M2871" i="1"/>
  <c r="M2872" i="1"/>
  <c r="M2873" i="1"/>
  <c r="M2874" i="1"/>
  <c r="M2875" i="1"/>
  <c r="M2876" i="1"/>
  <c r="M2877" i="1"/>
  <c r="M2878" i="1"/>
  <c r="M2879" i="1"/>
  <c r="M2880" i="1"/>
  <c r="M2881" i="1"/>
  <c r="M2882" i="1"/>
  <c r="M2883" i="1"/>
  <c r="M2884" i="1"/>
  <c r="M2885" i="1"/>
  <c r="M2886" i="1"/>
  <c r="M2887" i="1"/>
  <c r="M2888" i="1"/>
  <c r="M2889" i="1"/>
  <c r="M2890" i="1"/>
  <c r="M2891" i="1"/>
  <c r="M2892" i="1"/>
  <c r="M2893" i="1"/>
  <c r="M2894" i="1"/>
  <c r="M2895" i="1"/>
  <c r="M2896" i="1"/>
  <c r="M2897" i="1"/>
  <c r="M2898" i="1"/>
  <c r="M2899" i="1"/>
  <c r="M2900" i="1"/>
  <c r="M2901" i="1"/>
  <c r="M2902" i="1"/>
  <c r="M2903" i="1"/>
  <c r="M2904" i="1"/>
  <c r="M2905" i="1"/>
  <c r="M2906" i="1"/>
  <c r="M2907" i="1"/>
  <c r="M2908" i="1"/>
  <c r="M2909" i="1"/>
  <c r="M2910" i="1"/>
  <c r="M2911" i="1"/>
  <c r="M2912" i="1"/>
  <c r="M2913" i="1"/>
  <c r="M2914" i="1"/>
  <c r="M2915" i="1"/>
  <c r="M2916" i="1"/>
  <c r="M2917" i="1"/>
  <c r="M2918" i="1"/>
  <c r="M2919" i="1"/>
  <c r="M2920" i="1"/>
  <c r="M2921" i="1"/>
  <c r="M2922" i="1"/>
  <c r="M2923" i="1"/>
  <c r="M2924" i="1"/>
  <c r="M2925" i="1"/>
  <c r="M2926" i="1"/>
  <c r="M2927" i="1"/>
  <c r="M2928" i="1"/>
  <c r="M2929" i="1"/>
  <c r="M2930" i="1"/>
  <c r="M2931" i="1"/>
  <c r="M2932" i="1"/>
  <c r="M2933" i="1"/>
  <c r="M2934" i="1"/>
  <c r="M2935" i="1"/>
  <c r="M2936" i="1"/>
  <c r="M2937" i="1"/>
  <c r="M2938" i="1"/>
  <c r="M2939" i="1"/>
  <c r="M2940" i="1"/>
  <c r="M2941" i="1"/>
  <c r="M2942" i="1"/>
  <c r="M2943" i="1"/>
  <c r="M2944" i="1"/>
  <c r="M2945" i="1"/>
  <c r="M2946" i="1"/>
  <c r="M2947" i="1"/>
  <c r="M2948" i="1"/>
  <c r="M2949" i="1"/>
  <c r="M2950" i="1"/>
  <c r="M2951" i="1"/>
  <c r="M2952" i="1"/>
  <c r="M2953" i="1"/>
  <c r="M2954" i="1"/>
  <c r="M2955" i="1"/>
  <c r="M2956" i="1"/>
  <c r="M2957" i="1"/>
  <c r="M2958" i="1"/>
  <c r="M2959" i="1"/>
  <c r="M2960" i="1"/>
  <c r="M2961" i="1"/>
  <c r="M2962" i="1"/>
  <c r="M2963" i="1"/>
  <c r="M2964" i="1"/>
  <c r="M2965" i="1"/>
  <c r="M2966" i="1"/>
  <c r="M2967" i="1"/>
  <c r="M2968" i="1"/>
  <c r="M2969" i="1"/>
  <c r="M2970" i="1"/>
  <c r="M2971" i="1"/>
  <c r="M2972" i="1"/>
  <c r="M2973" i="1"/>
  <c r="M2974" i="1"/>
  <c r="M2975" i="1"/>
  <c r="M2976" i="1"/>
  <c r="M2977" i="1"/>
  <c r="M2978" i="1"/>
  <c r="M2979" i="1"/>
  <c r="M2980" i="1"/>
  <c r="M2981" i="1"/>
  <c r="M2982" i="1"/>
  <c r="M2983" i="1"/>
  <c r="M2984" i="1"/>
  <c r="M2985" i="1"/>
  <c r="M2986" i="1"/>
  <c r="M2987" i="1"/>
  <c r="M2988" i="1"/>
  <c r="M2989" i="1"/>
  <c r="M2990" i="1"/>
  <c r="M2991" i="1"/>
  <c r="M2992" i="1"/>
  <c r="M2993" i="1"/>
  <c r="M2994" i="1"/>
  <c r="M2995" i="1"/>
  <c r="M2996" i="1"/>
  <c r="M2997" i="1"/>
  <c r="M2998" i="1"/>
  <c r="M2999" i="1"/>
  <c r="M3000" i="1"/>
  <c r="M3001" i="1"/>
  <c r="M3002" i="1"/>
  <c r="M3003" i="1"/>
  <c r="M3004" i="1"/>
  <c r="M3005" i="1"/>
  <c r="M3006" i="1"/>
  <c r="M3007" i="1"/>
  <c r="M3008" i="1"/>
  <c r="M3009" i="1"/>
  <c r="M3010" i="1"/>
  <c r="M3011" i="1"/>
  <c r="M3012" i="1"/>
  <c r="M3013" i="1"/>
  <c r="M3014" i="1"/>
  <c r="M3015" i="1"/>
  <c r="M3016" i="1"/>
  <c r="M3017" i="1"/>
  <c r="M3018" i="1"/>
  <c r="M3019" i="1"/>
  <c r="M3020" i="1"/>
  <c r="M3021" i="1"/>
  <c r="M3022" i="1"/>
  <c r="M3023" i="1"/>
  <c r="M3024" i="1"/>
  <c r="M3025" i="1"/>
  <c r="M3026" i="1"/>
  <c r="M3027" i="1"/>
  <c r="M3028" i="1"/>
  <c r="M3029" i="1"/>
  <c r="M3030" i="1"/>
  <c r="M3031" i="1"/>
  <c r="M3032" i="1"/>
  <c r="M3033" i="1"/>
  <c r="M3034" i="1"/>
  <c r="M3035" i="1"/>
  <c r="M3036" i="1"/>
  <c r="M3037" i="1"/>
  <c r="M3038" i="1"/>
  <c r="M3039" i="1"/>
  <c r="M3040" i="1"/>
  <c r="M3041" i="1"/>
  <c r="M3042" i="1"/>
  <c r="M3043" i="1"/>
  <c r="M3044" i="1"/>
  <c r="M3045" i="1"/>
  <c r="M3046" i="1"/>
  <c r="M3047" i="1"/>
  <c r="M3048" i="1"/>
  <c r="M3049" i="1"/>
  <c r="M3050" i="1"/>
  <c r="M3051" i="1"/>
  <c r="M3052" i="1"/>
  <c r="M3053" i="1"/>
  <c r="M3054" i="1"/>
  <c r="M3055" i="1"/>
  <c r="M3056" i="1"/>
  <c r="M3057" i="1"/>
  <c r="M3058" i="1"/>
  <c r="M3059" i="1"/>
  <c r="M3060" i="1"/>
  <c r="M3061" i="1"/>
  <c r="M3062" i="1"/>
  <c r="M3063" i="1"/>
  <c r="M3064" i="1"/>
  <c r="M3065" i="1"/>
  <c r="M3066" i="1"/>
  <c r="M3067" i="1"/>
  <c r="M3068" i="1"/>
  <c r="M3069" i="1"/>
  <c r="M3070" i="1"/>
  <c r="M3071" i="1"/>
  <c r="M3072" i="1"/>
  <c r="M3073" i="1"/>
  <c r="M3074" i="1"/>
  <c r="M3075" i="1"/>
  <c r="M3076" i="1"/>
  <c r="M3077" i="1"/>
  <c r="M3078" i="1"/>
  <c r="M3079" i="1"/>
  <c r="M3080" i="1"/>
  <c r="M3081" i="1"/>
  <c r="M3082" i="1"/>
  <c r="M3083" i="1"/>
  <c r="M3084" i="1"/>
  <c r="M3085" i="1"/>
  <c r="M3086" i="1"/>
  <c r="M3087" i="1"/>
  <c r="M3088" i="1"/>
  <c r="M3089" i="1"/>
  <c r="M3090" i="1"/>
  <c r="M3091" i="1"/>
  <c r="M3092" i="1"/>
  <c r="M3093" i="1"/>
  <c r="M3094" i="1"/>
  <c r="M3095" i="1"/>
  <c r="M3096" i="1"/>
  <c r="M3097" i="1"/>
  <c r="M3098" i="1"/>
  <c r="M3099" i="1"/>
  <c r="M3100" i="1"/>
  <c r="M3101" i="1"/>
  <c r="M3102" i="1"/>
  <c r="M3103" i="1"/>
  <c r="M3104" i="1"/>
  <c r="M3105" i="1"/>
  <c r="M3106" i="1"/>
  <c r="M3107" i="1"/>
  <c r="M3108" i="1"/>
  <c r="M3109" i="1"/>
  <c r="M3110" i="1"/>
  <c r="M3111" i="1"/>
  <c r="M3112" i="1"/>
  <c r="M3113" i="1"/>
  <c r="M3114" i="1"/>
  <c r="M3115" i="1"/>
  <c r="M3116" i="1"/>
  <c r="M3117" i="1"/>
  <c r="M3118" i="1"/>
  <c r="M3119" i="1"/>
  <c r="M3120" i="1"/>
  <c r="M3121" i="1"/>
  <c r="M3122" i="1"/>
  <c r="M3123" i="1"/>
  <c r="M3124" i="1"/>
  <c r="M3125" i="1"/>
  <c r="M3126" i="1"/>
  <c r="M3127" i="1"/>
  <c r="M3128" i="1"/>
  <c r="M3129" i="1"/>
  <c r="M3130" i="1"/>
  <c r="M3131" i="1"/>
  <c r="M3132" i="1"/>
  <c r="M3133" i="1"/>
  <c r="M3134" i="1"/>
  <c r="M3135" i="1"/>
  <c r="M3136" i="1"/>
  <c r="M3137" i="1"/>
  <c r="M3138" i="1"/>
  <c r="M3139" i="1"/>
  <c r="M3140" i="1"/>
  <c r="M3141" i="1"/>
  <c r="M3142" i="1"/>
  <c r="M3143" i="1"/>
  <c r="M3144" i="1"/>
  <c r="M3145" i="1"/>
  <c r="M3146" i="1"/>
  <c r="M3147" i="1"/>
  <c r="M3148" i="1"/>
  <c r="M3149" i="1"/>
  <c r="M3150" i="1"/>
  <c r="M3151" i="1"/>
  <c r="M3152" i="1"/>
  <c r="M3153" i="1"/>
  <c r="M3154" i="1"/>
  <c r="M3155" i="1"/>
  <c r="M3156" i="1"/>
  <c r="M3157" i="1"/>
  <c r="M3158" i="1"/>
  <c r="M3159" i="1"/>
  <c r="M3160" i="1"/>
  <c r="M3161" i="1"/>
  <c r="M3162" i="1"/>
  <c r="M3163" i="1"/>
  <c r="M3164" i="1"/>
  <c r="M3165" i="1"/>
  <c r="M3166" i="1"/>
  <c r="M3167" i="1"/>
  <c r="M3168" i="1"/>
  <c r="M3169" i="1"/>
  <c r="M3170" i="1"/>
  <c r="M3171" i="1"/>
  <c r="M3172" i="1"/>
  <c r="M3173" i="1"/>
  <c r="M3174" i="1"/>
  <c r="M3175" i="1"/>
  <c r="M3176" i="1"/>
  <c r="M3177" i="1"/>
  <c r="M3178" i="1"/>
  <c r="M3179" i="1"/>
  <c r="M3180" i="1"/>
  <c r="M3181" i="1"/>
  <c r="M3182" i="1"/>
  <c r="M3183" i="1"/>
  <c r="M3184" i="1"/>
  <c r="M3185" i="1"/>
  <c r="M3186" i="1"/>
  <c r="M3187" i="1"/>
  <c r="M3188" i="1"/>
  <c r="M3189" i="1"/>
  <c r="M3190" i="1"/>
  <c r="M3191" i="1"/>
  <c r="M3192" i="1"/>
  <c r="M3193" i="1"/>
  <c r="M3194" i="1"/>
  <c r="M3195" i="1"/>
  <c r="M3196" i="1"/>
  <c r="M3197" i="1"/>
  <c r="M3198" i="1"/>
  <c r="M3199" i="1"/>
  <c r="M3200" i="1"/>
  <c r="M3201" i="1"/>
  <c r="M3202" i="1"/>
  <c r="M3203" i="1"/>
  <c r="M3204" i="1"/>
  <c r="M3205" i="1"/>
  <c r="M3206" i="1"/>
  <c r="M3207" i="1"/>
  <c r="M3208" i="1"/>
  <c r="M3209" i="1"/>
  <c r="M3210" i="1"/>
  <c r="M3211" i="1"/>
  <c r="M3212" i="1"/>
  <c r="M3213" i="1"/>
  <c r="M3214" i="1"/>
  <c r="M3215" i="1"/>
  <c r="M3216" i="1"/>
  <c r="M3217" i="1"/>
  <c r="M3218" i="1"/>
  <c r="M3219" i="1"/>
  <c r="M3220" i="1"/>
  <c r="M3221" i="1"/>
  <c r="M3222" i="1"/>
  <c r="M3223" i="1"/>
  <c r="M3224" i="1"/>
  <c r="M3225" i="1"/>
  <c r="M3226" i="1"/>
  <c r="M3227" i="1"/>
  <c r="M3228" i="1"/>
  <c r="M3229" i="1"/>
  <c r="M3230" i="1"/>
  <c r="M3231" i="1"/>
  <c r="M3232" i="1"/>
  <c r="M3233" i="1"/>
  <c r="M3234" i="1"/>
  <c r="M3235" i="1"/>
  <c r="M3236" i="1"/>
  <c r="M3237" i="1"/>
  <c r="M3238" i="1"/>
  <c r="M3239" i="1"/>
  <c r="M3240" i="1"/>
  <c r="M3241" i="1"/>
  <c r="M3242" i="1"/>
  <c r="M3243" i="1"/>
  <c r="M3244" i="1"/>
  <c r="M3245" i="1"/>
  <c r="M3246" i="1"/>
  <c r="M3247" i="1"/>
  <c r="M3248" i="1"/>
  <c r="M3249" i="1"/>
  <c r="M3250" i="1"/>
  <c r="M3251" i="1"/>
  <c r="M3252" i="1"/>
  <c r="M3253" i="1"/>
  <c r="M3254" i="1"/>
  <c r="M3255" i="1"/>
  <c r="M3256" i="1"/>
  <c r="M3257" i="1"/>
  <c r="M3258" i="1"/>
  <c r="M3259" i="1"/>
  <c r="M3260" i="1"/>
  <c r="M3261" i="1"/>
  <c r="M3262" i="1"/>
  <c r="M3263" i="1"/>
  <c r="M3264" i="1"/>
  <c r="M3265" i="1"/>
  <c r="M3266" i="1"/>
  <c r="M3267" i="1"/>
  <c r="M3268" i="1"/>
  <c r="M3269" i="1"/>
  <c r="M3270" i="1"/>
  <c r="M3271" i="1"/>
  <c r="M3272" i="1"/>
  <c r="M3273" i="1"/>
  <c r="M3274" i="1"/>
  <c r="M3275" i="1"/>
  <c r="M3276" i="1"/>
  <c r="M3277" i="1"/>
  <c r="M3278" i="1"/>
  <c r="M3279" i="1"/>
  <c r="M3280" i="1"/>
  <c r="M3281" i="1"/>
  <c r="M3282" i="1"/>
  <c r="M3283" i="1"/>
  <c r="M3284" i="1"/>
  <c r="M3285" i="1"/>
  <c r="M3286" i="1"/>
  <c r="M3287" i="1"/>
  <c r="M3288" i="1"/>
  <c r="M3289" i="1"/>
  <c r="M3290" i="1"/>
  <c r="M3291" i="1"/>
  <c r="M3292" i="1"/>
  <c r="M3293" i="1"/>
  <c r="M3294" i="1"/>
  <c r="M3295" i="1"/>
  <c r="M3296" i="1"/>
  <c r="M3297" i="1"/>
  <c r="M3298" i="1"/>
  <c r="M3299" i="1"/>
  <c r="M3300" i="1"/>
  <c r="M3301" i="1"/>
  <c r="M3302" i="1"/>
  <c r="M3303" i="1"/>
  <c r="M3304" i="1"/>
  <c r="M3305" i="1"/>
  <c r="M3306" i="1"/>
  <c r="M3307" i="1"/>
  <c r="M3308" i="1"/>
  <c r="M3309" i="1"/>
  <c r="M3310" i="1"/>
  <c r="M3311" i="1"/>
  <c r="M3312" i="1"/>
  <c r="M3313" i="1"/>
  <c r="M3314" i="1"/>
  <c r="M3315" i="1"/>
  <c r="M3316" i="1"/>
  <c r="M3317" i="1"/>
  <c r="M3318" i="1"/>
  <c r="M3319" i="1"/>
  <c r="M3320" i="1"/>
  <c r="M3321" i="1"/>
  <c r="M3322" i="1"/>
  <c r="M3323" i="1"/>
  <c r="M3324" i="1"/>
  <c r="M3325" i="1"/>
  <c r="M3326" i="1"/>
  <c r="M3327" i="1"/>
  <c r="M3328" i="1"/>
  <c r="M3329" i="1"/>
  <c r="M3330" i="1"/>
  <c r="M3331" i="1"/>
  <c r="M3332" i="1"/>
  <c r="M3333" i="1"/>
  <c r="M3334" i="1"/>
  <c r="M3335" i="1"/>
  <c r="M3336" i="1"/>
  <c r="M3337" i="1"/>
  <c r="M3338" i="1"/>
  <c r="M3339" i="1"/>
  <c r="M3340" i="1"/>
  <c r="M3341" i="1"/>
  <c r="M3342" i="1"/>
  <c r="M3343" i="1"/>
  <c r="M3344" i="1"/>
  <c r="M3345" i="1"/>
  <c r="M3346" i="1"/>
  <c r="M3347" i="1"/>
  <c r="M3348" i="1"/>
  <c r="M3349" i="1"/>
  <c r="M3350" i="1"/>
  <c r="M3351" i="1"/>
  <c r="M3352" i="1"/>
  <c r="M3353" i="1"/>
  <c r="M3354" i="1"/>
  <c r="M3355" i="1"/>
  <c r="M3356" i="1"/>
  <c r="M3357" i="1"/>
  <c r="M3358" i="1"/>
  <c r="M3359" i="1"/>
  <c r="M3360" i="1"/>
  <c r="M3361" i="1"/>
  <c r="M3362" i="1"/>
  <c r="M3363" i="1"/>
  <c r="M3364" i="1"/>
  <c r="M3365" i="1"/>
  <c r="M3366" i="1"/>
  <c r="M3367" i="1"/>
  <c r="M3368" i="1"/>
  <c r="M3369" i="1"/>
  <c r="M3370" i="1"/>
  <c r="M3371" i="1"/>
  <c r="M3372" i="1"/>
  <c r="M3373" i="1"/>
  <c r="M3374" i="1"/>
  <c r="M3375" i="1"/>
  <c r="M3376" i="1"/>
  <c r="M3377" i="1"/>
  <c r="M3378" i="1"/>
  <c r="M3379" i="1"/>
  <c r="M3380" i="1"/>
  <c r="M3381" i="1"/>
  <c r="M3382" i="1"/>
  <c r="M3383" i="1"/>
  <c r="M3384" i="1"/>
  <c r="M3385" i="1"/>
  <c r="M3386" i="1"/>
  <c r="M3387" i="1"/>
  <c r="M3388" i="1"/>
  <c r="M3389" i="1"/>
  <c r="M3390" i="1"/>
  <c r="M3391" i="1"/>
  <c r="M3392" i="1"/>
  <c r="M3393" i="1"/>
  <c r="M3394" i="1"/>
  <c r="M3395" i="1"/>
  <c r="M3396" i="1"/>
  <c r="M3397" i="1"/>
  <c r="M3398" i="1"/>
  <c r="M3399" i="1"/>
  <c r="M3400" i="1"/>
  <c r="M3401" i="1"/>
  <c r="M3402" i="1"/>
  <c r="M3403" i="1"/>
  <c r="M3404" i="1"/>
  <c r="M3405" i="1"/>
  <c r="M3406" i="1"/>
  <c r="M3407" i="1"/>
  <c r="M3408" i="1"/>
  <c r="M3409" i="1"/>
  <c r="M3410" i="1"/>
  <c r="M3411" i="1"/>
  <c r="M3412" i="1"/>
  <c r="M3413" i="1"/>
  <c r="M3414" i="1"/>
  <c r="M3415" i="1"/>
  <c r="M3416" i="1"/>
  <c r="M3417" i="1"/>
  <c r="M3418" i="1"/>
  <c r="M3419" i="1"/>
  <c r="M3420" i="1"/>
  <c r="M3421" i="1"/>
  <c r="M3422" i="1"/>
  <c r="M3423" i="1"/>
  <c r="M3424" i="1"/>
  <c r="M3425" i="1"/>
  <c r="M3426" i="1"/>
  <c r="M3427" i="1"/>
  <c r="M3428" i="1"/>
  <c r="M3429" i="1"/>
  <c r="M3430" i="1"/>
  <c r="M3431" i="1"/>
  <c r="M3432" i="1"/>
  <c r="M3433" i="1"/>
  <c r="M3434" i="1"/>
  <c r="M3435" i="1"/>
  <c r="M3436" i="1"/>
  <c r="M3437" i="1"/>
  <c r="M3438" i="1"/>
  <c r="M3439" i="1"/>
  <c r="M3440" i="1"/>
  <c r="M3441" i="1"/>
  <c r="M3442" i="1"/>
  <c r="M3443" i="1"/>
  <c r="M3444" i="1"/>
  <c r="M3445" i="1"/>
  <c r="M3446" i="1"/>
  <c r="M3447" i="1"/>
  <c r="M3448" i="1"/>
  <c r="M3449" i="1"/>
  <c r="M3450" i="1"/>
  <c r="M3451" i="1"/>
  <c r="M3452" i="1"/>
  <c r="M3453" i="1"/>
  <c r="M3454" i="1"/>
  <c r="M3455" i="1"/>
  <c r="M3456" i="1"/>
  <c r="M3457" i="1"/>
  <c r="M3458" i="1"/>
  <c r="M3459" i="1"/>
  <c r="M3460" i="1"/>
  <c r="M3461" i="1"/>
  <c r="M3462" i="1"/>
  <c r="M3463" i="1"/>
  <c r="M3464" i="1"/>
  <c r="M3465" i="1"/>
  <c r="M3466" i="1"/>
  <c r="M3467" i="1"/>
  <c r="M3468" i="1"/>
  <c r="M3469" i="1"/>
  <c r="M3470" i="1"/>
  <c r="M3471" i="1"/>
  <c r="M3472" i="1"/>
  <c r="M3473" i="1"/>
  <c r="M3474" i="1"/>
  <c r="M3475" i="1"/>
  <c r="M3476" i="1"/>
  <c r="M3477" i="1"/>
  <c r="M3478" i="1"/>
  <c r="M3479" i="1"/>
  <c r="M3480" i="1"/>
  <c r="M3481" i="1"/>
  <c r="M3482" i="1"/>
  <c r="M3483" i="1"/>
  <c r="M3484" i="1"/>
  <c r="M3485" i="1"/>
  <c r="M3486" i="1"/>
  <c r="M3487" i="1"/>
  <c r="M3488" i="1"/>
  <c r="M3489" i="1"/>
  <c r="M3490" i="1"/>
  <c r="M3491" i="1"/>
  <c r="M3492" i="1"/>
  <c r="M3493" i="1"/>
  <c r="M3494" i="1"/>
  <c r="M3495" i="1"/>
  <c r="M3496" i="1"/>
  <c r="M3497" i="1"/>
  <c r="M3498" i="1"/>
  <c r="M3499" i="1"/>
  <c r="M3500" i="1"/>
  <c r="M3501" i="1"/>
  <c r="M3502" i="1"/>
  <c r="M3503" i="1"/>
  <c r="M3504" i="1"/>
  <c r="M3505" i="1"/>
  <c r="M3506" i="1"/>
  <c r="M3507" i="1"/>
  <c r="M3508" i="1"/>
  <c r="M3509" i="1"/>
  <c r="M3510" i="1"/>
  <c r="M3511" i="1"/>
  <c r="M3512" i="1"/>
  <c r="M3513" i="1"/>
  <c r="M3514" i="1"/>
  <c r="M3515" i="1"/>
  <c r="M3516" i="1"/>
  <c r="M3517" i="1"/>
  <c r="M3518" i="1"/>
  <c r="M3519" i="1"/>
  <c r="M3520" i="1"/>
  <c r="M3521" i="1"/>
  <c r="M3522" i="1"/>
  <c r="M3523" i="1"/>
  <c r="M3524" i="1"/>
  <c r="M3525" i="1"/>
  <c r="M3526" i="1"/>
  <c r="M3527" i="1"/>
  <c r="M3528" i="1"/>
  <c r="M3529" i="1"/>
  <c r="M3530" i="1"/>
  <c r="M3531" i="1"/>
  <c r="M3532" i="1"/>
  <c r="M3533" i="1"/>
  <c r="M3534" i="1"/>
  <c r="M3535" i="1"/>
  <c r="M3536" i="1"/>
  <c r="M3537" i="1"/>
  <c r="M3538" i="1"/>
  <c r="M3539" i="1"/>
  <c r="M3540" i="1"/>
  <c r="M3541" i="1"/>
  <c r="M3542" i="1"/>
  <c r="M3543" i="1"/>
  <c r="M3544" i="1"/>
  <c r="M3545" i="1"/>
  <c r="M3546" i="1"/>
  <c r="M3547" i="1"/>
  <c r="M3548" i="1"/>
  <c r="M3549" i="1"/>
  <c r="M3550" i="1"/>
  <c r="M3551" i="1"/>
  <c r="M3552" i="1"/>
  <c r="M3553" i="1"/>
  <c r="M3554" i="1"/>
  <c r="M3555" i="1"/>
  <c r="M3556" i="1"/>
  <c r="M3557" i="1"/>
  <c r="M3558" i="1"/>
  <c r="M3559" i="1"/>
  <c r="M3560" i="1"/>
  <c r="M3561" i="1"/>
  <c r="M3562" i="1"/>
  <c r="M3563" i="1"/>
  <c r="M3564" i="1"/>
  <c r="M3565" i="1"/>
  <c r="M3566" i="1"/>
  <c r="M3567" i="1"/>
  <c r="M3568" i="1"/>
  <c r="M3569" i="1"/>
  <c r="M3570" i="1"/>
  <c r="M3571" i="1"/>
  <c r="M3572" i="1"/>
  <c r="M3573" i="1"/>
  <c r="M3574" i="1"/>
  <c r="M3575" i="1"/>
  <c r="M3576" i="1"/>
  <c r="M3577" i="1"/>
  <c r="M3578" i="1"/>
  <c r="M3579" i="1"/>
  <c r="M3580" i="1"/>
  <c r="M3581" i="1"/>
  <c r="M3582" i="1"/>
  <c r="M3583" i="1"/>
  <c r="M3584" i="1"/>
  <c r="M3585" i="1"/>
  <c r="M3586" i="1"/>
  <c r="M3587" i="1"/>
  <c r="M3588" i="1"/>
  <c r="M3589" i="1"/>
  <c r="M3590" i="1"/>
  <c r="M3591" i="1"/>
  <c r="M3592" i="1"/>
  <c r="M3593" i="1"/>
  <c r="M3594" i="1"/>
  <c r="M3595" i="1"/>
  <c r="M3596" i="1"/>
  <c r="M3597" i="1"/>
  <c r="M3598" i="1"/>
  <c r="M3599" i="1"/>
  <c r="M3600" i="1"/>
  <c r="M3601" i="1"/>
  <c r="M3602" i="1"/>
  <c r="M3603" i="1"/>
  <c r="M3604" i="1"/>
  <c r="M3605" i="1"/>
  <c r="M3606" i="1"/>
  <c r="M3607" i="1"/>
  <c r="M3608" i="1"/>
  <c r="M3609" i="1"/>
  <c r="M3610" i="1"/>
  <c r="M3611" i="1"/>
  <c r="M3612" i="1"/>
  <c r="M3613" i="1"/>
  <c r="M3614" i="1"/>
  <c r="M3615" i="1"/>
  <c r="M3616" i="1"/>
  <c r="M3617" i="1"/>
  <c r="M3618" i="1"/>
  <c r="M3619" i="1"/>
  <c r="M3620" i="1"/>
  <c r="M3621" i="1"/>
  <c r="M3622" i="1"/>
  <c r="M3623" i="1"/>
  <c r="M3624" i="1"/>
  <c r="M3625" i="1"/>
  <c r="M3626" i="1"/>
  <c r="M3627" i="1"/>
  <c r="M3628" i="1"/>
  <c r="M3629" i="1"/>
  <c r="M3630" i="1"/>
  <c r="M3631" i="1"/>
  <c r="M3632" i="1"/>
  <c r="M3633" i="1"/>
  <c r="M3634" i="1"/>
  <c r="M3635" i="1"/>
  <c r="M3636" i="1"/>
  <c r="M3637" i="1"/>
  <c r="M3638" i="1"/>
  <c r="M3639" i="1"/>
  <c r="M3640" i="1"/>
  <c r="M3641" i="1"/>
  <c r="M3642" i="1"/>
  <c r="M3643" i="1"/>
  <c r="M3644" i="1"/>
  <c r="M3645" i="1"/>
  <c r="M3646" i="1"/>
  <c r="M3647" i="1"/>
  <c r="M3648" i="1"/>
  <c r="M3649" i="1"/>
  <c r="M3650" i="1"/>
  <c r="M3651" i="1"/>
  <c r="M3652" i="1"/>
  <c r="M3653" i="1"/>
  <c r="M3654" i="1"/>
  <c r="M3655" i="1"/>
  <c r="M3656" i="1"/>
  <c r="M3657" i="1"/>
  <c r="M3658" i="1"/>
  <c r="M3659" i="1"/>
  <c r="M3660" i="1"/>
  <c r="M3661" i="1"/>
  <c r="M3662" i="1"/>
  <c r="M3663" i="1"/>
  <c r="M3664" i="1"/>
  <c r="M3665" i="1"/>
  <c r="M3666" i="1"/>
  <c r="M3667" i="1"/>
  <c r="M3668" i="1"/>
  <c r="M3669" i="1"/>
  <c r="M3670" i="1"/>
  <c r="M3671" i="1"/>
  <c r="M3672" i="1"/>
  <c r="M3673" i="1"/>
  <c r="M3674" i="1"/>
  <c r="M3675" i="1"/>
  <c r="M3676" i="1"/>
  <c r="M3677" i="1"/>
  <c r="M3678" i="1"/>
  <c r="M3679" i="1"/>
  <c r="M3680" i="1"/>
  <c r="M3681" i="1"/>
  <c r="M3682" i="1"/>
  <c r="M3683" i="1"/>
  <c r="M3684" i="1"/>
  <c r="M3685" i="1"/>
  <c r="M3686" i="1"/>
  <c r="M3687" i="1"/>
  <c r="M3688" i="1"/>
  <c r="M3689" i="1"/>
  <c r="M3690" i="1"/>
  <c r="M3691" i="1"/>
  <c r="M3692" i="1"/>
  <c r="M3693" i="1"/>
  <c r="M3694" i="1"/>
  <c r="M3695" i="1"/>
  <c r="M3696" i="1"/>
  <c r="M3697" i="1"/>
  <c r="M3698" i="1"/>
  <c r="M3699" i="1"/>
  <c r="M3700" i="1"/>
  <c r="M3701" i="1"/>
  <c r="M3702" i="1"/>
  <c r="M3703" i="1"/>
  <c r="M3704" i="1"/>
  <c r="M3705" i="1"/>
  <c r="M3706" i="1"/>
  <c r="M3707" i="1"/>
  <c r="M3708" i="1"/>
  <c r="M3709" i="1"/>
  <c r="M3710" i="1"/>
  <c r="M3711" i="1"/>
  <c r="M3712" i="1"/>
  <c r="M3713" i="1"/>
  <c r="M3714" i="1"/>
  <c r="M3715" i="1"/>
  <c r="M3716" i="1"/>
  <c r="M3717" i="1"/>
  <c r="M3718" i="1"/>
  <c r="M3719" i="1"/>
  <c r="M3720" i="1"/>
  <c r="M3721" i="1"/>
  <c r="M3722" i="1"/>
  <c r="M3723" i="1"/>
  <c r="M3724" i="1"/>
  <c r="M3725" i="1"/>
  <c r="M3726" i="1"/>
  <c r="M3727" i="1"/>
  <c r="M3728" i="1"/>
  <c r="M3729" i="1"/>
  <c r="M3730" i="1"/>
  <c r="M3731" i="1"/>
  <c r="M3732" i="1"/>
  <c r="M3733" i="1"/>
  <c r="M3734" i="1"/>
  <c r="M3735" i="1"/>
  <c r="M3736" i="1"/>
  <c r="M3737" i="1"/>
  <c r="M3738" i="1"/>
  <c r="M3739" i="1"/>
  <c r="M3740" i="1"/>
  <c r="M3741" i="1"/>
  <c r="M3742" i="1"/>
  <c r="M3743" i="1"/>
  <c r="M3744" i="1"/>
  <c r="M3745" i="1"/>
  <c r="M3746" i="1"/>
  <c r="M3747" i="1"/>
  <c r="M3748" i="1"/>
  <c r="M3749" i="1"/>
  <c r="M3750" i="1"/>
  <c r="M3751" i="1"/>
  <c r="M3752" i="1"/>
  <c r="M3753" i="1"/>
  <c r="M3754" i="1"/>
  <c r="M3755" i="1"/>
  <c r="M3756" i="1"/>
  <c r="M3757" i="1"/>
  <c r="M3758" i="1"/>
  <c r="M3759" i="1"/>
  <c r="M3760" i="1"/>
  <c r="M3761" i="1"/>
  <c r="M3762" i="1"/>
  <c r="M3763" i="1"/>
  <c r="M3764" i="1"/>
  <c r="M3765" i="1"/>
  <c r="M3766" i="1"/>
  <c r="M3767" i="1"/>
  <c r="M3768" i="1"/>
  <c r="M3769" i="1"/>
  <c r="M3770" i="1"/>
  <c r="M3771" i="1"/>
  <c r="M3772" i="1"/>
  <c r="M3773" i="1"/>
  <c r="M3774" i="1"/>
  <c r="M3775" i="1"/>
  <c r="M3776" i="1"/>
  <c r="M3777" i="1"/>
  <c r="M3778" i="1"/>
  <c r="M3779" i="1"/>
  <c r="M3780" i="1"/>
  <c r="M3781" i="1"/>
  <c r="M3782" i="1"/>
  <c r="M3783" i="1"/>
  <c r="M3784" i="1"/>
  <c r="M3785" i="1"/>
  <c r="M3786" i="1"/>
  <c r="M3787" i="1"/>
  <c r="M3788" i="1"/>
  <c r="M3789" i="1"/>
  <c r="M3790" i="1"/>
  <c r="M3791" i="1"/>
  <c r="M3792" i="1"/>
  <c r="M3793" i="1"/>
  <c r="M3794" i="1"/>
  <c r="M3795" i="1"/>
  <c r="M3796" i="1"/>
  <c r="M3797" i="1"/>
  <c r="M3798" i="1"/>
  <c r="M3799" i="1"/>
  <c r="M3800" i="1"/>
  <c r="M3801" i="1"/>
  <c r="M3802" i="1"/>
  <c r="M3803" i="1"/>
  <c r="M3804" i="1"/>
  <c r="M3805" i="1"/>
  <c r="M3806" i="1"/>
  <c r="M3807" i="1"/>
  <c r="M3808" i="1"/>
  <c r="M3809" i="1"/>
  <c r="M3810" i="1"/>
  <c r="M3811" i="1"/>
  <c r="M3812" i="1"/>
  <c r="M3813" i="1"/>
  <c r="M3814" i="1"/>
  <c r="M3815" i="1"/>
  <c r="M3816" i="1"/>
  <c r="M3817" i="1"/>
  <c r="M3818" i="1"/>
  <c r="M3819" i="1"/>
  <c r="M3820" i="1"/>
  <c r="M3821" i="1"/>
  <c r="M3822" i="1"/>
  <c r="M3823" i="1"/>
  <c r="M3824" i="1"/>
  <c r="M3825" i="1"/>
  <c r="M3826" i="1"/>
  <c r="M3827" i="1"/>
  <c r="M3828" i="1"/>
  <c r="M3829" i="1"/>
  <c r="M3830" i="1"/>
  <c r="M3831" i="1"/>
  <c r="M3832" i="1"/>
  <c r="M3833" i="1"/>
  <c r="M3834" i="1"/>
  <c r="M3835" i="1"/>
  <c r="M3836" i="1"/>
  <c r="M3837" i="1"/>
  <c r="M3838" i="1"/>
  <c r="M3839" i="1"/>
  <c r="M3840" i="1"/>
  <c r="M3841" i="1"/>
  <c r="M3842" i="1"/>
  <c r="M3843" i="1"/>
  <c r="M3844" i="1"/>
  <c r="M3845" i="1"/>
  <c r="M3846" i="1"/>
  <c r="M3847" i="1"/>
  <c r="M3848" i="1"/>
  <c r="M3849" i="1"/>
  <c r="M3850" i="1"/>
  <c r="M3851" i="1"/>
  <c r="M3852" i="1"/>
  <c r="M3853" i="1"/>
  <c r="M3854" i="1"/>
  <c r="M3855" i="1"/>
  <c r="M3856" i="1"/>
  <c r="M3857" i="1"/>
  <c r="M3858" i="1"/>
  <c r="M3859" i="1"/>
  <c r="M3860" i="1"/>
  <c r="M3861" i="1"/>
  <c r="M3862" i="1"/>
  <c r="M3863" i="1"/>
  <c r="M3864" i="1"/>
  <c r="M3865" i="1"/>
  <c r="M3866" i="1"/>
  <c r="M3867" i="1"/>
  <c r="M3868" i="1"/>
  <c r="M3869" i="1"/>
  <c r="M3870" i="1"/>
  <c r="M3871" i="1"/>
  <c r="M3872" i="1"/>
  <c r="M3873" i="1"/>
  <c r="M3874" i="1"/>
  <c r="M3875" i="1"/>
  <c r="M3876" i="1"/>
  <c r="M3877" i="1"/>
  <c r="M3878" i="1"/>
  <c r="M3879" i="1"/>
  <c r="M3880" i="1"/>
  <c r="M3881" i="1"/>
  <c r="M3882" i="1"/>
  <c r="M3883" i="1"/>
  <c r="M3884" i="1"/>
  <c r="M3885" i="1"/>
  <c r="M3886" i="1"/>
  <c r="M3887" i="1"/>
  <c r="M3888" i="1"/>
  <c r="M3889" i="1"/>
  <c r="M3890" i="1"/>
  <c r="M3891" i="1"/>
  <c r="M3892" i="1"/>
  <c r="M3893" i="1"/>
  <c r="M3894" i="1"/>
  <c r="M3895" i="1"/>
  <c r="M3896" i="1"/>
  <c r="M3897" i="1"/>
  <c r="M3898" i="1"/>
  <c r="M3899" i="1"/>
  <c r="M3900" i="1"/>
  <c r="M3901" i="1"/>
  <c r="M3902" i="1"/>
  <c r="M3903" i="1"/>
  <c r="M3904" i="1"/>
  <c r="M3905" i="1"/>
  <c r="M3906" i="1"/>
  <c r="M3907" i="1"/>
  <c r="M3908" i="1"/>
  <c r="M3909" i="1"/>
  <c r="M3910" i="1"/>
  <c r="M3911" i="1"/>
  <c r="M3912" i="1"/>
  <c r="M3913" i="1"/>
  <c r="M3914" i="1"/>
  <c r="M3915" i="1"/>
  <c r="M3916" i="1"/>
  <c r="M3917" i="1"/>
  <c r="M3918" i="1"/>
  <c r="M3919" i="1"/>
  <c r="M3920" i="1"/>
  <c r="M3921" i="1"/>
  <c r="M3922" i="1"/>
  <c r="M3923" i="1"/>
  <c r="M3924" i="1"/>
  <c r="M3925" i="1"/>
  <c r="M3926" i="1"/>
  <c r="M3927" i="1"/>
  <c r="M3928" i="1"/>
  <c r="M3929" i="1"/>
  <c r="M3930" i="1"/>
  <c r="M3931" i="1"/>
  <c r="M3932" i="1"/>
  <c r="M3933" i="1"/>
  <c r="M3934" i="1"/>
  <c r="M3935" i="1"/>
  <c r="M3936" i="1"/>
  <c r="M3937" i="1"/>
  <c r="M3938" i="1"/>
  <c r="M3939" i="1"/>
  <c r="M3940" i="1"/>
  <c r="M3941" i="1"/>
  <c r="M3942" i="1"/>
  <c r="M3943" i="1"/>
  <c r="M3944" i="1"/>
  <c r="M3945" i="1"/>
  <c r="M3946" i="1"/>
  <c r="M3947" i="1"/>
  <c r="M3948" i="1"/>
  <c r="M3949" i="1"/>
  <c r="M3950" i="1"/>
  <c r="M3951" i="1"/>
  <c r="M3952" i="1"/>
  <c r="M3953" i="1"/>
  <c r="M3954" i="1"/>
  <c r="M3955" i="1"/>
  <c r="M3956" i="1"/>
  <c r="M3957" i="1"/>
  <c r="M3958" i="1"/>
  <c r="M3959" i="1"/>
  <c r="M3960" i="1"/>
  <c r="M3961" i="1"/>
  <c r="M3962" i="1"/>
  <c r="M3963" i="1"/>
  <c r="M3964" i="1"/>
  <c r="M3965" i="1"/>
  <c r="M3966" i="1"/>
  <c r="M3967" i="1"/>
  <c r="M3968" i="1"/>
  <c r="M3969" i="1"/>
  <c r="M3970" i="1"/>
  <c r="M3971" i="1"/>
  <c r="M3972" i="1"/>
  <c r="M3973" i="1"/>
  <c r="M3974" i="1"/>
  <c r="M3975" i="1"/>
  <c r="M3976" i="1"/>
  <c r="M3977" i="1"/>
  <c r="M3978" i="1"/>
  <c r="M3979" i="1"/>
  <c r="M3980" i="1"/>
  <c r="M3981" i="1"/>
  <c r="M3982" i="1"/>
  <c r="M3983" i="1"/>
  <c r="M3984" i="1"/>
  <c r="M3985" i="1"/>
  <c r="M3986" i="1"/>
  <c r="M3987" i="1"/>
  <c r="M3988" i="1"/>
  <c r="M3989" i="1"/>
  <c r="M3990" i="1"/>
  <c r="M3991" i="1"/>
  <c r="M3992" i="1"/>
  <c r="M3993" i="1"/>
  <c r="M3994" i="1"/>
  <c r="M3995" i="1"/>
  <c r="M3996" i="1"/>
  <c r="M3997" i="1"/>
  <c r="M3998" i="1"/>
  <c r="M3999" i="1"/>
  <c r="M4000" i="1"/>
  <c r="M4001" i="1"/>
  <c r="M4002" i="1"/>
  <c r="M4003" i="1"/>
  <c r="M4004" i="1"/>
  <c r="M4005" i="1"/>
  <c r="M4006" i="1"/>
  <c r="M4007" i="1"/>
  <c r="M4008" i="1"/>
  <c r="M4009" i="1"/>
  <c r="M4010" i="1"/>
  <c r="M4011" i="1"/>
  <c r="M4012" i="1"/>
  <c r="M4013" i="1"/>
  <c r="M4014" i="1"/>
  <c r="M4015" i="1"/>
  <c r="M4016" i="1"/>
  <c r="M4017" i="1"/>
  <c r="M4018" i="1"/>
  <c r="M4019" i="1"/>
  <c r="M4020" i="1"/>
  <c r="M4021" i="1"/>
  <c r="M4022" i="1"/>
  <c r="M4023" i="1"/>
  <c r="M4024" i="1"/>
  <c r="M4025" i="1"/>
  <c r="M4026" i="1"/>
  <c r="M4027" i="1"/>
  <c r="M4028" i="1"/>
  <c r="M4029" i="1"/>
  <c r="M4030" i="1"/>
  <c r="M4031" i="1"/>
  <c r="M4032" i="1"/>
  <c r="M4033" i="1"/>
  <c r="M4034" i="1"/>
  <c r="M4035" i="1"/>
  <c r="M4036" i="1"/>
  <c r="M4037" i="1"/>
  <c r="M4038" i="1"/>
  <c r="M4039" i="1"/>
  <c r="M4040" i="1"/>
  <c r="M4041" i="1"/>
  <c r="M4042" i="1"/>
  <c r="M4043" i="1"/>
  <c r="M4044" i="1"/>
  <c r="M4045" i="1"/>
  <c r="M4046" i="1"/>
  <c r="M4047" i="1"/>
  <c r="M4048" i="1"/>
  <c r="M4049" i="1"/>
  <c r="M4050" i="1"/>
  <c r="M4051" i="1"/>
  <c r="M4052" i="1"/>
  <c r="M4053" i="1"/>
  <c r="M4054" i="1"/>
  <c r="M4055" i="1"/>
  <c r="M4056" i="1"/>
  <c r="M4057" i="1"/>
  <c r="M4058" i="1"/>
  <c r="M4059" i="1"/>
  <c r="M4060" i="1"/>
  <c r="M4061" i="1"/>
  <c r="M4062" i="1"/>
  <c r="M4063" i="1"/>
  <c r="M4064" i="1"/>
  <c r="M4065" i="1"/>
  <c r="M4066" i="1"/>
  <c r="M4067" i="1"/>
  <c r="M4068" i="1"/>
  <c r="M4069" i="1"/>
  <c r="M4070" i="1"/>
  <c r="M4071" i="1"/>
  <c r="M4072" i="1"/>
  <c r="M4073" i="1"/>
  <c r="M4074" i="1"/>
  <c r="M4075" i="1"/>
  <c r="M4076" i="1"/>
  <c r="M4077" i="1"/>
  <c r="M4078" i="1"/>
  <c r="M4079" i="1"/>
  <c r="M4080" i="1"/>
  <c r="M4081" i="1"/>
  <c r="M4082" i="1"/>
  <c r="M4083" i="1"/>
  <c r="M4084" i="1"/>
  <c r="M4085" i="1"/>
  <c r="M4086" i="1"/>
  <c r="M4087" i="1"/>
  <c r="M4088" i="1"/>
  <c r="M4089" i="1"/>
  <c r="M4090" i="1"/>
  <c r="M4091" i="1"/>
  <c r="M4092" i="1"/>
  <c r="M4093" i="1"/>
  <c r="M4094" i="1"/>
  <c r="M4095" i="1"/>
  <c r="M4096" i="1"/>
  <c r="M4097" i="1"/>
  <c r="M4098" i="1"/>
  <c r="M4099" i="1"/>
  <c r="M4100" i="1"/>
  <c r="M4101" i="1"/>
  <c r="M4102" i="1"/>
  <c r="M4103" i="1"/>
  <c r="M4104" i="1"/>
  <c r="M4105" i="1"/>
  <c r="M4106" i="1"/>
  <c r="M4107" i="1"/>
  <c r="M4108" i="1"/>
  <c r="M4109" i="1"/>
  <c r="M4110" i="1"/>
  <c r="M4111" i="1"/>
  <c r="M4112" i="1"/>
  <c r="M4113" i="1"/>
  <c r="M4114" i="1"/>
  <c r="M4115" i="1"/>
  <c r="M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5" l="1"/>
  <c r="H2" i="5"/>
  <c r="H5" i="5"/>
  <c r="F5" i="5"/>
  <c r="F11" i="5"/>
  <c r="G13" i="5"/>
  <c r="F3" i="5"/>
  <c r="G6" i="5"/>
  <c r="H12" i="5"/>
  <c r="H6" i="5"/>
  <c r="F2" i="5"/>
  <c r="H13" i="5"/>
  <c r="H11" i="5"/>
  <c r="H4" i="5"/>
  <c r="F12" i="5"/>
  <c r="G4" i="5"/>
</calcChain>
</file>

<file path=xl/sharedStrings.xml><?xml version="1.0" encoding="utf-8"?>
<sst xmlns="http://schemas.openxmlformats.org/spreadsheetml/2006/main" count="38733" uniqueCount="8422">
  <si>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</si>
  <si>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</si>
  <si>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</si>
  <si>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</si>
  <si>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</si>
  <si>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</si>
  <si>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</si>
  <si>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</si>
  <si>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</si>
  <si>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</si>
  <si>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</si>
  <si>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</si>
  <si>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</si>
  <si>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</si>
  <si>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</si>
  <si>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</si>
  <si>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</si>
  <si>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</si>
  <si>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</si>
  <si>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</si>
  <si>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</si>
  <si>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</si>
  <si>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</si>
  <si>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</si>
  <si>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</si>
  <si>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</si>
  <si>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</si>
  <si>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</si>
  <si>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</si>
  <si>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</si>
  <si>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</si>
  <si>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</si>
  <si>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</si>
  <si>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</si>
  <si>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</si>
  <si>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</si>
  <si>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</si>
  <si>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</si>
  <si>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</si>
  <si>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</si>
  <si>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</si>
  <si>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</si>
  <si>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</si>
  <si>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</si>
  <si>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</si>
  <si>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</si>
  <si>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</si>
  <si>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</si>
  <si>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</si>
  <si>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</si>
  <si>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</si>
  <si>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</si>
  <si>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</si>
  <si>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</si>
  <si>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</si>
  <si>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</si>
  <si>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</si>
  <si>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</si>
  <si>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</si>
  <si>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</si>
  <si>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</si>
  <si>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</si>
  <si>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</si>
  <si>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</si>
  <si>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</si>
  <si>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</si>
  <si>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</si>
  <si>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</si>
  <si>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</si>
  <si>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</si>
  <si>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</si>
  <si>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</si>
  <si>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</si>
  <si>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</si>
  <si>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</si>
  <si>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</si>
  <si>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</si>
  <si>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</si>
  <si>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</si>
  <si>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</si>
  <si>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</si>
  <si>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</si>
  <si>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</si>
  <si>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</si>
  <si>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</si>
  <si>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</si>
  <si>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</si>
  <si>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</si>
  <si>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</si>
  <si>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</si>
  <si>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</si>
  <si>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</si>
  <si>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</si>
  <si>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</si>
  <si>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</si>
  <si>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</si>
  <si>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</si>
  <si>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</si>
  <si>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</si>
  <si>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</si>
  <si>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</si>
  <si>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</si>
  <si>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</si>
  <si>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</si>
  <si>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</si>
  <si>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</si>
  <si>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</si>
  <si>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</si>
  <si>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</si>
  <si>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</si>
  <si>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</si>
  <si>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</si>
  <si>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</si>
  <si>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</si>
  <si>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</si>
  <si>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</si>
  <si>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</si>
  <si>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</si>
  <si>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</si>
  <si>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</si>
  <si>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</si>
  <si>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</si>
  <si>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</si>
  <si>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</si>
  <si>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</si>
  <si>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</si>
  <si>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</si>
  <si>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</si>
  <si>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</si>
  <si>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</si>
  <si>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</si>
  <si>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</si>
  <si>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</si>
  <si>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</si>
  <si>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</si>
  <si>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</si>
  <si>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</si>
  <si>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</si>
  <si>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</si>
  <si>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</si>
  <si>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</si>
  <si>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</si>
  <si>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</si>
  <si>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</si>
  <si>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</si>
  <si>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</si>
  <si>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</si>
  <si>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</si>
  <si>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</si>
  <si>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</si>
  <si>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</si>
  <si>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</si>
  <si>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</si>
  <si>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</si>
  <si>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</si>
  <si>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</si>
  <si>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</si>
  <si>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</si>
  <si>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</si>
  <si>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</si>
  <si>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</si>
  <si>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</si>
  <si>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</si>
  <si>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</si>
  <si>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</si>
  <si>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</si>
  <si>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</si>
  <si>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</si>
  <si>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</si>
  <si>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</si>
  <si>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</si>
  <si>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</si>
  <si>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</si>
  <si>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</si>
  <si>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</si>
  <si>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</si>
  <si>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</si>
  <si>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</si>
  <si>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</si>
  <si>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</si>
  <si>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</si>
  <si>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</si>
  <si>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</si>
  <si>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</si>
  <si>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</si>
  <si>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</si>
  <si>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</si>
  <si>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</si>
  <si>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</si>
  <si>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</si>
  <si>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</si>
  <si>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</si>
  <si>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</si>
  <si>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</si>
  <si>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</si>
  <si>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</si>
  <si>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</si>
  <si>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</si>
  <si>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</si>
  <si>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</si>
  <si>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</si>
  <si>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</si>
  <si>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</si>
  <si>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</si>
  <si>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</si>
  <si>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</si>
  <si>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</si>
  <si>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</si>
  <si>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</si>
  <si>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</si>
  <si>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</si>
  <si>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</si>
  <si>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</si>
  <si>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</si>
  <si>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</si>
  <si>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</si>
  <si>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</si>
  <si>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</si>
  <si>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</si>
  <si>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</si>
  <si>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</si>
  <si>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</si>
  <si>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</si>
  <si>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</si>
  <si>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</si>
  <si>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</si>
  <si>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</si>
  <si>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</si>
  <si>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</si>
  <si>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</si>
  <si>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</si>
  <si>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</si>
  <si>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</si>
  <si>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</si>
  <si>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</si>
  <si>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</si>
  <si>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</si>
  <si>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</si>
  <si>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</si>
  <si>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</si>
  <si>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</si>
  <si>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</si>
  <si>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</si>
  <si>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</si>
  <si>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</si>
  <si>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</si>
  <si>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</si>
  <si>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</si>
  <si>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</si>
  <si>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</si>
  <si>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</si>
  <si>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</si>
  <si>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</si>
  <si>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</si>
  <si>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</si>
  <si>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</si>
  <si>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</si>
  <si>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</si>
  <si>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</si>
  <si>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</si>
  <si>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</si>
  <si>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</si>
  <si>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</si>
  <si>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</si>
  <si>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</si>
  <si>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</si>
  <si>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</si>
  <si>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</si>
  <si>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</si>
  <si>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</si>
  <si>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</si>
  <si>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</si>
  <si>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</si>
  <si>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</si>
  <si>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</si>
  <si>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</si>
  <si>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</si>
  <si>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</si>
  <si>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</si>
  <si>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</si>
  <si>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</si>
  <si>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</si>
  <si>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</si>
  <si>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</si>
  <si>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</si>
  <si>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</si>
  <si>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</si>
  <si>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</si>
  <si>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</si>
  <si>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</si>
  <si>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</si>
  <si>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</si>
  <si>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</si>
  <si>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</si>
  <si>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</si>
  <si>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</si>
  <si>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</si>
  <si>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</si>
  <si>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</si>
  <si>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</si>
  <si>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</si>
  <si>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</si>
  <si>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</si>
  <si>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</si>
  <si>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</si>
  <si>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</si>
  <si>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</si>
  <si>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</si>
  <si>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</si>
  <si>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</si>
  <si>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</si>
  <si>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</si>
  <si>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</si>
  <si>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</si>
  <si>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</si>
  <si>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</si>
  <si>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</si>
  <si>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</si>
  <si>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</si>
  <si>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</si>
  <si>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</si>
  <si>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</si>
  <si>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</si>
  <si>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</si>
  <si>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</si>
  <si>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</si>
  <si>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</si>
  <si>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</si>
  <si>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</si>
  <si>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</si>
  <si>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</si>
  <si>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</si>
  <si>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</si>
  <si>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</si>
  <si>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</si>
  <si>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</si>
  <si>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</si>
  <si>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</si>
  <si>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</si>
  <si>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</si>
  <si>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</si>
  <si>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</si>
  <si>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</si>
  <si>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</si>
  <si>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</si>
  <si>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</si>
  <si>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</si>
  <si>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</si>
  <si>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</si>
  <si>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</si>
  <si>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</si>
  <si>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</si>
  <si>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</si>
  <si>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</si>
  <si>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</si>
  <si>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</si>
  <si>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</si>
  <si>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</si>
  <si>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</si>
  <si>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</si>
  <si>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</si>
  <si>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</si>
  <si>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</si>
  <si>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</si>
  <si>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</si>
  <si>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</si>
  <si>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</si>
  <si>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</si>
  <si>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</si>
  <si>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</si>
  <si>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</si>
  <si>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</si>
  <si>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</si>
  <si>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</si>
  <si>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</si>
  <si>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</si>
  <si>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</si>
  <si>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</si>
  <si>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</si>
  <si>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</si>
  <si>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</si>
  <si>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</si>
  <si>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</si>
  <si>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</si>
  <si>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</si>
  <si>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</si>
  <si>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</si>
  <si>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</si>
  <si>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</si>
  <si>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</si>
  <si>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</si>
  <si>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</si>
  <si>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</si>
  <si>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</si>
  <si>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</si>
  <si>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</si>
  <si>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</si>
  <si>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</si>
  <si>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</si>
  <si>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</si>
  <si>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</si>
  <si>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</si>
  <si>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</si>
  <si>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</si>
  <si>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</si>
  <si>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</si>
  <si>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</si>
  <si>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</si>
  <si>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</si>
  <si>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</si>
  <si>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</si>
  <si>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</si>
  <si>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</si>
  <si>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</si>
  <si>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</si>
  <si>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</si>
  <si>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</si>
  <si>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</si>
  <si>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</si>
  <si>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</si>
  <si>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</si>
  <si>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</si>
  <si>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</si>
  <si>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</si>
  <si>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</si>
  <si>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</si>
  <si>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</si>
  <si>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</si>
  <si>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</si>
  <si>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</si>
  <si>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</si>
  <si>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</si>
  <si>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</si>
  <si>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</si>
  <si>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</si>
  <si>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</si>
  <si>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</si>
  <si>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</si>
  <si>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</si>
  <si>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</si>
  <si>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</si>
  <si>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</si>
  <si>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</si>
  <si>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</si>
  <si>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</si>
  <si>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</si>
  <si>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</si>
  <si>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</si>
  <si>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</si>
  <si>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</si>
  <si>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</si>
  <si>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</si>
  <si>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</si>
  <si>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</si>
  <si>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</si>
  <si>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</si>
  <si>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</si>
  <si>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</si>
  <si>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</si>
  <si>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</si>
  <si>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</si>
  <si>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</si>
  <si>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</si>
  <si>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</si>
  <si>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</si>
  <si>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</si>
  <si>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</si>
  <si>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</si>
  <si>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</si>
  <si>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</si>
  <si>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</si>
  <si>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</si>
  <si>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</si>
  <si>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</si>
  <si>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</si>
  <si>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</si>
  <si>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</si>
  <si>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</si>
  <si>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</si>
  <si>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</si>
  <si>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</si>
  <si>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</si>
  <si>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</si>
  <si>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</si>
  <si>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</si>
  <si>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</si>
  <si>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</si>
  <si>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</si>
  <si>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</si>
  <si>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</si>
  <si>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</si>
  <si>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</si>
  <si>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</si>
  <si>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</si>
  <si>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</si>
  <si>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</si>
  <si>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</si>
  <si>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</si>
  <si>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</si>
  <si>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</si>
  <si>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</si>
  <si>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</si>
  <si>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</si>
  <si>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</si>
  <si>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</si>
  <si>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</si>
  <si>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</si>
  <si>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</si>
  <si>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</si>
  <si>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</si>
  <si>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</si>
  <si>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</si>
  <si>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</si>
  <si>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</si>
  <si>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</si>
  <si>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</si>
  <si>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</si>
  <si>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</si>
  <si>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</si>
  <si>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</si>
  <si>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</si>
  <si>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</si>
  <si>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</si>
  <si>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</si>
  <si>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</si>
  <si>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</si>
  <si>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</si>
  <si>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</si>
  <si>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</si>
  <si>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</si>
  <si>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</si>
  <si>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</si>
  <si>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</si>
  <si>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</si>
  <si>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</si>
  <si>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</si>
  <si>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</si>
  <si>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</si>
  <si>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</si>
  <si>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</si>
  <si>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</si>
  <si>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</si>
  <si>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</si>
  <si>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</si>
  <si>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</si>
  <si>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</si>
  <si>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</si>
  <si>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</si>
  <si>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</si>
  <si>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</si>
  <si>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</si>
  <si>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</si>
  <si>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</si>
  <si>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</si>
  <si>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</si>
  <si>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</si>
  <si>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</si>
  <si>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</si>
  <si>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</si>
  <si>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</si>
  <si>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</si>
  <si>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</si>
  <si>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</si>
  <si>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</si>
  <si>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</si>
  <si>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</si>
  <si>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</si>
  <si>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</si>
  <si>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</si>
  <si>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</si>
  <si>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</si>
  <si>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</si>
  <si>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</si>
  <si>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</si>
  <si>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</si>
  <si>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</si>
  <si>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</si>
  <si>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</si>
  <si>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</si>
  <si>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</si>
  <si>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</si>
  <si>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</si>
  <si>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</si>
  <si>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</si>
  <si>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</si>
  <si>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</si>
  <si>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</si>
  <si>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</si>
  <si>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</si>
  <si>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</si>
  <si>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</si>
  <si>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</si>
  <si>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</si>
  <si>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</si>
  <si>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</si>
  <si>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</si>
  <si>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</si>
  <si>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</si>
  <si>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</si>
  <si>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</si>
  <si>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</si>
  <si>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</si>
  <si>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</si>
  <si>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</si>
  <si>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</si>
  <si>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</si>
  <si>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</si>
  <si>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</si>
  <si>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</si>
  <si>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</si>
  <si>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</si>
  <si>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</si>
  <si>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</si>
  <si>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</si>
  <si>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</si>
  <si>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</si>
  <si>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</si>
  <si>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</si>
  <si>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</si>
  <si>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</si>
  <si>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</si>
  <si>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</si>
  <si>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</si>
  <si>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</si>
  <si>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</si>
  <si>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</si>
  <si>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</si>
  <si>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</si>
  <si>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</si>
  <si>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</si>
  <si>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</si>
  <si>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</si>
  <si>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</si>
  <si>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</si>
  <si>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</si>
  <si>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</si>
  <si>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</si>
  <si>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</si>
  <si>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</si>
  <si>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</si>
  <si>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</si>
  <si>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</si>
  <si>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</si>
  <si>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</si>
  <si>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</si>
  <si>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</si>
  <si>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</si>
  <si>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</si>
  <si>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</si>
  <si>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</si>
  <si>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</si>
  <si>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</si>
  <si>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</si>
  <si>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</si>
  <si>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</si>
  <si>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</si>
  <si>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</si>
  <si>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</si>
  <si>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</si>
  <si>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</si>
  <si>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</si>
  <si>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</si>
  <si>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</si>
  <si>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</si>
  <si>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</si>
  <si>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</si>
  <si>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</si>
  <si>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</si>
  <si>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</si>
  <si>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</si>
  <si>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</si>
  <si>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</si>
  <si>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</si>
  <si>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</si>
  <si>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</si>
  <si>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</si>
  <si>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</si>
  <si>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</si>
  <si>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</si>
  <si>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</si>
  <si>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</si>
  <si>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</si>
  <si>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</si>
  <si>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</si>
  <si>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</si>
  <si>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</si>
  <si>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</si>
  <si>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</si>
  <si>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</si>
  <si>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</si>
  <si>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</si>
  <si>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</si>
  <si>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</si>
  <si>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</si>
  <si>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</si>
  <si>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</si>
  <si>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</si>
  <si>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</si>
  <si>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</si>
  <si>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</si>
  <si>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</si>
  <si>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</si>
  <si>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</si>
  <si>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</si>
  <si>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</si>
  <si>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</si>
  <si>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</si>
  <si>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</si>
  <si>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</si>
  <si>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</si>
  <si>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</si>
  <si>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</si>
  <si>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</si>
  <si>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</si>
  <si>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</si>
  <si>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</si>
  <si>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</si>
  <si>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</si>
  <si>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</si>
  <si>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</si>
  <si>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</si>
  <si>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</si>
  <si>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</si>
  <si>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</si>
  <si>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</si>
  <si>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</si>
  <si>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</si>
  <si>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</si>
  <si>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</si>
  <si>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</si>
  <si>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</si>
  <si>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</si>
  <si>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</si>
  <si>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</si>
  <si>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</si>
  <si>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</si>
  <si>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</si>
  <si>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</si>
  <si>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</si>
  <si>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</si>
  <si>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</si>
  <si>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</si>
  <si>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</si>
  <si>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</si>
  <si>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</si>
  <si>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</si>
  <si>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</si>
  <si>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</si>
  <si>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</si>
  <si>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</si>
  <si>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</si>
  <si>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</si>
  <si>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</si>
  <si>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</si>
  <si>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</si>
  <si>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</si>
  <si>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</si>
  <si>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</si>
  <si>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</si>
  <si>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</si>
  <si>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</si>
  <si>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</si>
  <si>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</si>
  <si>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</si>
  <si>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</si>
  <si>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</si>
  <si>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</si>
  <si>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</si>
  <si>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</si>
  <si>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</si>
  <si>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</si>
  <si>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</si>
  <si>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</si>
  <si>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</si>
  <si>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</si>
  <si>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</si>
  <si>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</si>
  <si>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</si>
  <si>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</si>
  <si>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</si>
  <si>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</si>
  <si>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</si>
  <si>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</si>
  <si>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</si>
  <si>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</si>
  <si>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</si>
  <si>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</si>
  <si>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</si>
  <si>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</si>
  <si>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</si>
  <si>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</si>
  <si>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</si>
  <si>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</si>
  <si>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</si>
  <si>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</si>
  <si>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</si>
  <si>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</si>
  <si>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</si>
  <si>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</si>
  <si>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</si>
  <si>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</si>
  <si>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</si>
  <si>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</si>
  <si>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</si>
  <si>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</si>
  <si>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</si>
  <si>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</si>
  <si>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</si>
  <si>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</si>
  <si>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</si>
  <si>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</si>
  <si>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</si>
  <si>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</si>
  <si>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</si>
  <si>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</si>
  <si>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</si>
  <si>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</si>
  <si>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</si>
  <si>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</si>
  <si>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</si>
  <si>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</si>
  <si>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</si>
  <si>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</si>
  <si>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</si>
  <si>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</si>
  <si>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</si>
  <si>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</si>
  <si>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</si>
  <si>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</si>
  <si>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</si>
  <si>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</si>
  <si>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</si>
  <si>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</si>
  <si>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</si>
  <si>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</si>
  <si>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</si>
  <si>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</si>
  <si>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</si>
  <si>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</si>
  <si>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</si>
  <si>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</si>
  <si>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</si>
  <si>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</si>
  <si>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</si>
  <si>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</si>
  <si>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</si>
  <si>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</si>
  <si>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</si>
  <si>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</si>
  <si>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</si>
  <si>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</si>
  <si>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</si>
  <si>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</si>
  <si>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</si>
  <si>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</si>
  <si>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</si>
  <si>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</si>
  <si>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</si>
  <si>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</si>
  <si>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</si>
  <si>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</si>
  <si>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</si>
  <si>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</si>
  <si>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</si>
  <si>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</si>
  <si>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</si>
  <si>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</si>
  <si>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</si>
  <si>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</si>
  <si>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</si>
  <si>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</si>
  <si>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</si>
  <si>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</si>
  <si>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</si>
  <si>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</si>
  <si>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</si>
  <si>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</si>
  <si>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</si>
  <si>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</si>
  <si>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</si>
  <si>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</si>
  <si>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</si>
  <si>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</si>
  <si>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</si>
  <si>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</si>
  <si>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</si>
  <si>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</si>
  <si>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</si>
  <si>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</si>
  <si>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</si>
  <si>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</si>
  <si>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</si>
  <si>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</si>
  <si>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</si>
  <si>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</si>
  <si>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</si>
  <si>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</si>
  <si>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</si>
  <si>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</si>
  <si>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</si>
  <si>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</si>
  <si>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</si>
  <si>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</si>
  <si>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</si>
  <si>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</si>
  <si>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</si>
  <si>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</si>
  <si>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</si>
  <si>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</si>
  <si>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</si>
  <si>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</si>
  <si>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</si>
  <si>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</si>
  <si>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</si>
  <si>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</si>
  <si>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</si>
  <si>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</si>
  <si>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</si>
  <si>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</si>
  <si>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</si>
  <si>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</si>
  <si>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</si>
  <si>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</si>
  <si>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</si>
  <si>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</si>
  <si>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</si>
  <si>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</si>
  <si>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</si>
  <si>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</si>
  <si>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</si>
  <si>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</si>
  <si>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</si>
  <si>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</si>
  <si>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</si>
  <si>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</si>
  <si>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</si>
  <si>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</si>
  <si>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</si>
  <si>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</si>
  <si>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</si>
  <si>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</si>
  <si>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</si>
  <si>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</si>
  <si>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</si>
  <si>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</si>
  <si>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</si>
  <si>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</si>
  <si>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</si>
  <si>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</si>
  <si>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</si>
  <si>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</si>
  <si>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</si>
  <si>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</si>
  <si>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</si>
  <si>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</si>
  <si>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</si>
  <si>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</si>
  <si>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</si>
  <si>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</si>
  <si>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</si>
  <si>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</si>
  <si>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</si>
  <si>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</si>
  <si>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</si>
  <si>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</si>
  <si>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</si>
  <si>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</si>
  <si>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</si>
  <si>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</si>
  <si>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</si>
  <si>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</si>
  <si>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</si>
  <si>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</si>
  <si>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</si>
  <si>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</si>
  <si>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</si>
  <si>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</si>
  <si>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</si>
  <si>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</si>
  <si>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</si>
  <si>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</si>
  <si>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</si>
  <si>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</si>
  <si>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</si>
  <si>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</si>
  <si>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</si>
  <si>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</si>
  <si>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</si>
  <si>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</si>
  <si>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</si>
  <si>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</si>
  <si>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</si>
  <si>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</si>
  <si>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</si>
  <si>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</si>
  <si>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</si>
  <si>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</si>
  <si>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</si>
  <si>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</si>
  <si>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</si>
  <si>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</si>
  <si>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</si>
  <si>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</si>
  <si>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</si>
  <si>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</si>
  <si>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</si>
  <si>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</si>
  <si>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</si>
  <si>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</si>
  <si>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</si>
  <si>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</si>
  <si>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</si>
  <si>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</si>
  <si>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</si>
  <si>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</si>
  <si>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</si>
  <si>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</si>
  <si>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</si>
  <si>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</si>
  <si>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</si>
  <si>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</si>
  <si>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</si>
  <si>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</si>
  <si>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</si>
  <si>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</si>
  <si>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</si>
  <si>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</si>
  <si>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</si>
  <si>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</si>
  <si>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</si>
  <si>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</si>
  <si>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</si>
  <si>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</si>
  <si>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</si>
  <si>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</si>
  <si>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</si>
  <si>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</si>
  <si>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</si>
  <si>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</si>
  <si>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</si>
  <si>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</si>
  <si>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</si>
  <si>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</si>
  <si>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</si>
  <si>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</si>
  <si>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</si>
  <si>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</si>
  <si>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</si>
  <si>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</si>
  <si>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</si>
  <si>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</si>
  <si>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</si>
  <si>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</si>
  <si>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</si>
  <si>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</si>
  <si>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</si>
  <si>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</si>
  <si>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</si>
  <si>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</si>
  <si>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</si>
  <si>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</si>
  <si>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</si>
  <si>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</si>
  <si>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</si>
  <si>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</si>
  <si>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</si>
  <si>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</si>
  <si>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</si>
  <si>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</si>
  <si>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</si>
  <si>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</si>
  <si>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</si>
  <si>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</si>
  <si>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</si>
  <si>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</si>
  <si>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</si>
  <si>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</si>
  <si>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</si>
  <si>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</si>
  <si>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</si>
  <si>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</si>
  <si>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</si>
  <si>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</si>
  <si>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</si>
  <si>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</si>
  <si>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</si>
  <si>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</si>
  <si>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</si>
  <si>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</si>
  <si>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</si>
  <si>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</si>
  <si>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</si>
  <si>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</si>
  <si>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</si>
  <si>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</si>
  <si>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</si>
  <si>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</si>
  <si>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</si>
  <si>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</si>
  <si>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</si>
  <si>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</si>
  <si>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</si>
  <si>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</si>
  <si>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</si>
  <si>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</si>
  <si>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</si>
  <si>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</si>
  <si>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</si>
  <si>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</si>
  <si>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</si>
  <si>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</si>
  <si>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</si>
  <si>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</si>
  <si>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</si>
  <si>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</si>
  <si>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</si>
  <si>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</si>
  <si>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</si>
  <si>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</si>
  <si>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</si>
  <si>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</si>
  <si>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</si>
  <si>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</si>
  <si>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</si>
  <si>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</si>
  <si>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</si>
  <si>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</si>
  <si>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</si>
  <si>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</si>
  <si>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</si>
  <si>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</si>
  <si>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</si>
  <si>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</si>
  <si>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</si>
  <si>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</si>
  <si>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</si>
  <si>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</si>
  <si>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</si>
  <si>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</si>
  <si>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</si>
  <si>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</si>
  <si>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</si>
  <si>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</si>
  <si>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</si>
  <si>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</si>
  <si>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</si>
  <si>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</si>
  <si>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</si>
  <si>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</si>
  <si>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</si>
  <si>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</si>
  <si>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</si>
  <si>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</si>
  <si>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</si>
  <si>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</si>
  <si>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</si>
  <si>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</si>
  <si>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</si>
  <si>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</si>
  <si>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</si>
  <si>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</si>
  <si>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</si>
  <si>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</si>
  <si>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</si>
  <si>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</si>
  <si>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</si>
  <si>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</si>
  <si>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</si>
  <si>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</si>
  <si>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</si>
  <si>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</si>
  <si>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</si>
  <si>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</si>
  <si>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</si>
  <si>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</si>
  <si>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</si>
  <si>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</si>
  <si>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</si>
  <si>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</si>
  <si>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</si>
  <si>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</si>
  <si>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</si>
  <si>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</si>
  <si>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</si>
  <si>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</si>
  <si>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</si>
  <si>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</si>
  <si>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</si>
  <si>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</si>
  <si>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</si>
  <si>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</si>
  <si>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</si>
  <si>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</si>
  <si>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</si>
  <si>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</si>
  <si>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</si>
  <si>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</si>
  <si>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</si>
  <si>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</si>
  <si>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</si>
  <si>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</si>
  <si>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</si>
  <si>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</si>
  <si>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</si>
  <si>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</si>
  <si>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</si>
  <si>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</si>
  <si>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</si>
  <si>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</si>
  <si>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</si>
  <si>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</si>
  <si>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</si>
  <si>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</si>
  <si>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</si>
  <si>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</si>
  <si>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</si>
  <si>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</si>
  <si>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</si>
  <si>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</si>
  <si>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</si>
  <si>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</si>
  <si>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</si>
  <si>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</si>
  <si>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</si>
  <si>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</si>
  <si>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</si>
  <si>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</si>
  <si>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</si>
  <si>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</si>
  <si>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</si>
  <si>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</si>
  <si>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</si>
  <si>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</si>
  <si>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</si>
  <si>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</si>
  <si>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</si>
  <si>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</si>
  <si>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</si>
  <si>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</si>
  <si>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</si>
  <si>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</si>
  <si>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</si>
  <si>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</si>
  <si>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</si>
  <si>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</si>
  <si>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</si>
  <si>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</si>
  <si>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</si>
  <si>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</si>
  <si>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</si>
  <si>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</si>
  <si>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</si>
  <si>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</si>
  <si>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</si>
  <si>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</si>
  <si>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</si>
  <si>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</si>
  <si>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</si>
  <si>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</si>
  <si>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</si>
  <si>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</si>
  <si>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</si>
  <si>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</si>
  <si>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</si>
  <si>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</si>
  <si>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</si>
  <si>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</si>
  <si>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</si>
  <si>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</si>
  <si>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</si>
  <si>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</si>
  <si>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</si>
  <si>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</si>
  <si>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</si>
  <si>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</si>
  <si>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</si>
  <si>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</si>
  <si>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</si>
  <si>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</si>
  <si>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</si>
  <si>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</si>
  <si>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</si>
  <si>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</si>
  <si>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</si>
  <si>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</si>
  <si>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</si>
  <si>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</si>
  <si>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</si>
  <si>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</si>
  <si>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</si>
  <si>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</si>
  <si>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</si>
  <si>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</si>
  <si>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</si>
  <si>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</si>
  <si>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</si>
  <si>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</si>
  <si>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</si>
  <si>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</si>
  <si>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</si>
  <si>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</si>
  <si>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</si>
  <si>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</si>
  <si>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</si>
  <si>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</si>
  <si>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</si>
  <si>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</si>
  <si>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</si>
  <si>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</si>
  <si>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</si>
  <si>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</si>
  <si>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</si>
  <si>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</si>
  <si>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</si>
  <si>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</si>
  <si>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</si>
  <si>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</si>
  <si>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</si>
  <si>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</si>
  <si>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</si>
  <si>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</si>
  <si>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</si>
  <si>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</si>
  <si>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</si>
  <si>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</si>
  <si>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</si>
  <si>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</si>
  <si>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</si>
  <si>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</si>
  <si>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</si>
  <si>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</si>
  <si>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</si>
  <si>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</si>
  <si>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</si>
  <si>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</si>
  <si>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</si>
  <si>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</si>
  <si>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</si>
  <si>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</si>
  <si>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</si>
  <si>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</si>
  <si>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</si>
  <si>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</si>
  <si>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</si>
  <si>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</si>
  <si>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</si>
  <si>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</si>
  <si>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</si>
  <si>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</si>
  <si>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</si>
  <si>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</si>
  <si>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</si>
  <si>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</si>
  <si>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</si>
  <si>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</si>
  <si>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</si>
  <si>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</si>
  <si>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</si>
  <si>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</si>
  <si>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</si>
  <si>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</si>
  <si>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</si>
  <si>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</si>
  <si>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</si>
  <si>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</si>
  <si>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</si>
  <si>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</si>
  <si>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</si>
  <si>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</si>
  <si>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</si>
  <si>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</si>
  <si>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</si>
  <si>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</si>
  <si>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</si>
  <si>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</si>
  <si>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</si>
  <si>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</si>
  <si>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</si>
  <si>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</si>
  <si>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</si>
  <si>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</si>
  <si>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</si>
  <si>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</si>
  <si>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</si>
  <si>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</si>
  <si>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</si>
  <si>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</si>
  <si>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</si>
  <si>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</si>
  <si>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</si>
  <si>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</si>
  <si>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</si>
  <si>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</si>
  <si>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</si>
  <si>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</si>
  <si>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</si>
  <si>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</si>
  <si>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</si>
  <si>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</si>
  <si>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</si>
  <si>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</si>
  <si>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</si>
  <si>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</si>
  <si>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</si>
  <si>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</si>
  <si>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</si>
  <si>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</si>
  <si>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</si>
  <si>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</si>
  <si>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</si>
  <si>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</si>
  <si>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</si>
  <si>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</si>
  <si>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</si>
  <si>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</si>
  <si>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</si>
  <si>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</si>
  <si>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</si>
  <si>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</si>
  <si>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</si>
  <si>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</si>
  <si>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</si>
  <si>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</si>
  <si>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</si>
  <si>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</si>
  <si>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</si>
  <si>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</si>
  <si>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</si>
  <si>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</si>
  <si>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</si>
  <si>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</si>
  <si>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</si>
  <si>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</si>
  <si>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</si>
  <si>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</si>
  <si>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</si>
  <si>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</si>
  <si>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</si>
  <si>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</si>
  <si>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</si>
  <si>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</si>
  <si>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</si>
  <si>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</si>
  <si>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</si>
  <si>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</si>
  <si>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</si>
  <si>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</si>
  <si>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</si>
  <si>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</si>
  <si>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</si>
  <si>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</si>
  <si>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</si>
  <si>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</si>
  <si>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</si>
  <si>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</si>
  <si>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</si>
  <si>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</si>
  <si>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</si>
  <si>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</si>
  <si>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</si>
  <si>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</si>
  <si>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</si>
  <si>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</si>
  <si>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</si>
  <si>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</si>
  <si>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</si>
  <si>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</si>
  <si>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</si>
  <si>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</si>
  <si>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</si>
  <si>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</si>
  <si>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</si>
  <si>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</si>
  <si>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</si>
  <si>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</si>
  <si>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</si>
  <si>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</si>
  <si>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</si>
  <si>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</si>
  <si>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</si>
  <si>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</si>
  <si>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</si>
  <si>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</si>
  <si>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</si>
  <si>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</si>
  <si>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</si>
  <si>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</si>
  <si>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</si>
  <si>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</si>
  <si>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</si>
  <si>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</si>
  <si>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</si>
  <si>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</si>
  <si>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</si>
  <si>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</si>
  <si>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</si>
  <si>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</si>
  <si>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</si>
  <si>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</si>
  <si>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</si>
  <si>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</si>
  <si>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</si>
  <si>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</si>
  <si>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</si>
  <si>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</si>
  <si>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</si>
  <si>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</si>
  <si>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</si>
  <si>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</si>
  <si>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</si>
  <si>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</si>
  <si>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</si>
  <si>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</si>
  <si>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</si>
  <si>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</si>
  <si>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</si>
  <si>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</si>
  <si>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</si>
  <si>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</si>
  <si>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</si>
  <si>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</si>
  <si>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</si>
  <si>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</si>
  <si>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</si>
  <si>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</si>
  <si>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</si>
  <si>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</si>
  <si>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</si>
  <si>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</si>
  <si>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</si>
  <si>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</si>
  <si>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</si>
  <si>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</si>
  <si>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</si>
  <si>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</si>
  <si>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</si>
  <si>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</si>
  <si>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</si>
  <si>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</si>
  <si>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</si>
  <si>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</si>
  <si>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</si>
  <si>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</si>
  <si>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</si>
  <si>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</si>
  <si>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</si>
  <si>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</si>
  <si>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</si>
  <si>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</si>
  <si>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</si>
  <si>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</si>
  <si>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</si>
  <si>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</si>
  <si>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</si>
  <si>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</si>
  <si>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</si>
  <si>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</si>
  <si>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</si>
  <si>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</si>
  <si>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</si>
  <si>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</si>
  <si>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</si>
  <si>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</si>
  <si>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</si>
  <si>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</si>
  <si>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</si>
  <si>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</si>
  <si>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</si>
  <si>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</si>
  <si>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</si>
  <si>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</si>
  <si>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</si>
  <si>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</si>
  <si>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</si>
  <si>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</si>
  <si>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</si>
  <si>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</si>
  <si>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</si>
  <si>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</si>
  <si>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</si>
  <si>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</si>
  <si>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</si>
  <si>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</si>
  <si>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</si>
  <si>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</si>
  <si>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</si>
  <si>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</si>
  <si>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</si>
  <si>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</si>
  <si>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</si>
  <si>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</si>
  <si>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</si>
  <si>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</si>
  <si>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</si>
  <si>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</si>
  <si>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</si>
  <si>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</si>
  <si>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</si>
  <si>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</si>
  <si>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</si>
  <si>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</si>
  <si>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</si>
  <si>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</si>
  <si>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</si>
  <si>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</si>
  <si>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</si>
  <si>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</si>
  <si>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</si>
  <si>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</si>
  <si>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</si>
  <si>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</si>
  <si>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</si>
  <si>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</si>
  <si>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</si>
  <si>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</si>
  <si>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</si>
  <si>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</si>
  <si>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</si>
  <si>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</si>
  <si>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</si>
  <si>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</si>
  <si>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</si>
  <si>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</si>
  <si>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</si>
  <si>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</si>
  <si>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</si>
  <si>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</si>
  <si>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</si>
  <si>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</si>
  <si>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</si>
  <si>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</si>
  <si>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</si>
  <si>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</si>
  <si>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</si>
  <si>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</si>
  <si>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</si>
  <si>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</si>
  <si>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</si>
  <si>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</si>
  <si>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</si>
  <si>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</si>
  <si>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</si>
  <si>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</si>
  <si>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</si>
  <si>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</si>
  <si>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</si>
  <si>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</si>
  <si>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</si>
  <si>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</si>
  <si>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</si>
  <si>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</si>
  <si>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</si>
  <si>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</si>
  <si>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</si>
  <si>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</si>
  <si>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</si>
  <si>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</si>
  <si>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</si>
  <si>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</si>
  <si>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</si>
  <si>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</si>
  <si>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</si>
  <si>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</si>
  <si>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</si>
  <si>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</si>
  <si>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</si>
  <si>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</si>
  <si>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</si>
  <si>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</si>
  <si>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</si>
  <si>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</si>
  <si>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</si>
  <si>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</si>
  <si>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</si>
  <si>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</si>
  <si>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</si>
  <si>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</si>
  <si>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</si>
  <si>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</si>
  <si>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</si>
  <si>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</si>
  <si>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</si>
  <si>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</si>
  <si>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</si>
  <si>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</si>
  <si>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</si>
  <si>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</si>
  <si>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</si>
  <si>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</si>
  <si>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</si>
  <si>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</si>
  <si>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</si>
  <si>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</si>
  <si>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</si>
  <si>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</si>
  <si>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</si>
  <si>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</si>
  <si>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</si>
  <si>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</si>
  <si>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</si>
  <si>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</si>
  <si>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</si>
  <si>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</si>
  <si>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</si>
  <si>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</si>
  <si>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</si>
  <si>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</si>
  <si>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</si>
  <si>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</si>
  <si>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</si>
  <si>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</si>
  <si>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</si>
  <si>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</si>
  <si>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</si>
  <si>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</si>
  <si>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</si>
  <si>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</si>
  <si>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</si>
  <si>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</si>
  <si>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</si>
  <si>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</si>
  <si>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</si>
  <si>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</si>
  <si>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</si>
  <si>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</si>
  <si>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</si>
  <si>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</si>
  <si>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</si>
  <si>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</si>
  <si>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</si>
  <si>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</si>
  <si>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</si>
  <si>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</si>
  <si>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</si>
  <si>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</si>
  <si>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</si>
  <si>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</si>
  <si>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</si>
  <si>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</si>
  <si>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</si>
  <si>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</si>
  <si>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</si>
  <si>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</si>
  <si>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</si>
  <si>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</si>
  <si>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</si>
  <si>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</si>
  <si>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</si>
  <si>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</si>
  <si>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</si>
  <si>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</si>
  <si>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</si>
  <si>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</si>
  <si>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</si>
  <si>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</si>
  <si>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</si>
  <si>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</si>
  <si>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</si>
  <si>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</si>
  <si>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</si>
  <si>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</si>
  <si>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</si>
  <si>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</si>
  <si>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</si>
  <si>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</si>
  <si>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</si>
  <si>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</si>
  <si>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</si>
  <si>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</si>
  <si>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</si>
  <si>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</si>
  <si>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</si>
  <si>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</si>
  <si>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</si>
  <si>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</si>
  <si>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</si>
  <si>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</si>
  <si>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</si>
  <si>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</si>
  <si>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</si>
  <si>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</si>
  <si>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</si>
  <si>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</si>
  <si>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</si>
  <si>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</si>
  <si>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</si>
  <si>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</si>
  <si>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</si>
  <si>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</si>
  <si>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</si>
  <si>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</si>
  <si>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</si>
  <si>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</si>
  <si>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</si>
  <si>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</si>
  <si>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</si>
  <si>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</si>
  <si>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</si>
  <si>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</si>
  <si>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</si>
  <si>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</si>
  <si>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</si>
  <si>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</si>
  <si>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</si>
  <si>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</si>
  <si>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</si>
  <si>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</si>
  <si>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</si>
  <si>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</si>
  <si>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</si>
  <si>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</si>
  <si>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</si>
  <si>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</si>
  <si>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</si>
  <si>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</si>
  <si>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</si>
  <si>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</si>
  <si>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</si>
  <si>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</si>
  <si>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</si>
  <si>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</si>
  <si>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</si>
  <si>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</si>
  <si>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</si>
  <si>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</si>
  <si>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</si>
  <si>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</si>
  <si>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</si>
  <si>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</si>
  <si>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</si>
  <si>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</si>
  <si>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</si>
  <si>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</si>
  <si>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</si>
  <si>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</si>
  <si>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</si>
  <si>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</si>
  <si>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</si>
  <si>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</si>
  <si>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</si>
  <si>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</si>
  <si>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</si>
  <si>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</si>
  <si>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</si>
  <si>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</si>
  <si>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</si>
  <si>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</si>
  <si>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</si>
  <si>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</si>
  <si>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</si>
  <si>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</si>
  <si>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</si>
  <si>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</si>
  <si>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</si>
  <si>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</si>
  <si>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</si>
  <si>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</si>
  <si>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</si>
  <si>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</si>
  <si>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</si>
  <si>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</si>
  <si>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</si>
  <si>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</si>
  <si>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</si>
  <si>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</si>
  <si>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</si>
  <si>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</si>
  <si>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</si>
  <si>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</si>
  <si>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</si>
  <si>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</si>
  <si>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</si>
  <si>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</si>
  <si>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</si>
  <si>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</si>
  <si>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</si>
  <si>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</si>
  <si>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</si>
  <si>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</si>
  <si>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</si>
  <si>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</si>
  <si>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</si>
  <si>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</si>
  <si>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</si>
  <si>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</si>
  <si>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</si>
  <si>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</si>
  <si>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</si>
  <si>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</si>
  <si>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</si>
  <si>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</si>
  <si>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</si>
  <si>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</si>
  <si>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</si>
  <si>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</si>
  <si>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</si>
  <si>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</si>
  <si>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</si>
  <si>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</si>
  <si>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</si>
  <si>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</si>
  <si>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</si>
  <si>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</si>
  <si>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</si>
  <si>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</si>
  <si>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</si>
  <si>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</si>
  <si>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</si>
  <si>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</si>
  <si>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</si>
  <si>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</si>
  <si>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</si>
  <si>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</si>
  <si>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</si>
  <si>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</si>
  <si>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</si>
  <si>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</si>
  <si>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</si>
  <si>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</si>
  <si>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</si>
  <si>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</si>
  <si>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</si>
  <si>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</si>
  <si>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</si>
  <si>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</si>
  <si>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</si>
  <si>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</si>
  <si>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</si>
  <si>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</si>
  <si>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</si>
  <si>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</si>
  <si>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</si>
  <si>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</si>
  <si>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</si>
  <si>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</si>
  <si>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</si>
  <si>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</si>
  <si>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</si>
  <si>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</si>
  <si>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</si>
  <si>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</si>
  <si>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</si>
  <si>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</si>
  <si>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</si>
  <si>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</si>
  <si>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</si>
  <si>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</si>
  <si>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</si>
  <si>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</si>
  <si>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</si>
  <si>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</si>
  <si>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</si>
  <si>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</si>
  <si>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</si>
  <si>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</si>
  <si>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</si>
  <si>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</si>
  <si>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</si>
  <si>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</si>
  <si>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</si>
  <si>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</si>
  <si>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</si>
  <si>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</si>
  <si>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</si>
  <si>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</si>
  <si>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</si>
  <si>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</si>
  <si>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</si>
  <si>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</si>
  <si>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</si>
  <si>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</si>
  <si>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</si>
  <si>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</si>
  <si>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</si>
  <si>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</si>
  <si>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</si>
  <si>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</si>
  <si>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</si>
  <si>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</si>
  <si>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</si>
  <si>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</si>
  <si>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</si>
  <si>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</si>
  <si>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</si>
  <si>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</si>
  <si>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</si>
  <si>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</si>
  <si>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</si>
  <si>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</si>
  <si>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</si>
  <si>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</si>
  <si>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</si>
  <si>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</si>
  <si>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</si>
  <si>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</si>
  <si>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</si>
  <si>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</si>
  <si>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</si>
  <si>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</si>
  <si>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</si>
  <si>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</si>
  <si>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</si>
  <si>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</si>
  <si>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</si>
  <si>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</si>
  <si>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</si>
  <si>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</si>
  <si>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</si>
  <si>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</si>
  <si>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</si>
  <si>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</si>
  <si>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</si>
  <si>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</si>
  <si>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</si>
  <si>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</si>
  <si>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</si>
  <si>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</si>
  <si>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</si>
  <si>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</si>
  <si>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</si>
  <si>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</si>
  <si>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</si>
  <si>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</si>
  <si>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</si>
  <si>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</si>
  <si>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</si>
  <si>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</si>
  <si>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</si>
  <si>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</si>
  <si>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</si>
  <si>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</si>
  <si>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</si>
  <si>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</si>
  <si>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</si>
  <si>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</si>
  <si>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</si>
  <si>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</si>
  <si>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</si>
  <si>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</si>
  <si>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</si>
  <si>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</si>
  <si>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</si>
  <si>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</si>
  <si>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</si>
  <si>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</si>
  <si>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</si>
  <si>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</si>
  <si>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</si>
  <si>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</si>
  <si>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</si>
  <si>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</si>
  <si>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</si>
  <si>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</si>
  <si>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</si>
  <si>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</si>
  <si>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</si>
  <si>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</si>
  <si>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</si>
  <si>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</si>
  <si>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</si>
  <si>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</si>
  <si>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</si>
  <si>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</si>
  <si>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</si>
  <si>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</si>
  <si>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</si>
  <si>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</si>
  <si>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</si>
  <si>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</si>
  <si>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</si>
  <si>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</si>
  <si>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</si>
  <si>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</si>
  <si>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</si>
  <si>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</si>
  <si>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</si>
  <si>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</si>
  <si>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</si>
  <si>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</si>
  <si>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</si>
  <si>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</si>
  <si>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</si>
  <si>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</si>
  <si>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</si>
  <si>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</si>
  <si>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</si>
  <si>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</si>
  <si>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</si>
  <si>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</si>
  <si>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</si>
  <si>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</si>
  <si>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</si>
  <si>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</si>
  <si>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</si>
  <si>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</si>
  <si>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</si>
  <si>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</si>
  <si>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</si>
  <si>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</si>
  <si>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</si>
  <si>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</si>
  <si>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</si>
  <si>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</si>
  <si>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</si>
  <si>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</si>
  <si>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</si>
  <si>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</si>
  <si>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</si>
  <si>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</si>
  <si>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</si>
  <si>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</si>
  <si>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</si>
  <si>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</si>
  <si>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</si>
  <si>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</si>
  <si>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</si>
  <si>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</si>
  <si>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</si>
  <si>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</si>
  <si>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</si>
  <si>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</si>
  <si>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</si>
  <si>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</si>
  <si>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</si>
  <si>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</si>
  <si>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</si>
  <si>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</si>
  <si>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</si>
  <si>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</si>
  <si>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</si>
  <si>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</si>
  <si>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</si>
  <si>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</si>
  <si>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</si>
  <si>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</si>
  <si>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</si>
  <si>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</si>
  <si>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</si>
  <si>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</si>
  <si>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</si>
  <si>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</si>
  <si>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</si>
  <si>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</si>
  <si>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</si>
  <si>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</si>
  <si>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</si>
  <si>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</si>
  <si>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</si>
  <si>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</si>
  <si>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</si>
  <si>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</si>
  <si>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</si>
  <si>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</si>
  <si>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</si>
  <si>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</si>
  <si>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</si>
  <si>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</si>
  <si>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</si>
  <si>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</si>
  <si>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</si>
  <si>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</si>
  <si>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</si>
  <si>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</si>
  <si>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</si>
  <si>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</si>
  <si>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</si>
  <si>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</si>
  <si>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</si>
  <si>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</si>
  <si>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</si>
  <si>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</si>
  <si>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</si>
  <si>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</si>
  <si>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</si>
  <si>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</si>
  <si>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</si>
  <si>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</si>
  <si>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</si>
  <si>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</si>
  <si>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</si>
  <si>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</si>
  <si>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</si>
  <si>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</si>
  <si>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</si>
  <si>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</si>
  <si>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</si>
  <si>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</si>
  <si>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</si>
  <si>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</si>
  <si>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</si>
  <si>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</si>
  <si>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</si>
  <si>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</si>
  <si>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</si>
  <si>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</si>
  <si>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</si>
  <si>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</si>
  <si>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</si>
  <si>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</si>
  <si>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</si>
  <si>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</si>
  <si>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</si>
  <si>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</si>
  <si>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</si>
  <si>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</si>
  <si>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</si>
  <si>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</si>
  <si>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</si>
  <si>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</si>
  <si>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</si>
  <si>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</si>
  <si>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</si>
  <si>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</si>
  <si>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</si>
  <si>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</si>
  <si>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</si>
  <si>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</si>
  <si>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</si>
  <si>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</si>
  <si>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</si>
  <si>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</si>
  <si>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</si>
  <si>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</si>
  <si>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</si>
  <si>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</si>
  <si>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</si>
  <si>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</si>
  <si>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</si>
  <si>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</si>
  <si>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</si>
  <si>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</si>
  <si>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</si>
  <si>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</si>
  <si>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</si>
  <si>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</si>
  <si>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</si>
  <si>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</si>
  <si>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</si>
  <si>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</si>
  <si>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</si>
  <si>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</si>
  <si>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</si>
  <si>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</si>
  <si>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</si>
  <si>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</si>
  <si>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</si>
  <si>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</si>
  <si>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</si>
  <si>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</si>
  <si>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</si>
  <si>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</si>
  <si>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</si>
  <si>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</si>
  <si>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</si>
  <si>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</si>
  <si>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</si>
  <si>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</si>
  <si>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</si>
  <si>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</si>
  <si>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</si>
  <si>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</si>
  <si>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</si>
  <si>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</si>
  <si>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</si>
  <si>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</si>
  <si>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</si>
  <si>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</si>
  <si>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</si>
  <si>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</si>
  <si>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</si>
  <si>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</si>
  <si>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</si>
  <si>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</si>
  <si>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</si>
  <si>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</si>
  <si>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</si>
  <si>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</si>
  <si>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</si>
  <si>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</si>
  <si>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</si>
  <si>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</si>
  <si>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</si>
  <si>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</si>
  <si>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</si>
  <si>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</si>
  <si>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</si>
  <si>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</si>
  <si>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</si>
  <si>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</si>
  <si>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</si>
  <si>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</si>
  <si>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</si>
  <si>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</si>
  <si>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</si>
  <si>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</si>
  <si>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</si>
  <si>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</si>
  <si>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</si>
  <si>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</si>
  <si>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</si>
  <si>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</si>
  <si>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</si>
  <si>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</si>
  <si>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</si>
  <si>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</si>
  <si>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</si>
  <si>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</si>
  <si>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</si>
  <si>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</si>
  <si>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</si>
  <si>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</si>
  <si>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</si>
  <si>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</si>
  <si>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</si>
  <si>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</si>
  <si>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</si>
  <si>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</si>
  <si>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</si>
  <si>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</si>
  <si>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</si>
  <si>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</si>
  <si>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</si>
  <si>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</si>
  <si>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</si>
  <si>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</si>
  <si>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</si>
  <si>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</si>
  <si>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</si>
  <si>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</si>
  <si>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</si>
  <si>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</si>
  <si>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</si>
  <si>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</si>
  <si>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</si>
  <si>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</si>
  <si>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</si>
  <si>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</si>
  <si>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</si>
  <si>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</si>
  <si>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</si>
  <si>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</si>
  <si>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</si>
  <si>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</si>
  <si>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</si>
  <si>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</si>
  <si>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</si>
  <si>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</si>
  <si>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</si>
  <si>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</si>
  <si>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</si>
  <si>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</si>
  <si>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</si>
  <si>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</si>
  <si>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</si>
  <si>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</si>
  <si>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</si>
  <si>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</si>
  <si>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</si>
  <si>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</si>
  <si>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</si>
  <si>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</si>
  <si>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</si>
  <si>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</si>
  <si>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</si>
  <si>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</si>
  <si>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</si>
  <si>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</si>
  <si>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</si>
  <si>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</si>
  <si>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</si>
  <si>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</si>
  <si>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</si>
  <si>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</si>
  <si>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</si>
  <si>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</si>
  <si>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</si>
  <si>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</si>
  <si>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</si>
  <si>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</si>
  <si>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</si>
  <si>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</si>
  <si>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</si>
  <si>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</si>
  <si>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</si>
  <si>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</si>
  <si>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</si>
  <si>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</si>
  <si>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</si>
  <si>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</si>
  <si>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</si>
  <si>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</si>
  <si>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</si>
  <si>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</si>
  <si>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</si>
  <si>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</si>
  <si>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</si>
  <si>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</si>
  <si>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</si>
  <si>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</si>
  <si>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</si>
  <si>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</si>
  <si>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</si>
  <si>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</si>
  <si>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</si>
  <si>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</si>
  <si>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</si>
  <si>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</si>
  <si>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</si>
  <si>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</si>
  <si>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</si>
  <si>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</si>
  <si>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</si>
  <si>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</si>
  <si>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</si>
  <si>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</si>
  <si>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</si>
  <si>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</si>
  <si>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</si>
  <si>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</si>
  <si>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</si>
  <si>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</si>
  <si>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</si>
  <si>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</si>
  <si>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</si>
  <si>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</si>
  <si>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</si>
  <si>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</si>
  <si>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</si>
  <si>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</si>
  <si>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</si>
  <si>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</si>
  <si>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</si>
  <si>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</si>
  <si>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</si>
  <si>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</si>
  <si>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</si>
  <si>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</si>
  <si>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</si>
  <si>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</si>
  <si>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</si>
  <si>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</si>
  <si>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</si>
  <si>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</si>
  <si>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</si>
  <si>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</si>
  <si>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</si>
  <si>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</si>
  <si>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</si>
  <si>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</si>
  <si>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</si>
  <si>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</si>
  <si>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</si>
  <si>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</si>
  <si>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</si>
  <si>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</si>
  <si>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</si>
  <si>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</si>
  <si>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</si>
  <si>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</si>
  <si>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</si>
  <si>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</si>
  <si>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</si>
  <si>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</si>
  <si>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</si>
  <si>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</si>
  <si>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</si>
  <si>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</si>
  <si>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</si>
  <si>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</si>
  <si>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</si>
  <si>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</si>
  <si>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</si>
  <si>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</si>
  <si>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</si>
  <si>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</si>
  <si>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</si>
  <si>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</si>
  <si>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</si>
  <si>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</si>
  <si>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</si>
  <si>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</si>
  <si>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</si>
  <si>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</si>
  <si>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</si>
  <si>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</si>
  <si>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</si>
  <si>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</si>
  <si>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</si>
  <si>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</si>
  <si>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</si>
  <si>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</si>
  <si>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</si>
  <si>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</si>
  <si>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</si>
  <si>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</si>
  <si>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</si>
  <si>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</si>
  <si>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</si>
  <si>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</si>
  <si>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</si>
  <si>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</si>
  <si>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</si>
  <si>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</si>
  <si>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</si>
  <si>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</si>
  <si>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</si>
  <si>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</si>
  <si>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</si>
  <si>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</si>
  <si>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</si>
  <si>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</si>
  <si>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</si>
  <si>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</si>
  <si>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</si>
  <si>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</si>
  <si>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</si>
  <si>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</si>
  <si>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</si>
  <si>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</si>
  <si>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</si>
  <si>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</si>
  <si>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</si>
  <si>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</si>
  <si>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</si>
  <si>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</si>
  <si>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</si>
  <si>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</si>
  <si>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</si>
  <si>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</si>
  <si>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</si>
  <si>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</si>
  <si>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</si>
  <si>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</si>
  <si>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</si>
  <si>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</si>
  <si>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</si>
  <si>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</si>
  <si>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</si>
  <si>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</si>
  <si>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</si>
  <si>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</si>
  <si>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</si>
  <si>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</si>
  <si>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</si>
  <si>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</si>
  <si>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</si>
  <si>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</si>
  <si>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</si>
  <si>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</si>
  <si>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</si>
  <si>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</si>
  <si>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</si>
  <si>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</si>
  <si>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</si>
  <si>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</si>
  <si>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</si>
  <si>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</si>
  <si>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</si>
  <si>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</si>
  <si>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</si>
  <si>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</si>
  <si>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</si>
  <si>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</si>
  <si>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</si>
  <si>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</si>
  <si>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</si>
  <si>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</si>
  <si>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</si>
  <si>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</si>
  <si>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</si>
  <si>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</si>
  <si>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</si>
  <si>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</si>
  <si>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</si>
  <si>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</si>
  <si>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</si>
  <si>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</si>
  <si>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</si>
  <si>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</si>
  <si>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</si>
  <si>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</si>
  <si>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</si>
  <si>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</si>
  <si>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</si>
  <si>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</si>
  <si>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</si>
  <si>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</si>
  <si>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</si>
  <si>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</si>
  <si>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</si>
  <si>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</si>
  <si>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</si>
  <si>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</si>
  <si>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</si>
  <si>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</si>
  <si>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</si>
  <si>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</si>
  <si>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</si>
  <si>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</si>
  <si>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</si>
  <si>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</si>
  <si>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</si>
  <si>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</si>
  <si>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</si>
  <si>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</si>
  <si>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</si>
  <si>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</si>
  <si>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</si>
  <si>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</si>
  <si>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</si>
  <si>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</si>
  <si>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</si>
  <si>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</si>
  <si>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</si>
  <si>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</si>
  <si>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</si>
  <si>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</si>
  <si>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</si>
  <si>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</si>
  <si>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</si>
  <si>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</si>
  <si>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</si>
  <si>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</si>
  <si>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</si>
  <si>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</si>
  <si>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</si>
  <si>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</si>
  <si>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</si>
  <si>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</si>
  <si>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</si>
  <si>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</si>
  <si>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</si>
  <si>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</si>
  <si>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</si>
  <si>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</si>
  <si>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</si>
  <si>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</si>
  <si>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</si>
  <si>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</si>
  <si>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</si>
  <si>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</si>
  <si>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</si>
  <si>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</si>
  <si>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</si>
  <si>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</si>
  <si>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</si>
  <si>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</si>
  <si>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</si>
  <si>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</si>
  <si>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</si>
  <si>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</si>
  <si>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</si>
  <si>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</si>
  <si>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</si>
  <si>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</si>
  <si>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</si>
  <si>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</si>
  <si>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</si>
  <si>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</si>
  <si>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</si>
  <si>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</si>
  <si>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</si>
  <si>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</si>
  <si>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</si>
  <si>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</si>
  <si>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</si>
  <si>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</si>
  <si>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</si>
  <si>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</si>
  <si>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</si>
  <si>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</si>
  <si>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</si>
  <si>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</si>
  <si>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</si>
  <si>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</si>
  <si>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</si>
  <si>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</si>
  <si>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</si>
  <si>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</si>
  <si>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</si>
  <si>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</si>
  <si>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</si>
  <si>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</si>
  <si>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</si>
  <si>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</si>
  <si>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</si>
  <si>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</si>
  <si>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</si>
  <si>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</si>
  <si>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</si>
  <si>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</si>
  <si>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</si>
  <si>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</si>
  <si>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</si>
  <si>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</si>
  <si>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</si>
  <si>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</si>
  <si>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</si>
  <si>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</si>
  <si>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</si>
  <si>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</si>
  <si>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</si>
  <si>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</si>
  <si>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</si>
  <si>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</si>
  <si>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</si>
  <si>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</si>
  <si>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</si>
  <si>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</si>
  <si>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</si>
  <si>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</si>
  <si>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</si>
  <si>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</si>
  <si>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</si>
  <si>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</si>
  <si>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</si>
  <si>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</si>
  <si>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</si>
  <si>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</si>
  <si>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</si>
  <si>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</si>
  <si>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</si>
  <si>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</si>
  <si>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</si>
  <si>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</si>
  <si>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</si>
  <si>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</si>
  <si>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</si>
  <si>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</si>
  <si>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</si>
  <si>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</si>
  <si>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</si>
  <si>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</si>
  <si>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</si>
  <si>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</si>
  <si>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</si>
  <si>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</si>
  <si>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</si>
  <si>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</si>
  <si>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</si>
  <si>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</si>
  <si>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</si>
  <si>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</si>
  <si>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</si>
  <si>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</si>
  <si>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</si>
  <si>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</si>
  <si>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</si>
  <si>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</si>
  <si>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</si>
  <si>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</si>
  <si>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</si>
  <si>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</si>
  <si>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</si>
  <si>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</si>
  <si>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</si>
  <si>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</si>
  <si>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</si>
  <si>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</si>
  <si>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</si>
  <si>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</si>
  <si>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</si>
  <si>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</si>
  <si>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</si>
  <si>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</si>
  <si>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</si>
  <si>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</si>
  <si>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</si>
  <si>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</si>
  <si>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</si>
  <si>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</si>
  <si>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</si>
  <si>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</si>
  <si>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</si>
  <si>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</si>
  <si>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</si>
  <si>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</si>
  <si>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</si>
  <si>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</si>
  <si>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</si>
  <si>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</si>
  <si>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</si>
  <si>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</si>
  <si>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</si>
  <si>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</si>
  <si>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</si>
  <si>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</si>
  <si>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</si>
  <si>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</si>
  <si>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</si>
  <si>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</si>
  <si>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</si>
  <si>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</si>
  <si>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</si>
  <si>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</si>
  <si>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</si>
  <si>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</si>
  <si>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</si>
  <si>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</si>
  <si>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</si>
  <si>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</si>
  <si>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</si>
  <si>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</si>
  <si>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</si>
  <si>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</si>
  <si>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</si>
  <si>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</si>
  <si>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</si>
  <si>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</si>
  <si>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</si>
  <si>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</si>
  <si>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</si>
  <si>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</si>
  <si>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</si>
  <si>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</si>
  <si>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</si>
  <si>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</si>
  <si>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</si>
  <si>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</si>
  <si>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</si>
  <si>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</si>
  <si>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</si>
  <si>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</si>
  <si>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</si>
  <si>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</si>
  <si>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</si>
  <si>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</si>
  <si>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</si>
  <si>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</si>
  <si>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</si>
  <si>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</si>
  <si>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</si>
  <si>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</si>
  <si>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</si>
  <si>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</si>
  <si>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</si>
  <si>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</si>
  <si>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</si>
  <si>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</si>
  <si>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</si>
  <si>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</si>
  <si>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</si>
  <si>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</si>
  <si>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</si>
  <si>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</si>
  <si>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</si>
  <si>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</si>
  <si>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</si>
  <si>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</si>
  <si>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</si>
  <si>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</si>
  <si>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</si>
  <si>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</si>
  <si>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</si>
  <si>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</si>
  <si>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</si>
  <si>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</si>
  <si>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</si>
  <si>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</si>
  <si>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</si>
  <si>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</si>
  <si>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</si>
  <si>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</si>
  <si>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</si>
  <si>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</si>
  <si>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</si>
  <si>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</si>
  <si>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</si>
  <si>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</si>
  <si>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</si>
  <si>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</si>
  <si>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</si>
  <si>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</si>
  <si>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</si>
  <si>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</si>
  <si>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</si>
  <si>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</si>
  <si>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</si>
  <si>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</si>
  <si>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</si>
  <si>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</si>
  <si>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</si>
  <si>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</si>
  <si>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</si>
  <si>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</si>
  <si>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</si>
  <si>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</si>
  <si>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</si>
  <si>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</si>
  <si>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</si>
  <si>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</si>
  <si>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</si>
  <si>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</si>
  <si>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</si>
  <si>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</si>
  <si>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</si>
  <si>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</si>
  <si>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</si>
  <si>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</si>
  <si>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</si>
  <si>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</si>
  <si>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</si>
  <si>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</si>
  <si>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</si>
  <si>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</si>
  <si>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</si>
  <si>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</si>
  <si>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</si>
  <si>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</si>
  <si>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</si>
  <si>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</si>
  <si>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</si>
  <si>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</si>
  <si>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</si>
  <si>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</si>
  <si>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</si>
  <si>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</si>
  <si>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</si>
  <si>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</si>
  <si>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</si>
  <si>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</si>
  <si>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</si>
  <si>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</si>
  <si>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</si>
  <si>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</si>
  <si>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</si>
  <si>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</si>
  <si>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</si>
  <si>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</si>
  <si>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</si>
  <si>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</si>
  <si>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</si>
  <si>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</si>
  <si>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</si>
  <si>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</si>
  <si>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</si>
  <si>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</si>
  <si>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</si>
  <si>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</si>
  <si>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</si>
  <si>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</si>
  <si>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</si>
  <si>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</si>
  <si>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</si>
  <si>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</si>
  <si>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</si>
  <si>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</si>
  <si>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</si>
  <si>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</si>
  <si>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</si>
  <si>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</si>
  <si>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</si>
  <si>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</si>
  <si>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</si>
  <si>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</si>
  <si>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</si>
  <si>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</si>
  <si>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</si>
  <si>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</si>
  <si>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</si>
  <si>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</si>
  <si>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</si>
  <si>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</si>
  <si>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</si>
  <si>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</si>
  <si>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</si>
  <si>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</si>
  <si>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</si>
  <si>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</si>
  <si>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</si>
  <si>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</si>
  <si>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</si>
  <si>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</si>
  <si>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</si>
  <si>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</si>
  <si>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</si>
  <si>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</si>
  <si>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</si>
  <si>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</si>
  <si>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</si>
  <si>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</si>
  <si>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</si>
  <si>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</si>
  <si>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</si>
  <si>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</si>
  <si>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</si>
  <si>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</si>
  <si>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</si>
  <si>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</si>
  <si>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</si>
  <si>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</si>
  <si>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</si>
  <si>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</si>
  <si>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</si>
  <si>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</si>
  <si>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</si>
  <si>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</si>
  <si>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</si>
  <si>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</si>
  <si>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</si>
  <si>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</si>
  <si>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</si>
  <si>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</si>
  <si>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</si>
  <si>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</si>
  <si>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</si>
  <si>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</si>
  <si>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</si>
  <si>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</si>
  <si>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</si>
  <si>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</si>
  <si>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</si>
  <si>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</si>
  <si>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</si>
  <si>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</si>
  <si>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</si>
  <si>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</si>
  <si>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</si>
  <si>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</si>
  <si>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</si>
  <si>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</si>
  <si>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</si>
  <si>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</si>
  <si>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</si>
  <si>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</si>
  <si>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</si>
  <si>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</si>
  <si>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</si>
  <si>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</si>
  <si>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</si>
  <si>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</si>
  <si>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</si>
  <si>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</si>
  <si>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</si>
  <si>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</si>
  <si>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</si>
  <si>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</si>
  <si>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</si>
  <si>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</si>
  <si>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</si>
  <si>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</si>
  <si>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</si>
  <si>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</si>
  <si>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</si>
  <si>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</si>
  <si>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</si>
  <si>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</si>
  <si>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</si>
  <si>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</si>
  <si>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</si>
  <si>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</si>
  <si>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</si>
  <si>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</si>
  <si>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</si>
  <si>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</si>
  <si>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</si>
  <si>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</si>
  <si>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</si>
  <si>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</si>
  <si>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</si>
  <si>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</si>
  <si>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</si>
  <si>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</si>
  <si>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</si>
  <si>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</si>
  <si>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</si>
  <si>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</si>
  <si>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</si>
  <si>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</si>
  <si>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</si>
  <si>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</si>
  <si>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</si>
  <si>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</si>
  <si>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</si>
  <si>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</si>
  <si>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</si>
  <si>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</si>
  <si>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</si>
  <si>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</si>
  <si>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</si>
  <si>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</si>
  <si>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</si>
  <si>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</si>
  <si>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</si>
  <si>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</si>
  <si>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</si>
  <si>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</si>
  <si>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</si>
  <si>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</si>
  <si>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</si>
  <si>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</si>
  <si>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</si>
  <si>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</si>
  <si>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</si>
  <si>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</si>
  <si>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</si>
  <si>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</si>
  <si>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</si>
  <si>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</si>
  <si>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</si>
  <si>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</si>
  <si>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</si>
  <si>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</si>
  <si>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</si>
  <si>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</si>
  <si>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</si>
  <si>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</si>
  <si>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</si>
  <si>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</si>
  <si>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</si>
  <si>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</si>
  <si>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</si>
  <si>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</si>
  <si>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</si>
  <si>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</si>
  <si>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</si>
  <si>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</si>
  <si>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</si>
  <si>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</si>
  <si>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</si>
  <si>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</si>
  <si>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</si>
  <si>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</si>
  <si>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</si>
  <si>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</si>
  <si>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</si>
  <si>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</si>
  <si>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</si>
  <si>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</si>
  <si>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</si>
  <si>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</si>
  <si>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</si>
  <si>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</si>
  <si>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</si>
  <si>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</si>
  <si>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</si>
  <si>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</si>
  <si>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</si>
  <si>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</si>
  <si>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</si>
  <si>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</si>
  <si>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</si>
  <si>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</si>
  <si>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</si>
  <si>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</si>
  <si>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</si>
  <si>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</si>
  <si>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</si>
  <si>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</si>
  <si>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</si>
  <si>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</si>
  <si>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</si>
  <si>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</si>
  <si>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</si>
  <si>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</si>
  <si>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</si>
  <si>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</si>
  <si>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</si>
  <si>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</si>
  <si>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</si>
  <si>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</si>
  <si>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</si>
  <si>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</si>
  <si>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</si>
  <si>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</si>
  <si>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</si>
  <si>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</si>
  <si>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</si>
  <si>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</si>
  <si>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</si>
  <si>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</si>
  <si>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</si>
  <si>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</si>
  <si>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</si>
  <si>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</si>
  <si>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</si>
  <si>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</si>
  <si>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</si>
  <si>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</si>
  <si>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</si>
  <si>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</si>
  <si>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</si>
  <si>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</si>
  <si>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</si>
  <si>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</si>
  <si>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</si>
  <si>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</si>
  <si>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</si>
  <si>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</si>
  <si>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</si>
  <si>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</si>
  <si>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</si>
  <si>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</si>
  <si>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</si>
  <si>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</si>
  <si>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</si>
  <si>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</si>
  <si>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</si>
  <si>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</si>
  <si>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</si>
  <si>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</si>
  <si>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</si>
  <si>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</si>
  <si>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</si>
  <si>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</si>
  <si>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</si>
  <si>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</si>
  <si>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</si>
  <si>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</si>
  <si>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</si>
  <si>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</si>
  <si>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</si>
  <si>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</si>
  <si>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</si>
  <si>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</si>
  <si>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</si>
  <si>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</si>
  <si>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</si>
  <si>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</si>
  <si>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</si>
  <si>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</si>
  <si>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</si>
  <si>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</si>
  <si>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</si>
  <si>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</si>
  <si>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</si>
  <si>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</si>
  <si>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</si>
  <si>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</si>
  <si>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</si>
  <si>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</si>
  <si>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</si>
  <si>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</si>
  <si>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</si>
  <si>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</si>
  <si>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</si>
  <si>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</si>
  <si>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</si>
  <si>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</si>
  <si>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</si>
  <si>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</si>
  <si>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</si>
  <si>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</si>
  <si>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</si>
  <si>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</si>
  <si>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</si>
  <si>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</si>
  <si>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</si>
  <si>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</si>
  <si>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</si>
  <si>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</si>
  <si>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</si>
  <si>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</si>
  <si>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</si>
  <si>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</si>
  <si>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</si>
  <si>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</si>
  <si>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</si>
  <si>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</si>
  <si>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</si>
  <si>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</si>
  <si>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</si>
  <si>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</si>
  <si>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</si>
  <si>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</si>
  <si>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</si>
  <si>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</si>
  <si>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</si>
  <si>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</si>
  <si>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</si>
  <si>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</si>
  <si>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</si>
  <si>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</si>
  <si>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</si>
  <si>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</si>
  <si>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</si>
  <si>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</si>
  <si>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</si>
  <si>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</si>
  <si>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</si>
  <si>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</si>
  <si>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</si>
  <si>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</si>
  <si>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</si>
  <si>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</si>
  <si>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</si>
  <si>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</si>
  <si>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</si>
  <si>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</si>
  <si>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</si>
  <si>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</si>
  <si>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</si>
  <si>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</si>
  <si>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</si>
  <si>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</si>
  <si>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</si>
  <si>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</si>
  <si>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</si>
  <si>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</si>
  <si>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</si>
  <si>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</si>
  <si>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</si>
  <si>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</si>
  <si>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</si>
  <si>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</si>
  <si>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</si>
  <si>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</si>
  <si>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</si>
  <si>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</si>
  <si>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</si>
  <si>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</si>
  <si>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</si>
  <si>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</si>
  <si>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</si>
  <si>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</si>
  <si>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</si>
  <si>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</si>
  <si>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</si>
  <si>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</si>
  <si>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</si>
  <si>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</si>
  <si>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</si>
  <si>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</si>
  <si>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</si>
  <si>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</si>
  <si>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</si>
  <si>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</si>
  <si>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</si>
  <si>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</si>
  <si>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</si>
  <si>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</si>
  <si>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</si>
  <si>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</si>
  <si>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</si>
  <si>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</si>
  <si>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</si>
  <si>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</si>
  <si>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</si>
  <si>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</si>
  <si>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</si>
  <si>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</si>
  <si>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</si>
  <si>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</si>
  <si>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</si>
  <si>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</si>
  <si>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</si>
  <si>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</si>
  <si>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</si>
  <si>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</si>
  <si>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</si>
  <si>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</si>
  <si>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</si>
  <si>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</si>
  <si>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</si>
  <si>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</si>
  <si>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</si>
  <si>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</si>
  <si>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</si>
  <si>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</si>
  <si>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</si>
  <si>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</si>
  <si>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</si>
  <si>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</si>
  <si>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</si>
  <si>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</si>
  <si>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</si>
  <si>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</si>
  <si>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</si>
  <si>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</si>
  <si>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</si>
  <si>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</si>
  <si>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</si>
  <si>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</si>
  <si>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</si>
  <si>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</si>
  <si>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</si>
  <si>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</si>
  <si>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</si>
  <si>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</si>
  <si>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</si>
  <si>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</si>
  <si>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</si>
  <si>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</si>
  <si>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</si>
  <si>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</si>
  <si>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</si>
  <si>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</si>
  <si>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</si>
  <si>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</si>
  <si>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</si>
  <si>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</si>
  <si>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</si>
  <si>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</si>
  <si>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</si>
  <si>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</si>
  <si>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</si>
  <si>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</si>
  <si>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</si>
  <si>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</si>
  <si>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</si>
  <si>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</si>
  <si>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</si>
  <si>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</si>
  <si>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</si>
  <si>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</si>
  <si>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</si>
  <si>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</si>
  <si>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</si>
  <si>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</si>
  <si>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</si>
  <si>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</si>
  <si>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</si>
  <si>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</si>
  <si>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</si>
  <si>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</si>
  <si>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</si>
  <si>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</si>
  <si>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</si>
  <si>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</si>
  <si>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</si>
  <si>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</si>
  <si>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</si>
  <si>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</si>
  <si>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</si>
  <si>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</si>
  <si>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</si>
  <si>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</si>
  <si>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</si>
  <si>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</si>
  <si>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</si>
  <si>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</si>
  <si>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</si>
  <si>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</si>
  <si>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</si>
  <si>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</si>
  <si>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</si>
  <si>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</si>
  <si>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</si>
  <si>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</si>
  <si>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</si>
  <si>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</si>
  <si>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</si>
  <si>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</si>
  <si>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</si>
  <si>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</si>
  <si>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</si>
  <si>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</si>
  <si>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</si>
  <si>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</si>
  <si>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</si>
  <si>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</si>
  <si>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</si>
  <si>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</si>
  <si>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</si>
  <si>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</si>
  <si>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</si>
  <si>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</si>
  <si>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</si>
  <si>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</si>
  <si>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</si>
  <si>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</si>
  <si>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</si>
  <si>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</si>
  <si>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</si>
  <si>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</si>
  <si>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</si>
  <si>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</si>
  <si>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</si>
  <si>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</si>
  <si>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</si>
  <si>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</si>
  <si>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</si>
  <si>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</si>
  <si>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</si>
  <si>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</si>
  <si>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</si>
  <si>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</si>
  <si>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</si>
  <si>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</si>
  <si>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</si>
  <si>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</si>
  <si>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</si>
  <si>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</si>
  <si>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</si>
  <si>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</si>
  <si>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</si>
  <si>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</si>
  <si>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</si>
  <si>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</si>
  <si>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</si>
  <si>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</si>
  <si>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</si>
  <si>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</si>
  <si>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</si>
  <si>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</si>
  <si>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</si>
  <si>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</si>
  <si>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</si>
  <si>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</si>
  <si>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</si>
  <si>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</si>
  <si>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</si>
  <si>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</si>
  <si>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</si>
  <si>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</si>
  <si>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</si>
  <si>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</si>
  <si>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</si>
  <si>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</si>
  <si>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</si>
  <si>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</si>
  <si>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</si>
  <si>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</si>
  <si>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</si>
  <si>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</si>
  <si>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</si>
  <si>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</si>
  <si>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</si>
  <si>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</si>
  <si>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</si>
  <si>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</si>
  <si>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</si>
  <si>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</si>
  <si>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</si>
  <si>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</si>
  <si>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</si>
  <si>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</si>
  <si>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</si>
  <si>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</si>
  <si>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</si>
  <si>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</si>
  <si>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</si>
  <si>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</si>
  <si>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</si>
  <si>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</si>
  <si>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</si>
  <si>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</si>
  <si>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</si>
  <si>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</si>
  <si>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</si>
  <si>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</si>
  <si>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</si>
  <si>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</si>
  <si>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</si>
  <si>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</si>
  <si>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</si>
  <si>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</si>
  <si>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</si>
  <si>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</si>
  <si>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</si>
  <si>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</si>
  <si>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</si>
  <si>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</si>
  <si>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</si>
  <si>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</si>
  <si>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</si>
  <si>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</si>
  <si>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</si>
  <si>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</si>
  <si>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</si>
  <si>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</si>
  <si>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</si>
  <si>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</si>
  <si>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</si>
  <si>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</si>
  <si>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</si>
  <si>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</si>
  <si>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</si>
  <si>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</si>
  <si>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</si>
  <si>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</si>
  <si>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</si>
  <si>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</si>
  <si>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</si>
  <si>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</si>
  <si>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</si>
  <si>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</si>
  <si>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</si>
  <si>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</si>
  <si>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</si>
  <si>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</si>
  <si>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</si>
  <si>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</si>
  <si>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</si>
  <si>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</si>
  <si>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</si>
  <si>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</si>
  <si>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</si>
  <si>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</si>
  <si>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</si>
  <si>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</si>
  <si>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</si>
  <si>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</si>
  <si>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</si>
  <si>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</si>
  <si>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</si>
  <si>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</si>
  <si>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</si>
  <si>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</si>
  <si>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</si>
  <si>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</si>
  <si>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</si>
  <si>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</si>
  <si>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</si>
  <si>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</si>
  <si>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</si>
  <si>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</si>
  <si>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</si>
  <si>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</si>
  <si>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</si>
  <si>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</si>
  <si>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</si>
  <si>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</si>
  <si>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</si>
  <si>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</si>
  <si>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</si>
  <si>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</si>
  <si>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</si>
  <si>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</si>
  <si>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</si>
  <si>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</si>
  <si>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</si>
  <si>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</si>
  <si>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</si>
  <si>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</si>
  <si>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</si>
  <si>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</si>
  <si>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</si>
  <si>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</si>
  <si>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</si>
  <si>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</si>
  <si>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</si>
  <si>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</si>
  <si>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</si>
  <si>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</si>
  <si>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</si>
  <si>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</si>
  <si>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</si>
  <si>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</si>
  <si>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</si>
  <si>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</si>
  <si>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</si>
  <si>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</si>
  <si>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</si>
  <si>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</si>
  <si>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</si>
  <si>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</si>
  <si>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</si>
  <si>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</si>
  <si>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</si>
  <si>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</si>
  <si>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</si>
  <si>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</si>
  <si>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</si>
  <si>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</si>
  <si>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</si>
  <si>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</si>
  <si>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</si>
  <si>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</si>
  <si>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</si>
  <si>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</si>
  <si>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</si>
  <si>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</si>
  <si>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</si>
  <si>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</si>
  <si>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</si>
  <si>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</si>
  <si>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</si>
  <si>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</si>
  <si>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</si>
  <si>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</si>
  <si>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</si>
  <si>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</si>
  <si>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</si>
  <si>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</si>
  <si>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</si>
  <si>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</si>
  <si>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</si>
  <si>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</si>
  <si>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</si>
  <si>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</si>
  <si>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</si>
  <si>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</si>
  <si>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</si>
  <si>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</si>
  <si>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</si>
  <si>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</si>
  <si>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</si>
  <si>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</si>
  <si>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</si>
  <si>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</si>
  <si>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</si>
  <si>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</si>
  <si>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</si>
  <si>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</si>
  <si>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</si>
  <si>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</si>
  <si>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</si>
  <si>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</si>
  <si>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</si>
  <si>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</si>
  <si>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</si>
  <si>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</si>
  <si>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</si>
  <si>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</si>
  <si>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</si>
  <si>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</si>
  <si>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</si>
  <si>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</si>
  <si>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</si>
  <si>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</si>
  <si>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</si>
  <si>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</si>
  <si>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</si>
  <si>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</si>
  <si>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</si>
  <si>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</si>
  <si>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</si>
  <si>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</si>
  <si>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</si>
  <si>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</si>
  <si>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</si>
  <si>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</si>
  <si>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</si>
  <si>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</si>
  <si>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</si>
  <si>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</si>
  <si>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</si>
  <si>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</si>
  <si>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</si>
  <si>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</si>
  <si>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</si>
  <si>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</si>
  <si>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</si>
  <si>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</si>
  <si>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</si>
  <si>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</si>
  <si>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</si>
  <si>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</si>
  <si>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</si>
  <si>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</si>
  <si>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</si>
  <si>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</si>
  <si>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</si>
  <si>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</si>
  <si>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</si>
  <si>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</si>
  <si>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</si>
  <si>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</si>
  <si>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</si>
  <si>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</si>
  <si>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</si>
  <si>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</si>
  <si>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</si>
  <si>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</si>
  <si>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</si>
  <si>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</si>
  <si>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</si>
  <si>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</si>
  <si>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</si>
  <si>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</si>
  <si>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</si>
  <si>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</si>
  <si>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</si>
  <si>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</si>
  <si>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</si>
  <si>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</si>
  <si>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</si>
  <si>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</si>
  <si>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</si>
  <si>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</si>
  <si>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</si>
  <si>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</si>
  <si>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</si>
  <si>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</si>
  <si>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</si>
  <si>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</si>
  <si>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</si>
  <si>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</si>
  <si>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</si>
  <si>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</si>
  <si>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</si>
  <si>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</si>
  <si>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</si>
  <si>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</si>
  <si>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</si>
  <si>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</si>
  <si>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</si>
  <si>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</si>
  <si>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</si>
  <si>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</si>
  <si>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</si>
  <si>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</si>
  <si>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</si>
  <si>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</si>
  <si>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</si>
  <si>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</si>
  <si>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</si>
  <si>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</si>
  <si>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</si>
  <si>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</si>
  <si>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</si>
  <si>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</si>
  <si>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</si>
  <si>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</si>
  <si>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</si>
  <si>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</si>
  <si>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</si>
  <si>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</si>
  <si>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</si>
  <si>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</si>
  <si>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</si>
  <si>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</si>
  <si>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</si>
  <si>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</si>
  <si>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</si>
  <si>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</si>
  <si>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</si>
  <si>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</si>
  <si>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</si>
  <si>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</si>
  <si>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</si>
  <si>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</si>
  <si>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</si>
  <si>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</si>
  <si>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</si>
  <si>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</si>
  <si>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</si>
  <si>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</si>
  <si>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</si>
  <si>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</si>
  <si>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</si>
  <si>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</si>
  <si>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</si>
  <si>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</si>
  <si>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</si>
  <si>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</si>
  <si>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</si>
  <si>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</si>
  <si>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</si>
  <si>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</si>
  <si>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</si>
  <si>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</si>
  <si>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</si>
  <si>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</si>
  <si>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</si>
  <si>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</si>
  <si>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</si>
  <si>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</si>
  <si>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</si>
  <si>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</si>
  <si>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</si>
  <si>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</si>
  <si>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</si>
  <si>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</si>
  <si>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</si>
  <si>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</si>
  <si>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</si>
  <si>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</si>
  <si>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</si>
  <si>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</si>
  <si>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</si>
  <si>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</si>
  <si>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</si>
  <si>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</si>
  <si>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</si>
  <si>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</si>
  <si>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</si>
  <si>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</si>
  <si>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</si>
  <si>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</si>
  <si>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</si>
  <si>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</si>
  <si>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</si>
  <si>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</si>
  <si>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</si>
  <si>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</si>
  <si>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</si>
  <si>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</si>
  <si>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</si>
  <si>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</si>
  <si>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</si>
  <si>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</si>
  <si>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</si>
  <si>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</si>
  <si>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</si>
  <si>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</si>
  <si>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</si>
  <si>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</si>
  <si>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</si>
  <si>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</si>
  <si>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</si>
  <si>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</si>
  <si>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</si>
  <si>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</si>
  <si>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</si>
  <si>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</si>
  <si>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</si>
  <si>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</si>
  <si>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</si>
  <si>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</si>
  <si>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</si>
  <si>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</si>
  <si>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</si>
  <si>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</si>
  <si>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</si>
  <si>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</si>
  <si>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</si>
  <si>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</si>
  <si>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</si>
  <si>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</si>
  <si>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</si>
  <si>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</si>
  <si>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</si>
  <si>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</si>
  <si>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</si>
  <si>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</si>
  <si>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</si>
  <si>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</si>
  <si>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</si>
  <si>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</si>
  <si>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</si>
  <si>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</si>
  <si>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</si>
  <si>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</si>
  <si>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</si>
  <si>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</si>
  <si>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</si>
  <si>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</si>
  <si>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</si>
  <si>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</si>
  <si>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</si>
  <si>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</si>
  <si>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</si>
  <si>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</si>
  <si>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</si>
  <si>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</si>
  <si>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</si>
  <si>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</si>
  <si>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</si>
  <si>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</si>
  <si>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</si>
  <si>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</si>
  <si>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</si>
  <si>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</si>
  <si>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</si>
  <si>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</si>
  <si>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</si>
  <si>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</si>
  <si>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</si>
  <si>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</si>
  <si>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</si>
  <si>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</si>
  <si>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</si>
  <si>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</si>
  <si>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</si>
  <si>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</si>
  <si>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</si>
  <si>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</si>
  <si>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</si>
  <si>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</si>
  <si>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</si>
  <si>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</si>
  <si>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</si>
  <si>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</si>
  <si>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</si>
  <si>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</si>
  <si>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</si>
  <si>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</si>
  <si>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</si>
  <si>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</si>
  <si>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</si>
  <si>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</si>
  <si>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</si>
  <si>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</si>
  <si>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</si>
  <si>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</si>
  <si>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</si>
  <si>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</si>
  <si>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</si>
  <si>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</si>
  <si>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</si>
  <si>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</si>
  <si>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</si>
  <si>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</si>
  <si>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</si>
  <si>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</si>
  <si>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</si>
  <si>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</si>
  <si>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</si>
  <si>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</si>
  <si>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</si>
  <si>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</si>
  <si>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</si>
  <si>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</si>
  <si>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</si>
  <si>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</si>
  <si>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</si>
  <si>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</si>
  <si>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</si>
  <si>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</si>
  <si>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</si>
  <si>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</si>
  <si>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</si>
  <si>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</si>
  <si>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</si>
  <si>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</si>
  <si>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</si>
  <si>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</si>
  <si>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</si>
  <si>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</si>
  <si>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</si>
  <si>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</si>
  <si>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</si>
  <si>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</si>
  <si>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</si>
  <si>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</si>
  <si>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</si>
  <si>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</si>
  <si>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</si>
  <si>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</si>
  <si>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</si>
  <si>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</si>
  <si>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</si>
  <si>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</si>
  <si>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</si>
  <si>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</si>
  <si>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</si>
  <si>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</si>
  <si>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</si>
  <si>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</si>
  <si>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</si>
  <si>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</si>
  <si>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</si>
  <si>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</si>
  <si>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</si>
  <si>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</si>
  <si>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</si>
  <si>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</si>
  <si>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</si>
  <si>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</si>
  <si>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</si>
  <si>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</si>
  <si>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</si>
  <si>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</si>
  <si>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</si>
  <si>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</si>
  <si>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</si>
  <si>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</si>
  <si>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</si>
  <si>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</si>
  <si>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</si>
  <si>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</si>
  <si>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</si>
  <si>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</si>
  <si>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</si>
  <si>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</si>
  <si>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</si>
  <si>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</si>
  <si>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</si>
  <si>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</si>
  <si>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</si>
  <si>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</si>
  <si>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</si>
  <si>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</si>
  <si>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</si>
  <si>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</si>
  <si>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</si>
  <si>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</si>
  <si>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</si>
  <si>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</si>
  <si>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</si>
  <si>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</si>
  <si>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</si>
  <si>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</si>
  <si>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</si>
  <si>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</si>
  <si>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</si>
  <si>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</si>
  <si>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</si>
  <si>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</si>
  <si>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</si>
  <si>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</si>
  <si>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</si>
  <si>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</si>
  <si>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</si>
  <si>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</si>
  <si>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</si>
  <si>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</si>
  <si>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</si>
  <si>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</si>
  <si>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</si>
  <si>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</si>
  <si>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</si>
  <si>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</si>
  <si>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</si>
  <si>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</si>
  <si>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</si>
  <si>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</si>
  <si>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</si>
  <si>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</si>
  <si>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</si>
  <si>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</si>
  <si>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</si>
  <si>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</si>
  <si>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</si>
  <si>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</si>
  <si>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</si>
  <si>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</si>
  <si>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</si>
  <si>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</si>
  <si>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</si>
  <si>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</si>
  <si>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</si>
  <si>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</si>
  <si>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</si>
  <si>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</si>
  <si>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</si>
  <si>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</si>
  <si>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</si>
  <si>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</si>
  <si>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</si>
  <si>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</si>
  <si>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</si>
  <si>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</si>
  <si>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</si>
  <si>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</si>
  <si>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</si>
  <si>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</si>
  <si>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</si>
  <si>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</si>
  <si>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</si>
  <si>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</si>
  <si>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</si>
  <si>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</si>
  <si>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</si>
  <si>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</si>
  <si>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</si>
  <si>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</si>
  <si>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</si>
  <si>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</si>
  <si>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</si>
  <si>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</si>
  <si>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</si>
  <si>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</si>
  <si>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</si>
  <si>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</si>
  <si>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</si>
  <si>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</si>
  <si>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</si>
  <si>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</si>
  <si>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</si>
  <si>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</si>
  <si>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</si>
  <si>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</si>
  <si>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</si>
  <si>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</si>
  <si>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</si>
  <si>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</si>
  <si>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</si>
  <si>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</si>
  <si>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</si>
  <si>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</si>
  <si>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</si>
  <si>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</si>
  <si>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</si>
  <si>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</si>
  <si>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</si>
  <si>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</si>
  <si>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</si>
  <si>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</si>
  <si>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</si>
  <si>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</si>
  <si>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</si>
  <si>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</si>
  <si>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</si>
  <si>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</si>
  <si>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</si>
  <si>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</si>
  <si>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</si>
  <si>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</si>
  <si>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</si>
  <si>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</si>
  <si>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</si>
  <si>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</si>
  <si>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</si>
  <si>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</si>
  <si>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</si>
  <si>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</si>
  <si>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</si>
  <si>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</si>
  <si>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</si>
  <si>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</si>
  <si>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</si>
  <si>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</si>
  <si>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</si>
  <si>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</si>
  <si>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</si>
  <si>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</si>
  <si>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</si>
  <si>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</si>
  <si>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</si>
  <si>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</si>
  <si>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</si>
  <si>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</si>
  <si>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</si>
  <si>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</si>
  <si>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</si>
  <si>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</si>
  <si>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</si>
  <si>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</si>
  <si>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</si>
  <si>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</si>
  <si>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</si>
  <si>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</si>
  <si>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</si>
  <si>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</si>
  <si>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</si>
  <si>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</si>
  <si>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</si>
  <si>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</si>
  <si>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</si>
  <si>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</si>
  <si>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</si>
  <si>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</si>
  <si>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</si>
  <si>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</si>
  <si>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</si>
  <si>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</si>
  <si>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</si>
  <si>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</si>
  <si>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</si>
  <si>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</si>
  <si>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</si>
  <si>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</si>
  <si>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</si>
  <si>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</si>
  <si>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</si>
  <si>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</si>
  <si>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</si>
  <si>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</si>
  <si>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</si>
  <si>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</si>
  <si>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</si>
  <si>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</si>
  <si>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</si>
  <si>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</si>
  <si>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</si>
  <si>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</si>
  <si>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</si>
  <si>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</si>
  <si>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</si>
  <si>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</si>
  <si>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</si>
  <si>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</si>
  <si>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</si>
  <si>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</si>
  <si>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</si>
  <si>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</si>
  <si>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</si>
  <si>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</si>
  <si>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</si>
  <si>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</si>
  <si>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</si>
  <si>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</si>
  <si>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</si>
  <si>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</si>
  <si>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</si>
  <si>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</si>
  <si>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</si>
  <si>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</si>
  <si>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</si>
  <si>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</si>
  <si>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</si>
  <si>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</si>
  <si>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</si>
  <si>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</si>
  <si>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</si>
  <si>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</si>
  <si>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</si>
  <si>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</si>
  <si>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</si>
  <si>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</si>
  <si>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</si>
  <si>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</si>
  <si>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</si>
  <si>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</si>
  <si>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</si>
  <si>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</si>
  <si>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</si>
  <si>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</si>
  <si>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</si>
  <si>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</si>
  <si>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</si>
  <si>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</si>
  <si>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</si>
  <si>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</si>
  <si>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</si>
  <si>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</si>
  <si>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</si>
  <si>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</si>
  <si>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</si>
  <si>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</si>
  <si>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</si>
  <si>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</si>
  <si>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</si>
  <si>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</si>
  <si>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</si>
  <si>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</si>
  <si>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</si>
  <si>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</si>
  <si>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</si>
  <si>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</si>
  <si>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</si>
  <si>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</si>
  <si>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</si>
  <si>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</si>
  <si>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</si>
  <si>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</si>
  <si>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</si>
  <si>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</si>
  <si>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</si>
  <si>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</si>
  <si>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</si>
  <si>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</si>
  <si>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</si>
  <si>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</si>
  <si>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</si>
  <si>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</si>
  <si>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</si>
  <si>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</si>
  <si>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</si>
  <si>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</si>
  <si>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</si>
  <si>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</si>
  <si>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</si>
  <si>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</si>
  <si>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</si>
  <si>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</si>
  <si>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</si>
  <si>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</si>
  <si>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</si>
  <si>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</si>
  <si>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</si>
  <si>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</si>
  <si>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</si>
  <si>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</si>
  <si>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</si>
  <si>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</si>
  <si>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</si>
  <si>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</si>
  <si>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</si>
  <si>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</si>
  <si>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</si>
  <si>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</si>
  <si>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</si>
  <si>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</si>
  <si>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</si>
  <si>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</si>
  <si>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</si>
  <si>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</si>
  <si>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</si>
  <si>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</si>
  <si>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</si>
  <si>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</si>
  <si>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</si>
  <si>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</si>
  <si>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</si>
  <si>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</si>
  <si>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</si>
  <si>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</si>
  <si>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</si>
  <si>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</si>
  <si>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</si>
  <si>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</si>
  <si>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</si>
  <si>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</si>
  <si>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</si>
  <si>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</si>
  <si>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</si>
  <si>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</si>
  <si>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</si>
  <si>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</si>
  <si>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</si>
  <si>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</si>
  <si>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</si>
  <si>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</si>
  <si>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</si>
  <si>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</si>
  <si>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</si>
  <si>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</si>
  <si>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</si>
  <si>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</si>
  <si>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</si>
  <si>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</si>
  <si>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</si>
  <si>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</si>
  <si>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</si>
  <si>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</si>
  <si>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</si>
  <si>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</si>
  <si>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</si>
  <si>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</si>
  <si>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</si>
  <si>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</si>
  <si>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</si>
  <si>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</si>
  <si>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</si>
  <si>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</si>
  <si>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</si>
  <si>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</si>
  <si>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</si>
  <si>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</si>
  <si>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</si>
  <si>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</si>
  <si>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</si>
  <si>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</si>
  <si>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</si>
  <si>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</si>
  <si>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</si>
  <si>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</si>
  <si>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</si>
  <si>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</si>
  <si>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</si>
  <si>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</si>
  <si>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</si>
  <si>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</si>
  <si>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</si>
  <si>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</si>
  <si>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</si>
  <si>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</si>
  <si>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</si>
  <si>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</si>
  <si>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</si>
  <si>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</si>
  <si>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</si>
  <si>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</si>
  <si>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</si>
  <si>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</si>
  <si>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</si>
  <si>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</si>
  <si>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</si>
  <si>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</si>
  <si>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</si>
  <si>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</si>
  <si>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</si>
  <si>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</si>
  <si>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</si>
  <si>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</si>
  <si>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</si>
  <si>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</si>
  <si>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</si>
  <si>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</si>
  <si>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</si>
  <si>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</si>
  <si>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</si>
  <si>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</si>
  <si>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</si>
  <si>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</si>
  <si>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</si>
  <si>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</si>
  <si>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</si>
  <si>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</si>
  <si>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</si>
  <si>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</si>
  <si>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</si>
  <si>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</si>
  <si>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</si>
  <si>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</si>
  <si>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</si>
  <si>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</si>
  <si>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</si>
  <si>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</si>
  <si>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</si>
  <si>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</si>
  <si>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</si>
  <si>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</si>
  <si>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</si>
  <si>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</si>
  <si>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</si>
  <si>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</si>
  <si>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</si>
  <si>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</si>
  <si>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</si>
  <si>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</si>
  <si>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</si>
  <si>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</si>
  <si>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</si>
  <si>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</si>
  <si>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</si>
  <si>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</si>
  <si>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</si>
  <si>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</si>
  <si>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</si>
  <si>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</si>
  <si>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</si>
  <si>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</si>
  <si>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</si>
  <si>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</si>
  <si>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</si>
  <si>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</si>
  <si>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</si>
  <si>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</si>
  <si>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</si>
  <si>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</si>
  <si>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</si>
  <si>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</si>
  <si>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</si>
  <si>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</si>
  <si>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</si>
  <si>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</si>
  <si>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</si>
  <si>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</si>
  <si>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</si>
  <si>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</si>
  <si>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</si>
  <si>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</si>
  <si>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</si>
  <si>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</si>
  <si>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</si>
  <si>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</si>
  <si>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</si>
  <si>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</si>
  <si>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</si>
  <si>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</si>
  <si>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</si>
  <si>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</si>
  <si>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</si>
  <si>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</si>
  <si>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</si>
  <si>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</si>
  <si>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</si>
  <si>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</si>
  <si>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</si>
  <si>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</si>
  <si>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</si>
  <si>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</si>
  <si>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</si>
  <si>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</si>
  <si>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</si>
  <si>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</si>
  <si>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</si>
  <si>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</si>
  <si>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</si>
  <si>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</si>
  <si>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</si>
  <si>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</si>
  <si>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</si>
  <si>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</si>
  <si>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</si>
  <si>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</si>
  <si>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</si>
  <si>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</si>
  <si>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</si>
  <si>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</si>
  <si>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</si>
  <si>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</si>
  <si>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</si>
  <si>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</si>
  <si>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</si>
  <si>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</si>
  <si>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</si>
  <si>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</si>
  <si>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</si>
  <si>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</si>
  <si>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</si>
  <si>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</si>
  <si>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</si>
  <si>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</si>
  <si>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</si>
  <si>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</si>
  <si>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</si>
  <si>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</si>
  <si>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</si>
  <si>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</si>
  <si>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</si>
  <si>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</si>
  <si>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</si>
  <si>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</si>
  <si>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</si>
  <si>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</si>
  <si>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</si>
  <si>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</si>
  <si>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</si>
  <si>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</si>
  <si>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</si>
  <si>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</si>
  <si>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</si>
  <si>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</si>
  <si>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</si>
  <si>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</si>
  <si>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</si>
  <si>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</si>
  <si>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</si>
  <si>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</si>
  <si>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</si>
  <si>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</si>
  <si>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</si>
  <si>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</si>
  <si>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</si>
  <si>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</si>
  <si>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</si>
  <si>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</si>
  <si>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</si>
  <si>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</si>
  <si>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</si>
  <si>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</si>
  <si>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</si>
  <si>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</si>
  <si>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</si>
  <si>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</si>
  <si>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</si>
  <si>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</si>
  <si>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</si>
  <si>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</si>
  <si>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</si>
  <si>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</si>
  <si>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</si>
  <si>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</si>
  <si>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</si>
  <si>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</si>
  <si>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</si>
  <si>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</si>
  <si>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</si>
  <si>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</si>
  <si>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</si>
  <si>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</si>
  <si>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</si>
  <si>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</si>
  <si>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</si>
  <si>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</si>
  <si>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</si>
  <si>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</si>
  <si>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</si>
  <si>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</si>
  <si>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</si>
  <si>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</si>
  <si>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</si>
  <si>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</si>
  <si>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</si>
  <si>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</si>
  <si>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</si>
  <si>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</si>
  <si>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</si>
  <si>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</si>
  <si>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</si>
  <si>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</si>
  <si>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</si>
  <si>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</si>
  <si>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</si>
  <si>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</si>
  <si>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</si>
  <si>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</si>
  <si>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</si>
  <si>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</si>
  <si>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</si>
  <si>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</si>
  <si>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</si>
  <si>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</si>
  <si>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</si>
  <si>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</si>
  <si>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</si>
  <si>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</si>
  <si>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</si>
  <si>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</si>
  <si>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</si>
  <si>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</si>
  <si>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</si>
  <si>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</si>
  <si>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</si>
  <si>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</si>
  <si>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</si>
  <si>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</si>
  <si>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</si>
  <si>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</si>
  <si>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</si>
  <si>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</si>
  <si>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</si>
  <si>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</si>
  <si>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</si>
  <si>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</si>
  <si>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</si>
  <si>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</si>
  <si>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</si>
  <si>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</si>
  <si>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</si>
  <si>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</si>
  <si>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</si>
  <si>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</si>
  <si>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</si>
  <si>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</si>
  <si>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</si>
  <si>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</si>
  <si>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</si>
  <si>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</si>
  <si>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</si>
  <si>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</si>
  <si>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</si>
  <si>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</si>
  <si>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</si>
  <si>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</si>
  <si>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</si>
  <si>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</si>
  <si>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</si>
  <si>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</si>
  <si>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</si>
  <si>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</si>
  <si>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</si>
  <si>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</si>
  <si>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</si>
  <si>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</si>
  <si>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</si>
  <si>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</si>
  <si>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</si>
  <si>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</si>
  <si>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</si>
  <si>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</si>
  <si>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</si>
  <si>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</si>
  <si>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</si>
  <si>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</si>
  <si>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</si>
  <si>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</si>
  <si>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</si>
  <si>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</si>
  <si>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</si>
  <si>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</si>
  <si>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</si>
  <si>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</si>
  <si>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</si>
  <si>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</si>
  <si>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</si>
  <si>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</si>
  <si>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</si>
  <si>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</si>
  <si>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</si>
  <si>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</si>
  <si>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</si>
  <si>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</si>
  <si>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</si>
  <si>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</si>
  <si>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</si>
  <si>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</si>
  <si>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</si>
  <si>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</si>
  <si>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</si>
  <si>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</si>
  <si>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</si>
  <si>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</si>
  <si>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</si>
  <si>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</si>
  <si>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</si>
  <si>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</si>
  <si>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</si>
  <si>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</si>
  <si>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</si>
  <si>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</si>
  <si>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</si>
  <si>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</si>
  <si>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</si>
  <si>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</si>
  <si>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</si>
  <si>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</si>
  <si>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</si>
  <si>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</si>
  <si>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</si>
  <si>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</si>
  <si>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</si>
  <si>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</si>
  <si>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</si>
  <si>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</si>
  <si>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</si>
  <si>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</si>
  <si>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</si>
  <si>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</si>
  <si>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</si>
  <si>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</si>
  <si>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</si>
  <si>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</si>
  <si>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</si>
  <si>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</si>
  <si>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</si>
  <si>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</si>
  <si>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</si>
  <si>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</si>
  <si>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</si>
  <si>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</si>
  <si>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</si>
  <si>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</si>
  <si>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</si>
  <si>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</si>
  <si>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</si>
  <si>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</si>
  <si>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</si>
  <si>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</si>
  <si>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</si>
  <si>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</si>
  <si>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</si>
  <si>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</si>
  <si>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</si>
  <si>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</si>
  <si>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</si>
  <si>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</si>
  <si>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</si>
  <si>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</si>
  <si>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</si>
  <si>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</si>
  <si>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</si>
  <si>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</si>
  <si>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</si>
  <si>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</si>
  <si>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</si>
  <si>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</si>
  <si>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</si>
  <si>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</si>
  <si>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</si>
  <si>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</si>
  <si>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</si>
  <si>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</si>
  <si>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</si>
  <si>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</si>
  <si>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</si>
  <si>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</si>
  <si>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</si>
  <si>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</si>
  <si>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</si>
  <si>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</si>
  <si>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</si>
  <si>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</si>
  <si>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</si>
  <si>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</si>
  <si>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</si>
  <si>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</si>
  <si>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</si>
  <si>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</si>
  <si>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</si>
  <si>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</si>
  <si>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</si>
  <si>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</si>
  <si>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</si>
  <si>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</si>
  <si>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</si>
  <si>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</si>
  <si>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</si>
  <si>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</si>
  <si>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</si>
  <si>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</si>
  <si>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</si>
  <si>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</si>
  <si>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</si>
  <si>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</si>
  <si>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</si>
  <si>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</si>
  <si>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</si>
  <si>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</si>
  <si>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</si>
  <si>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</si>
  <si>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</si>
  <si>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</si>
  <si>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</si>
  <si>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</si>
  <si>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</si>
  <si>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</si>
  <si>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</si>
  <si>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</si>
  <si>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</si>
  <si>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</si>
  <si>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</si>
  <si>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</si>
  <si>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</si>
  <si>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</si>
  <si>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</si>
  <si>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</si>
  <si>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</si>
  <si>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</si>
  <si>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</si>
  <si>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</si>
  <si>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</si>
  <si>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</si>
  <si>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</si>
  <si>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</si>
  <si>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</si>
  <si>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</si>
  <si>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</si>
  <si>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</si>
  <si>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</si>
  <si>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</si>
  <si>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</si>
  <si>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</si>
  <si>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</si>
  <si>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</si>
  <si>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</si>
  <si>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</si>
  <si>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</si>
  <si>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</si>
  <si>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</si>
  <si>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</si>
  <si>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</si>
  <si>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</si>
  <si>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</si>
  <si>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</si>
  <si>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</si>
  <si>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</si>
  <si>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</si>
  <si>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</si>
  <si>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</si>
  <si>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</si>
  <si>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</si>
  <si>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</si>
  <si>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</si>
  <si>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</si>
  <si>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</si>
  <si>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</si>
  <si>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</si>
  <si>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</si>
  <si>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</si>
  <si>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</si>
  <si>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</si>
  <si>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</si>
  <si>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</si>
  <si>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</si>
  <si>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</si>
  <si>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</si>
  <si>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</si>
  <si>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</si>
  <si>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</si>
  <si>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</si>
  <si>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</si>
  <si>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</si>
  <si>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</si>
  <si>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</si>
  <si>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</si>
  <si>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</si>
  <si>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</si>
  <si>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</si>
  <si>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</si>
  <si>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</si>
  <si>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</si>
  <si>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</si>
  <si>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</si>
  <si>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</si>
  <si>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</si>
  <si>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</si>
  <si>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</si>
  <si>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</si>
  <si>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</si>
  <si>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</si>
  <si>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</si>
  <si>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</si>
  <si>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</si>
  <si>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</si>
  <si>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</si>
  <si>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</si>
  <si>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</si>
  <si>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</si>
  <si>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</si>
  <si>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</si>
  <si>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</si>
  <si>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</si>
  <si>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</si>
  <si>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</si>
  <si>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</si>
  <si>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</si>
  <si>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</si>
  <si>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</si>
  <si>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</si>
  <si>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</si>
  <si>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</si>
  <si>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</si>
  <si>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</si>
  <si>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</si>
  <si>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</si>
  <si>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</si>
  <si>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</si>
  <si>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</si>
  <si>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</si>
  <si>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</si>
  <si>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</si>
  <si>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</si>
  <si>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</si>
  <si>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</si>
  <si>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</si>
  <si>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</si>
  <si>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</si>
  <si>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</si>
  <si>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</si>
  <si>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</si>
  <si>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</si>
  <si>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</si>
  <si>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</si>
  <si>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</si>
  <si>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</si>
  <si>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</si>
  <si>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</si>
  <si>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</si>
  <si>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</si>
  <si>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</si>
  <si>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</si>
  <si>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</si>
  <si>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</si>
  <si>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</si>
  <si>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</si>
  <si>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</si>
  <si>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</si>
  <si>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</si>
  <si>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</si>
  <si>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</si>
  <si>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</si>
  <si>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</si>
  <si>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</si>
  <si>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</si>
  <si>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</si>
  <si>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</si>
  <si>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</si>
  <si>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</si>
  <si>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</si>
  <si>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</si>
  <si>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</si>
  <si>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</si>
  <si>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</si>
  <si>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</si>
  <si>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</si>
  <si>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</si>
  <si>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</si>
  <si>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</si>
  <si>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</si>
  <si>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</si>
  <si>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</si>
  <si>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</si>
  <si>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</si>
  <si>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</si>
  <si>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</si>
  <si>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</si>
  <si>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</si>
  <si>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</si>
  <si>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</si>
  <si>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</si>
  <si>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</si>
  <si>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</si>
  <si>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</si>
  <si>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</si>
  <si>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</si>
  <si>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</si>
  <si>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</si>
  <si>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</si>
  <si>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</si>
  <si>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</si>
  <si>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</si>
  <si>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</si>
  <si>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</si>
  <si>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</si>
  <si>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</si>
  <si>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</si>
  <si>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</si>
  <si>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</si>
  <si>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</si>
  <si>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</si>
  <si>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</si>
  <si>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</si>
  <si>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</si>
  <si>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</si>
  <si>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</si>
  <si>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</si>
  <si>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</si>
  <si>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</si>
  <si>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</si>
  <si>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</si>
  <si>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</si>
  <si>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</si>
  <si>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</si>
  <si>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</si>
  <si>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</si>
  <si>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</si>
  <si>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</si>
  <si>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</si>
  <si>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</si>
  <si>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</si>
  <si>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</si>
  <si>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</si>
  <si>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</si>
  <si>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</si>
  <si>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</si>
  <si>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</si>
  <si>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</si>
  <si>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</si>
  <si>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</si>
  <si>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</si>
  <si>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</si>
  <si>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</si>
  <si>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</si>
  <si>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</si>
  <si>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</si>
  <si>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</si>
  <si>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</si>
  <si>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</si>
  <si>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</si>
  <si>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</si>
  <si>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</si>
  <si>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</si>
  <si>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</si>
  <si>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</si>
  <si>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</si>
  <si>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</si>
  <si>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</si>
  <si>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</si>
  <si>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</si>
  <si>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</si>
  <si>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</si>
  <si>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</si>
  <si>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</si>
  <si>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</si>
  <si>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</si>
  <si>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</si>
  <si>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</si>
  <si>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</si>
  <si>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</si>
  <si>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</si>
  <si>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</si>
  <si>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</si>
  <si>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</si>
  <si>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</si>
  <si>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</si>
  <si>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</si>
  <si>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</si>
  <si>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</si>
  <si>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</si>
  <si>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</si>
  <si>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</si>
  <si>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</si>
  <si>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</si>
  <si>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</si>
  <si>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</si>
  <si>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</si>
  <si>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</si>
  <si>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</si>
  <si>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</si>
  <si>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</si>
  <si>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</si>
  <si>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</si>
  <si>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</si>
  <si>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</si>
  <si>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</si>
  <si>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</si>
  <si>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</si>
  <si>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</si>
  <si>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</si>
  <si>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</si>
  <si>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</si>
  <si>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</si>
  <si>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</si>
  <si>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</si>
  <si>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</si>
  <si>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</si>
  <si>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</si>
  <si>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</si>
  <si>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</si>
  <si>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</si>
  <si>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</si>
  <si>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</si>
  <si>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</si>
  <si>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</si>
  <si>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</si>
  <si>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</si>
  <si>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</si>
  <si>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</si>
  <si>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</si>
  <si>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</si>
  <si>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</si>
  <si>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</si>
  <si>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</si>
  <si>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</si>
  <si>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</si>
  <si>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</si>
  <si>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</si>
  <si>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</si>
  <si>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</si>
  <si>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</si>
  <si>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</si>
  <si>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</si>
  <si>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</si>
  <si>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</si>
  <si>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</si>
  <si>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</si>
  <si>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</si>
  <si>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</si>
  <si>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</si>
  <si>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</si>
  <si>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</si>
  <si>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</si>
  <si>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</si>
  <si>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</si>
  <si>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</si>
  <si>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</si>
  <si>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</si>
  <si>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</si>
  <si>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</si>
  <si>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</si>
  <si>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</si>
  <si>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</si>
  <si>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</si>
  <si>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</si>
  <si>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</si>
  <si>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</si>
  <si>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</si>
  <si>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</si>
  <si>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</si>
  <si>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</si>
  <si>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</si>
  <si>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</si>
  <si>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</si>
  <si>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</si>
  <si>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</si>
  <si>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</si>
  <si>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</si>
  <si>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</si>
  <si>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</si>
  <si>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</si>
  <si>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</si>
  <si>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</si>
  <si>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</si>
  <si>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</si>
  <si>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</si>
  <si>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</si>
  <si>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</si>
  <si>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</si>
  <si>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</si>
  <si>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</si>
  <si>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</si>
  <si>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</si>
  <si>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</si>
  <si>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</si>
  <si>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</si>
  <si>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</si>
  <si>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</si>
  <si>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</si>
  <si>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</si>
  <si>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</si>
  <si>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</si>
  <si>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</si>
  <si>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</si>
  <si>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</si>
  <si>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</si>
  <si>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</si>
  <si>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</si>
  <si>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</si>
  <si>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</si>
  <si>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</si>
  <si>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</si>
  <si>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</si>
  <si>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</si>
  <si>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</si>
  <si>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</si>
  <si>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</si>
  <si>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</si>
  <si>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</si>
  <si>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</si>
  <si>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</si>
  <si>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</si>
  <si>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</si>
  <si>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</si>
  <si>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</si>
  <si>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</si>
  <si>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</si>
  <si>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</si>
  <si>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</si>
  <si>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</si>
  <si>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</si>
  <si>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</si>
  <si>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</si>
  <si>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</si>
  <si>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</si>
  <si>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</si>
  <si>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</si>
  <si>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</si>
  <si>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</si>
  <si>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</si>
  <si>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</si>
  <si>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</si>
  <si>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</si>
  <si>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</si>
  <si>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</si>
  <si>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</si>
  <si>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</si>
  <si>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</si>
  <si>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</si>
  <si>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</si>
  <si>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</si>
  <si>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</si>
  <si>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</si>
  <si>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</si>
  <si>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</si>
  <si>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</si>
  <si>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</si>
  <si>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</si>
  <si>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</si>
  <si>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</si>
  <si>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</si>
  <si>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</si>
  <si>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</si>
  <si>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</si>
  <si>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</si>
  <si>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</si>
  <si>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</si>
  <si>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</si>
  <si>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</si>
  <si>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</si>
  <si>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</si>
  <si>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</si>
  <si>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</si>
  <si>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</si>
  <si>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</si>
  <si>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</si>
  <si>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</si>
  <si>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</si>
  <si>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</si>
  <si>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</si>
  <si>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</si>
  <si>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</si>
  <si>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</si>
  <si>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</si>
  <si>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</si>
  <si>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</si>
  <si>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</si>
  <si>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</si>
  <si>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</si>
  <si>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</si>
  <si>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</si>
  <si>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</si>
  <si>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</si>
  <si>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</si>
  <si>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</si>
  <si>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</si>
  <si>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</si>
  <si>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</si>
  <si>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</si>
  <si>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</si>
  <si>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</si>
  <si>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</si>
  <si>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</si>
  <si>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</si>
  <si>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</si>
  <si>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</si>
  <si>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</si>
  <si>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</si>
  <si>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</si>
  <si>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</si>
  <si>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</si>
  <si>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</si>
  <si>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</si>
  <si>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</si>
  <si>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</si>
  <si>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</si>
  <si>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</si>
  <si>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</si>
  <si>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</si>
  <si>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</si>
  <si>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</si>
  <si>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</si>
  <si>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</si>
  <si>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</si>
  <si>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</si>
  <si>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</si>
  <si>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</si>
  <si>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</si>
  <si>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</si>
  <si>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</si>
  <si>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</si>
  <si>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</si>
  <si>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</si>
  <si>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</si>
  <si>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</si>
  <si>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</si>
  <si>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</si>
  <si>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</si>
  <si>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</si>
  <si>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</si>
  <si>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</si>
  <si>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</si>
  <si>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</si>
  <si>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</si>
  <si>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</si>
  <si>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</si>
  <si>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</si>
  <si>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</si>
  <si>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</si>
  <si>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</si>
  <si>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</si>
  <si>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</si>
  <si>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</si>
  <si>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</si>
  <si>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</si>
  <si>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</si>
  <si>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</si>
  <si>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</si>
  <si>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</si>
  <si>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</si>
  <si>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</si>
  <si>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</si>
  <si>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</si>
  <si>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</si>
  <si>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</si>
  <si>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</si>
  <si>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</si>
  <si>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</si>
  <si>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</si>
  <si>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</si>
  <si>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</si>
  <si>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</si>
  <si>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</si>
  <si>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</si>
  <si>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</si>
  <si>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</si>
  <si>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</si>
  <si>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</si>
  <si>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</si>
  <si>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</si>
  <si>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</si>
  <si>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</si>
  <si>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</si>
  <si>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</si>
  <si>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</si>
  <si>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</si>
  <si>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</si>
  <si>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</si>
  <si>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</si>
  <si>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</si>
  <si>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</si>
  <si>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</si>
  <si>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</si>
  <si>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</si>
  <si>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</si>
  <si>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</si>
  <si>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</si>
  <si>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</si>
  <si>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</si>
  <si>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</si>
  <si>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</si>
  <si>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</si>
  <si>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</si>
  <si>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</si>
  <si>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</si>
  <si>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</si>
  <si>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</si>
  <si>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</si>
  <si>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</si>
  <si>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</si>
  <si>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</si>
  <si>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</si>
  <si>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</si>
  <si>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</si>
  <si>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</si>
  <si>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</si>
  <si>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</si>
  <si>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</si>
  <si>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</si>
  <si>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</si>
  <si>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</si>
  <si>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</si>
  <si>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</si>
  <si>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</si>
  <si>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</si>
  <si>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</si>
  <si>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</si>
  <si>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</si>
  <si>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</si>
  <si>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</si>
  <si>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</si>
  <si>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</si>
  <si>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</si>
  <si>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</si>
  <si>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</si>
  <si>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</si>
  <si>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</si>
  <si>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</si>
  <si>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</si>
  <si>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</si>
  <si>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</si>
  <si>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</si>
  <si>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</si>
  <si>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</si>
  <si>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</si>
  <si>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</si>
  <si>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</si>
  <si>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</si>
  <si>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</si>
  <si>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</si>
  <si>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</si>
  <si>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</si>
  <si>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</si>
  <si>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</si>
  <si>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</si>
  <si>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</si>
  <si>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</si>
  <si>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</si>
  <si>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</si>
  <si>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</si>
  <si>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</si>
  <si>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</si>
  <si>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</si>
  <si>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</si>
  <si>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</si>
  <si>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</si>
  <si>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</si>
  <si>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</si>
  <si>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</si>
  <si>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</si>
  <si>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</si>
  <si>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</si>
  <si>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</si>
  <si>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</si>
  <si>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</si>
  <si>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</si>
  <si>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</si>
  <si>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</si>
  <si>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</si>
  <si>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</si>
  <si>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</si>
  <si>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</si>
  <si>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</si>
  <si>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</si>
  <si>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</si>
  <si>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</si>
  <si>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</si>
  <si>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</si>
  <si>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</si>
  <si>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</si>
  <si>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</si>
  <si>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</si>
  <si>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</si>
  <si>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</si>
  <si>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</si>
  <si>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</si>
  <si>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</si>
  <si>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</si>
  <si>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</si>
  <si>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</si>
  <si>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</si>
  <si>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</si>
  <si>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</si>
  <si>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</si>
  <si>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</si>
  <si>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</si>
  <si>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</si>
  <si>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</si>
  <si>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</si>
  <si>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</si>
  <si>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</si>
  <si>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</si>
  <si>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</si>
  <si>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</si>
  <si>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</si>
  <si>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</si>
  <si>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</si>
  <si>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</si>
  <si>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</si>
  <si>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</si>
  <si>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</si>
  <si>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</si>
  <si>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</si>
  <si>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</si>
  <si>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</si>
  <si>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</si>
  <si>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</si>
  <si>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</si>
  <si>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</si>
  <si>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</si>
  <si>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</si>
  <si>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</si>
  <si>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</si>
  <si>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</si>
  <si>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</si>
  <si>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</si>
  <si>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</si>
  <si>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</si>
  <si>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</si>
  <si>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</si>
  <si>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</si>
  <si>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</si>
  <si>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</si>
  <si>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</si>
  <si>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</si>
  <si>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</si>
  <si>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</si>
  <si>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</si>
  <si>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</si>
  <si>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</si>
  <si>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</si>
  <si>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</si>
  <si>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</si>
  <si>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</si>
  <si>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</si>
  <si>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</si>
  <si>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</si>
  <si>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</si>
  <si>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</si>
  <si>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</si>
  <si>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</si>
  <si>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</si>
  <si>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</si>
  <si>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</si>
  <si>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</si>
  <si>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</si>
  <si>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</si>
  <si>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</si>
  <si>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</si>
  <si>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</si>
  <si>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</si>
  <si>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</si>
  <si>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</si>
  <si>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</si>
  <si>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</si>
  <si>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</si>
  <si>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</si>
  <si>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</si>
  <si>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</si>
  <si>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</si>
  <si>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</si>
  <si>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</si>
  <si>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</si>
  <si>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</si>
  <si>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</si>
  <si>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</si>
  <si>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</si>
  <si>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</si>
  <si>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</si>
  <si>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</si>
  <si>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</si>
  <si>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</si>
  <si>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</si>
  <si>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</si>
  <si>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</si>
  <si>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</si>
  <si>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</si>
  <si>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</si>
  <si>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</si>
  <si>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</si>
  <si>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</si>
  <si>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</si>
  <si>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</si>
  <si>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</si>
  <si>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</si>
  <si>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</si>
  <si>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</si>
  <si>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</si>
  <si>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</si>
  <si>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</si>
  <si>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</si>
  <si>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</si>
  <si>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</si>
  <si>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</si>
  <si>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</si>
  <si>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</si>
  <si>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</si>
  <si>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</si>
  <si>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</si>
  <si>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</si>
  <si>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</si>
  <si>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</si>
  <si>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</si>
  <si>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</si>
  <si>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</si>
  <si>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</si>
  <si>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</si>
  <si>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</si>
  <si>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</si>
  <si>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</si>
  <si>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</si>
  <si>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</si>
  <si>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</si>
  <si>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</si>
  <si>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</si>
  <si>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</si>
  <si>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</si>
  <si>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</si>
  <si>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</si>
  <si>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</si>
  <si>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</si>
  <si>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</si>
  <si>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</si>
  <si>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</si>
  <si>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</si>
  <si>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</si>
  <si>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</si>
  <si>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</si>
  <si>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</si>
  <si>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</si>
  <si>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</si>
  <si>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</si>
  <si>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</si>
  <si>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</si>
  <si>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</si>
  <si>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</si>
  <si>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</si>
  <si>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</si>
  <si>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</si>
  <si>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</si>
  <si>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</si>
  <si>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</si>
  <si>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</si>
  <si>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</si>
  <si>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</si>
  <si>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</si>
  <si>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</si>
  <si>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</si>
  <si>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</si>
  <si>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</si>
  <si>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</si>
  <si>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</si>
  <si>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</si>
  <si>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</si>
  <si>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</si>
  <si>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</si>
  <si>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</si>
  <si>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</si>
  <si>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</si>
  <si>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</si>
  <si>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</si>
  <si>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</si>
  <si>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</si>
  <si>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</si>
  <si>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</si>
  <si>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</si>
  <si>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</si>
  <si>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</si>
  <si>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</si>
  <si>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</si>
  <si>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</si>
  <si>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</si>
  <si>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</si>
  <si>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</si>
  <si>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</si>
  <si>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</si>
  <si>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</si>
  <si>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</si>
  <si>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</si>
  <si>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</si>
  <si>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</si>
  <si>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</si>
  <si>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</si>
  <si>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</si>
  <si>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</si>
  <si>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</si>
  <si>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</si>
  <si>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</si>
  <si>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</si>
  <si>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</si>
  <si>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</si>
  <si>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</si>
  <si>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</si>
  <si>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</si>
  <si>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</si>
  <si>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</si>
  <si>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</si>
  <si>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</si>
  <si>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</si>
  <si>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</si>
  <si>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</si>
  <si>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</si>
  <si>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</si>
  <si>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</si>
  <si>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</si>
  <si>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</si>
  <si>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</si>
  <si>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</si>
  <si>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</si>
  <si>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</si>
  <si>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</si>
  <si>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</si>
  <si>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</si>
  <si>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</si>
  <si>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</si>
  <si>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</si>
  <si>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</si>
  <si>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</si>
  <si>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</si>
  <si>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</si>
  <si>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</si>
  <si>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</si>
  <si>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</si>
  <si>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</si>
  <si>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</si>
  <si>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</si>
  <si>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</si>
  <si>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</si>
  <si>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</si>
  <si>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</si>
  <si>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</si>
  <si>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</si>
  <si>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</si>
  <si>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</si>
  <si>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</si>
  <si>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</si>
  <si>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</si>
  <si>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</si>
  <si>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</si>
  <si>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</si>
  <si>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</si>
  <si>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</si>
  <si>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</si>
  <si>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</si>
  <si>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</si>
  <si>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</si>
  <si>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</si>
  <si>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</si>
  <si>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</si>
  <si>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</si>
  <si>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</si>
  <si>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</si>
  <si>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</si>
  <si>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</si>
  <si>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</si>
  <si>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</si>
  <si>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</si>
  <si>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</si>
  <si>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</si>
  <si>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</si>
  <si>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</si>
  <si>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</si>
  <si>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</si>
  <si>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</si>
  <si>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</si>
  <si>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</si>
  <si>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</si>
  <si>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</si>
  <si>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</si>
  <si>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</si>
  <si>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</si>
  <si>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</si>
  <si>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</si>
  <si>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</si>
  <si>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</si>
  <si>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</si>
  <si>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</si>
  <si>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</si>
  <si>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</si>
  <si>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</si>
  <si>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</si>
  <si>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</si>
  <si>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</si>
  <si>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</si>
  <si>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</si>
  <si>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</si>
  <si>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</si>
  <si>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</si>
  <si>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</si>
  <si>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</si>
  <si>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</si>
  <si>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</si>
  <si>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</si>
  <si>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</si>
  <si>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</si>
  <si>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</si>
  <si>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</si>
  <si>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</si>
  <si>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</si>
  <si>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</si>
  <si>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</si>
  <si>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</si>
  <si>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</si>
  <si>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</si>
  <si>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</si>
  <si>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</si>
  <si>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</si>
  <si>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</si>
  <si>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</si>
  <si>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</si>
  <si>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</si>
  <si>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</si>
  <si>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</si>
  <si>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</si>
  <si>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</si>
  <si>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</si>
  <si>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</si>
  <si>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</si>
  <si>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</si>
  <si>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</si>
  <si>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</si>
  <si>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</si>
  <si>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</si>
  <si>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</si>
  <si>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</si>
  <si>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</si>
  <si>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</si>
  <si>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</si>
  <si>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</si>
  <si>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</si>
  <si>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</si>
  <si>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</si>
  <si>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</si>
  <si>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</si>
  <si>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</si>
  <si>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</si>
  <si>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</si>
  <si>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</si>
  <si>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</si>
  <si>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</si>
  <si>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</si>
  <si>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</si>
  <si>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</si>
  <si>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</si>
  <si>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</si>
  <si>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</si>
  <si>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</si>
  <si>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</si>
  <si>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</si>
  <si>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</si>
  <si>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</si>
  <si>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</si>
  <si>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</si>
  <si>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</si>
  <si>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</si>
  <si>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</si>
  <si>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</si>
  <si>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</si>
  <si>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</si>
  <si>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</si>
  <si>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</si>
  <si>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</si>
  <si>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</si>
  <si>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</si>
  <si>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</si>
  <si>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</si>
  <si>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</si>
  <si>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</si>
  <si>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</si>
  <si>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</si>
  <si>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</si>
  <si>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</si>
  <si>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</si>
  <si>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</si>
  <si>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</si>
  <si>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</si>
  <si>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</si>
  <si>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</si>
  <si>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</si>
  <si>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</si>
  <si>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</si>
  <si>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</si>
  <si>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</si>
  <si>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</si>
  <si>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</si>
  <si>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</si>
  <si>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</si>
  <si>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</si>
  <si>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</si>
  <si>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</si>
  <si>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</si>
  <si>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</si>
  <si>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</si>
  <si>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</si>
  <si>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</si>
  <si>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</si>
  <si>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</si>
  <si>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</si>
  <si>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</si>
  <si>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</si>
  <si>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</si>
  <si>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</si>
  <si>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</si>
  <si>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</si>
  <si>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</si>
  <si>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</si>
  <si>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</si>
  <si>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</si>
  <si>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</si>
  <si>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</si>
  <si>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</si>
  <si>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</si>
  <si>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</si>
  <si>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</si>
  <si>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</si>
  <si>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</si>
  <si>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</si>
  <si>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</si>
  <si>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</si>
  <si>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</si>
  <si>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</si>
  <si>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</si>
  <si>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</si>
  <si>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</si>
  <si>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</si>
  <si>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</si>
  <si>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</si>
  <si>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</si>
  <si>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</si>
  <si>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</si>
  <si>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</si>
  <si>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</si>
  <si>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</si>
  <si>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</si>
  <si>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</si>
  <si>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</si>
  <si>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</si>
  <si>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</si>
  <si>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</si>
  <si>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</si>
  <si>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</si>
  <si>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</si>
  <si>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</si>
  <si>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</si>
  <si>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</si>
  <si>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</si>
  <si>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</si>
  <si>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</si>
  <si>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</si>
  <si>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</si>
  <si>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</si>
  <si>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</si>
  <si>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</si>
  <si>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</si>
  <si>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</si>
  <si>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</si>
  <si>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</si>
  <si>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</si>
  <si>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</si>
  <si>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</si>
  <si>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</si>
  <si>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</si>
  <si>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</si>
  <si>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</si>
  <si>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</si>
  <si>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</si>
  <si>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</si>
  <si>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</si>
  <si>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</si>
  <si>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</si>
  <si>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</si>
  <si>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</si>
  <si>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</si>
  <si>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</si>
  <si>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</si>
  <si>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</si>
  <si>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</si>
  <si>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</si>
  <si>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</si>
  <si>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</si>
  <si>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</si>
  <si>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</si>
  <si>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</si>
  <si>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</si>
  <si>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</si>
  <si>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</si>
  <si>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</si>
  <si>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</si>
  <si>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</si>
  <si>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</si>
  <si>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</si>
  <si>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</si>
  <si>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</si>
  <si>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</si>
  <si>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</si>
  <si>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</si>
  <si>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</si>
  <si>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</si>
  <si>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</si>
  <si>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</si>
  <si>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</si>
  <si>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</si>
  <si>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</si>
  <si>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</si>
  <si>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</si>
  <si>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</si>
  <si>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</si>
  <si>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</si>
  <si>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</si>
  <si>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</si>
  <si>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</si>
  <si>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</si>
  <si>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</si>
  <si>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</si>
  <si>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</si>
  <si>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</si>
  <si>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</si>
  <si>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</si>
  <si>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</si>
  <si>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</si>
  <si>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</si>
  <si>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</si>
  <si>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</si>
  <si>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</si>
  <si>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</si>
  <si>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</si>
  <si>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</si>
  <si>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</si>
  <si>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</si>
  <si>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</si>
  <si>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</si>
  <si>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</si>
  <si>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</si>
  <si>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</si>
  <si>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</si>
  <si>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</si>
  <si>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</si>
  <si>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</si>
  <si>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</si>
  <si>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</si>
  <si>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</si>
  <si>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</si>
  <si>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</si>
  <si>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</si>
  <si>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</si>
  <si>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</si>
  <si>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</si>
  <si>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</si>
  <si>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</si>
  <si>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</si>
  <si>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</si>
  <si>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</si>
  <si>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</si>
  <si>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</si>
  <si>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</si>
  <si>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</si>
  <si>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</si>
  <si>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</si>
  <si>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</si>
  <si>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</si>
  <si>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</si>
  <si>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</si>
  <si>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</si>
  <si>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</si>
  <si>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</si>
  <si>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</si>
  <si>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</si>
  <si>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</si>
  <si>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</si>
  <si>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</si>
  <si>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</si>
  <si>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</si>
  <si>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</si>
  <si>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</si>
  <si>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</si>
  <si>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</si>
  <si>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</si>
  <si>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</si>
  <si>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</si>
  <si>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</si>
  <si>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</si>
  <si>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</si>
  <si>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</si>
  <si>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</si>
  <si>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</si>
  <si>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</si>
  <si>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</si>
  <si>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</si>
  <si>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</si>
  <si>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</si>
  <si>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</si>
  <si>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</si>
  <si>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</si>
  <si>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</si>
  <si>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</si>
  <si>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</si>
  <si>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</si>
  <si>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</si>
  <si>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</si>
  <si>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</si>
  <si>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</si>
  <si>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</si>
  <si>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</si>
  <si>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</si>
  <si>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</si>
  <si>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</si>
  <si>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</si>
  <si>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</si>
  <si>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</si>
  <si>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</si>
  <si>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</si>
  <si>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</si>
  <si>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</si>
  <si>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</si>
  <si>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</si>
  <si>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</si>
  <si>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</si>
  <si>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</si>
  <si>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</si>
  <si>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</si>
  <si>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</si>
  <si>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</si>
  <si>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</si>
  <si>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</si>
  <si>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</si>
  <si>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</si>
  <si>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</si>
  <si>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</si>
  <si>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</si>
  <si>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</si>
  <si>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</si>
  <si>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</si>
  <si>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</si>
  <si>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</si>
  <si>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</si>
  <si>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</si>
  <si>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</si>
  <si>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</si>
  <si>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</si>
  <si>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</si>
  <si>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</si>
  <si>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</si>
  <si>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</si>
  <si>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</si>
  <si>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</si>
  <si>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</si>
  <si>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</si>
  <si>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</si>
  <si>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</si>
  <si>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</si>
  <si>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</si>
  <si>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</si>
  <si>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</si>
  <si>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</si>
  <si>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</si>
  <si>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</si>
  <si>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</si>
  <si>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</si>
  <si>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</si>
  <si>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</si>
  <si>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</si>
  <si>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</si>
  <si>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</si>
  <si>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</si>
  <si>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</si>
  <si>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</si>
  <si>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</si>
  <si>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</si>
  <si>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</si>
  <si>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</si>
  <si>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</si>
  <si>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</si>
  <si>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</si>
  <si>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</si>
  <si>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</si>
  <si>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</si>
  <si>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</si>
  <si>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</si>
  <si>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</si>
  <si>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</si>
  <si>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</si>
  <si>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</si>
  <si>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</si>
  <si>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</si>
  <si>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</si>
  <si>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</si>
  <si>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</si>
  <si>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</si>
  <si>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</si>
  <si>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</si>
  <si>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</si>
  <si>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</si>
  <si>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</si>
  <si>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</si>
  <si>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</si>
  <si>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</si>
  <si>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</si>
  <si>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</si>
  <si>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</si>
  <si>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</si>
  <si>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</si>
  <si>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</si>
  <si>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</si>
  <si>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</si>
  <si>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</si>
  <si>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</si>
  <si>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</si>
  <si>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</si>
  <si>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</si>
  <si>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</si>
  <si>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</si>
  <si>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</si>
  <si>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</si>
  <si>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</si>
  <si>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</si>
  <si>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</si>
  <si>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</si>
  <si>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</si>
  <si>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</si>
  <si>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</si>
  <si>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</si>
  <si>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</si>
  <si>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</si>
  <si>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</si>
  <si>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</si>
  <si>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</si>
  <si>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</si>
  <si>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</si>
  <si>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</si>
  <si>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</si>
  <si>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</si>
  <si>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</si>
  <si>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</si>
  <si>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</si>
  <si>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</si>
  <si>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</si>
  <si>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</si>
  <si>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</si>
  <si>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</si>
  <si>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</si>
  <si>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</si>
  <si>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</si>
  <si>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</si>
  <si>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</si>
  <si>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</si>
  <si>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</si>
  <si>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</si>
  <si>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</si>
  <si>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</si>
  <si>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</si>
  <si>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</si>
  <si>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</si>
  <si>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</si>
  <si>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</si>
  <si>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</si>
  <si>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</si>
  <si>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</si>
  <si>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</si>
  <si>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</si>
  <si>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</si>
  <si>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</si>
  <si>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</si>
  <si>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</si>
  <si>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</si>
  <si>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</si>
  <si>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</si>
  <si>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</si>
  <si>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</si>
  <si>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</si>
  <si>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</si>
  <si>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</si>
  <si>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</si>
  <si>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</si>
  <si>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</si>
  <si>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</si>
  <si>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</si>
  <si>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</si>
  <si>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</si>
  <si>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</si>
  <si>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</si>
  <si>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</si>
  <si>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</si>
  <si>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</si>
  <si>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</si>
  <si>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</si>
  <si>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</si>
  <si>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</si>
  <si>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</si>
  <si>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</si>
  <si>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</si>
  <si>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</si>
  <si>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</si>
  <si>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</si>
  <si>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</si>
  <si>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</si>
  <si>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</si>
  <si>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</si>
  <si>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</si>
  <si>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</si>
  <si>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</si>
  <si>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</si>
  <si>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</si>
  <si>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</si>
  <si>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</si>
  <si>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</si>
  <si>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</si>
  <si>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</si>
  <si>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</si>
  <si>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</si>
  <si>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</si>
  <si>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</si>
  <si>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</si>
  <si>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</si>
  <si>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</si>
  <si>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</si>
  <si>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</si>
  <si>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</si>
  <si>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</si>
  <si>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</si>
  <si>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</si>
  <si>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</si>
  <si>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</si>
  <si>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</si>
  <si>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</si>
  <si>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</si>
  <si>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</si>
  <si>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</si>
  <si>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</si>
  <si>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</si>
  <si>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</si>
  <si>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</si>
  <si>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</si>
  <si>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</si>
  <si>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</si>
  <si>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</si>
  <si>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</si>
  <si>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</si>
  <si>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</si>
  <si>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</si>
  <si>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</si>
  <si>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</si>
  <si>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</si>
  <si>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</si>
  <si>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</si>
  <si>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</si>
  <si>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</si>
  <si>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</si>
  <si>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</si>
  <si>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</si>
  <si>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</si>
  <si>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</si>
  <si>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</si>
  <si>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</si>
  <si>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</si>
  <si>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</si>
  <si>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</si>
  <si>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</si>
  <si>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</si>
  <si>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</si>
  <si>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</si>
  <si>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</si>
  <si>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</si>
  <si>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</si>
  <si>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</si>
  <si>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</si>
  <si>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</si>
  <si>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</si>
  <si>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</si>
  <si>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</si>
  <si>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</si>
  <si>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</si>
  <si>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</si>
  <si>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</si>
  <si>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</si>
  <si>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</si>
  <si>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</si>
  <si>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</si>
  <si>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</si>
  <si>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</si>
  <si>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</si>
  <si>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</si>
  <si>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</si>
  <si>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</si>
  <si>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</si>
  <si>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</si>
  <si>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</si>
  <si>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</si>
  <si>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</si>
  <si>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</si>
  <si>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</si>
  <si>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</si>
  <si>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</si>
  <si>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</si>
  <si>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</si>
  <si>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</si>
  <si>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</si>
  <si>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</si>
  <si>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</si>
  <si>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</si>
  <si>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</si>
  <si>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</si>
  <si>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</si>
  <si>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</si>
  <si>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</si>
  <si>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</si>
  <si>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</si>
  <si>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</si>
  <si>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</si>
  <si>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</si>
  <si>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</si>
  <si>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</si>
  <si>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</si>
  <si>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</si>
  <si>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</si>
  <si>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</si>
  <si>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</si>
  <si>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</si>
  <si>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</si>
  <si>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</si>
  <si>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</si>
  <si>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</si>
  <si>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</si>
  <si>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</si>
  <si>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</si>
  <si>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</si>
  <si>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</si>
  <si>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</si>
  <si>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</si>
  <si>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</si>
  <si>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</si>
  <si>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</si>
  <si>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</si>
  <si>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</si>
  <si>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</si>
  <si>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</si>
  <si>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</si>
  <si>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</si>
  <si>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</si>
  <si>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</si>
  <si>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</si>
  <si>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</si>
  <si>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</si>
  <si>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</si>
  <si>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</si>
  <si>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</si>
  <si>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</si>
  <si>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</si>
  <si>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</si>
  <si>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</si>
  <si>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</si>
  <si>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</si>
  <si>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</si>
  <si>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</si>
  <si>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</si>
  <si>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</si>
  <si>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</si>
  <si>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</si>
  <si>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</si>
  <si>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</si>
  <si>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</si>
  <si>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</si>
  <si>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</si>
  <si>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</si>
  <si>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</si>
  <si>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</si>
  <si>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</si>
  <si>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</si>
  <si>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</si>
  <si>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</si>
  <si>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</si>
  <si>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</si>
  <si>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</si>
  <si>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</si>
  <si>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</si>
  <si>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</si>
  <si>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</si>
  <si>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</si>
  <si>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</si>
  <si>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</si>
  <si>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</si>
  <si>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</si>
  <si>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</si>
  <si>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</si>
  <si>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</si>
  <si>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</si>
  <si>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</si>
  <si>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</si>
  <si>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</si>
  <si>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</si>
  <si>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</si>
  <si>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</si>
  <si>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</si>
  <si>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</si>
  <si>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</si>
  <si>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</si>
  <si>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</si>
  <si>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</si>
  <si>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</si>
  <si>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</si>
  <si>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</si>
  <si>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</si>
  <si>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</si>
  <si>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</si>
  <si>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</si>
  <si>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</si>
  <si>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</si>
  <si>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</si>
  <si>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</si>
  <si>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</si>
  <si>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</si>
  <si>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</si>
  <si>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</si>
  <si>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</si>
  <si>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</si>
  <si>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</si>
  <si>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</si>
  <si>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</si>
  <si>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</si>
  <si>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</si>
  <si>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</si>
  <si>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</si>
  <si>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</si>
  <si>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</si>
  <si>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</si>
  <si>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</si>
  <si>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</si>
  <si>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</si>
  <si>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</si>
  <si>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</si>
  <si>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</si>
  <si>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</si>
  <si>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</si>
  <si>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</si>
  <si>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</si>
  <si>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</si>
  <si>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</si>
  <si>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</si>
  <si>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</si>
  <si>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</si>
  <si>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</si>
  <si>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</si>
  <si>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</si>
  <si>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</si>
  <si>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</si>
  <si>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</si>
  <si>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</si>
  <si>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</si>
  <si>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</si>
  <si>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</si>
  <si>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</si>
  <si>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</si>
  <si>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</si>
  <si>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</si>
  <si>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</si>
  <si>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</si>
  <si>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</si>
  <si>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</si>
  <si>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</si>
  <si>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</si>
  <si>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</si>
  <si>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</si>
  <si>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</si>
  <si>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</si>
  <si>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</si>
  <si>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</si>
  <si>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</si>
  <si>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</si>
  <si>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</si>
  <si>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</si>
  <si>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</si>
  <si>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</si>
  <si>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</si>
  <si>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</si>
  <si>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</si>
  <si>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</si>
  <si>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</si>
  <si>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</si>
  <si>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</si>
  <si>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</si>
  <si>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</si>
  <si>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</si>
  <si>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</si>
  <si>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</si>
  <si>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</si>
  <si>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</si>
  <si>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</si>
  <si>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</si>
  <si>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</si>
  <si>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</si>
  <si>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</si>
  <si>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</si>
  <si>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</si>
  <si>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</si>
  <si>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</si>
  <si>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</si>
  <si>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</si>
  <si>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</si>
  <si>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</si>
  <si>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</si>
  <si>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</si>
  <si>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</si>
  <si>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</si>
  <si>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</si>
  <si>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</si>
  <si>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</si>
  <si>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</si>
  <si>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</si>
  <si>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</si>
  <si>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</si>
  <si>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</si>
  <si>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</si>
  <si>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</si>
  <si>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</si>
  <si>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</si>
  <si>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</si>
  <si>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</si>
  <si>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</si>
  <si>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</si>
  <si>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</si>
  <si>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</si>
  <si>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</si>
  <si>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</si>
  <si>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</si>
  <si>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</si>
  <si>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</si>
  <si>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</si>
  <si>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</si>
  <si>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</si>
  <si>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</si>
  <si>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</si>
  <si>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</si>
  <si>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</si>
  <si>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</si>
  <si>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</si>
  <si>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</si>
  <si>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</si>
  <si>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</si>
  <si>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</si>
  <si>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</si>
  <si>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</si>
  <si>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</si>
  <si>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</si>
  <si>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</si>
  <si>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</si>
  <si>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</si>
  <si>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</si>
  <si>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</si>
  <si>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</si>
  <si>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</si>
  <si>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</si>
  <si>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</si>
  <si>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</si>
  <si>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</si>
  <si>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</si>
  <si>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</si>
  <si>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</si>
  <si>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</si>
  <si>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</si>
  <si>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</si>
  <si>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</si>
  <si>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</si>
  <si>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</si>
  <si>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</si>
  <si>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</si>
  <si>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</si>
  <si>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</si>
  <si>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</si>
  <si>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</si>
  <si>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</si>
  <si>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</si>
  <si>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</si>
  <si>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</si>
  <si>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</si>
  <si>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</si>
  <si>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</si>
  <si>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</si>
  <si>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</si>
  <si>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</si>
  <si>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</si>
  <si>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</si>
  <si>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</si>
  <si>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</si>
  <si>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</si>
  <si>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</si>
  <si>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</si>
  <si>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</si>
  <si>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</si>
  <si>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</si>
  <si>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</si>
  <si>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</si>
  <si>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</si>
  <si>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</si>
  <si>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</si>
  <si>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</si>
  <si>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</si>
  <si>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</si>
  <si>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</si>
  <si>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</si>
  <si>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</si>
  <si>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</si>
  <si>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</si>
  <si>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</si>
  <si>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</si>
  <si>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</si>
  <si>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</si>
  <si>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</si>
  <si>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</si>
  <si>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</si>
  <si>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</si>
  <si>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</si>
  <si>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</si>
  <si>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</si>
  <si>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</si>
  <si>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</si>
  <si>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</si>
  <si>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</si>
  <si>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</si>
  <si>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</si>
  <si>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</si>
  <si>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</si>
  <si>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</si>
  <si>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</si>
  <si>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</si>
  <si>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</si>
  <si>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</si>
  <si>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</si>
  <si>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</si>
  <si>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</si>
  <si>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</si>
  <si>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</si>
  <si>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</si>
  <si>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</si>
  <si>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</si>
  <si>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</si>
  <si>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</si>
  <si>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</si>
  <si>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</si>
  <si>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</si>
  <si>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</si>
  <si>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</si>
  <si>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</si>
  <si>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</si>
  <si>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</si>
  <si>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</si>
  <si>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</si>
  <si>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</si>
  <si>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</si>
  <si>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</si>
  <si>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</si>
  <si>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</si>
  <si>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</si>
  <si>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</si>
  <si>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</si>
  <si>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</si>
  <si>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</si>
  <si>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</si>
  <si>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</si>
  <si>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</si>
  <si>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</si>
  <si>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</si>
  <si>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</si>
  <si>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</si>
  <si>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</si>
  <si>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</si>
  <si>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</si>
  <si>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</si>
  <si>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</si>
  <si>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</si>
  <si>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</si>
  <si>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</si>
  <si>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</si>
  <si>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</si>
  <si>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</si>
  <si>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</si>
  <si>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</si>
  <si>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</si>
  <si>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</si>
  <si>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</si>
  <si>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</si>
  <si>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</si>
  <si>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</si>
  <si>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</si>
  <si>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</si>
  <si>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</si>
  <si>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</si>
  <si>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</si>
  <si>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</si>
  <si>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</si>
  <si>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</si>
  <si>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</si>
  <si>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</si>
  <si>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</si>
  <si>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</si>
  <si>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</si>
  <si>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</si>
  <si>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</si>
  <si>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</si>
  <si>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</si>
  <si>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</si>
  <si>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</si>
  <si>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</si>
  <si>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</si>
  <si>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</si>
  <si>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</si>
  <si>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</si>
  <si>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</si>
  <si>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</si>
  <si>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</si>
  <si>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</si>
  <si>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</si>
  <si>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</si>
  <si>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</si>
  <si>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</si>
  <si>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</si>
  <si>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</si>
  <si>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</si>
  <si>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</si>
  <si>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</si>
  <si>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</si>
  <si>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</si>
  <si>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</si>
  <si>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</si>
  <si>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</si>
  <si>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</si>
  <si>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</si>
  <si>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</si>
  <si>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</si>
  <si>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</si>
  <si>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</si>
  <si>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</si>
  <si>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</si>
  <si>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</si>
  <si>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</si>
  <si>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</si>
  <si>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</si>
  <si>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</si>
  <si>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</si>
  <si>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</si>
  <si>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</si>
  <si>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</si>
  <si>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</si>
  <si>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</si>
  <si>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</si>
  <si>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</si>
  <si>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</si>
  <si>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</si>
  <si>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</si>
  <si>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</si>
  <si>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</si>
  <si>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</si>
  <si>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</si>
  <si>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</si>
  <si>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</si>
  <si>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</si>
  <si>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</si>
  <si>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</si>
  <si>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</si>
  <si>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</si>
  <si>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</si>
  <si>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</si>
  <si>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</si>
  <si>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</si>
  <si>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</si>
  <si>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</si>
  <si>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</si>
  <si>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</si>
  <si>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</si>
  <si>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</si>
  <si>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</si>
  <si>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</si>
  <si>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</si>
  <si>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</si>
  <si>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</si>
  <si>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</si>
  <si>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</si>
  <si>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</si>
  <si>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</si>
  <si>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</si>
  <si>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</si>
  <si>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</si>
  <si>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</si>
  <si>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</si>
  <si>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</si>
  <si>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</si>
  <si>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</si>
  <si>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</si>
  <si>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</si>
  <si>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</si>
  <si>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</si>
  <si>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</si>
  <si>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</si>
  <si>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</si>
  <si>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</si>
  <si>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</si>
  <si>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</si>
  <si>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</si>
  <si>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</si>
  <si>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</si>
  <si>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</si>
  <si>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</si>
  <si>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</si>
  <si>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</si>
  <si>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</si>
  <si>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</si>
  <si>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</si>
  <si>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</si>
  <si>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</si>
  <si>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</si>
  <si>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</si>
  <si>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</si>
  <si>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</si>
  <si>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</si>
  <si>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</si>
  <si>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</si>
  <si>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</si>
  <si>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</si>
  <si>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</si>
  <si>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</si>
  <si>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</si>
  <si>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</si>
  <si>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</si>
  <si>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</si>
  <si>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</si>
  <si>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</si>
  <si>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</si>
  <si>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</si>
  <si>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</si>
  <si>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</si>
  <si>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</si>
  <si>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</si>
  <si>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</si>
  <si>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</si>
  <si>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</si>
  <si>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</si>
  <si>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</si>
  <si>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</si>
  <si>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</si>
  <si>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</si>
  <si>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</si>
  <si>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</si>
  <si>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</si>
  <si>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</si>
  <si>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</si>
  <si>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</si>
  <si>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</si>
  <si>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</si>
  <si>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</si>
  <si>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</si>
  <si>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</si>
  <si>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</si>
  <si>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</si>
  <si>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</si>
  <si>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</si>
  <si>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</si>
  <si>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</si>
  <si>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</si>
  <si>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</si>
  <si>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</si>
  <si>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</si>
  <si>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</si>
  <si>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</si>
  <si>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</si>
  <si>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</si>
  <si>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</si>
  <si>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</si>
  <si>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</si>
  <si>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</si>
  <si>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</si>
  <si>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</si>
  <si>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</si>
  <si>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</si>
  <si>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</si>
  <si>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</si>
  <si>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</si>
  <si>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</si>
  <si>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</si>
  <si>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</si>
  <si>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</si>
  <si>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</si>
  <si>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</si>
  <si>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</si>
  <si>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</si>
  <si>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</si>
  <si>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</si>
  <si>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</si>
  <si>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</si>
  <si>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</si>
  <si>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</si>
  <si>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</si>
  <si>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</si>
  <si>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</si>
  <si>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</si>
  <si>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</si>
  <si>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</si>
  <si>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</si>
  <si>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</si>
  <si>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</si>
  <si>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</si>
  <si>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</si>
  <si>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</si>
  <si>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</si>
  <si>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</si>
  <si>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</si>
  <si>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</si>
  <si>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</si>
  <si>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</si>
  <si>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</si>
  <si>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</si>
  <si>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</si>
  <si>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</si>
  <si>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</si>
  <si>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</si>
  <si>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</si>
  <si>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</si>
  <si>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</si>
  <si>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</si>
  <si>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</si>
  <si>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</si>
  <si>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</si>
  <si>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</si>
  <si>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</si>
  <si>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</si>
  <si>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</si>
  <si>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</si>
  <si>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</si>
  <si>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</si>
  <si>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</si>
  <si>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</si>
  <si>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</si>
  <si>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</si>
  <si>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</si>
  <si>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</si>
  <si>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</si>
  <si>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</si>
  <si>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</si>
  <si>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</si>
  <si>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</si>
  <si>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</si>
  <si>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</si>
  <si>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</si>
  <si>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</si>
  <si>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</si>
  <si>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</si>
  <si>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</si>
  <si>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</si>
  <si>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</si>
  <si>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</si>
  <si>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</si>
  <si>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</si>
  <si>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</si>
  <si>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</si>
  <si>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</si>
  <si>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</si>
  <si>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</si>
  <si>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</si>
  <si>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</si>
  <si>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</si>
  <si>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</si>
  <si>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</si>
  <si>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</si>
  <si>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</si>
  <si>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</si>
  <si>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</si>
  <si>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</si>
  <si>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</si>
  <si>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</si>
  <si>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</si>
  <si>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</si>
  <si>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</si>
  <si>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</si>
  <si>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</si>
  <si>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</si>
  <si>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</si>
  <si>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</si>
  <si>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</si>
  <si>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</si>
  <si>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</si>
  <si>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</si>
  <si>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</si>
  <si>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</si>
  <si>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</si>
  <si>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</si>
  <si>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</si>
  <si>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</si>
  <si>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</si>
  <si>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</si>
  <si>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</si>
  <si>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</si>
  <si>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</si>
  <si>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</si>
  <si>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</si>
  <si>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</si>
  <si>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</si>
  <si>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</si>
  <si>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</si>
  <si>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</si>
  <si>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</si>
  <si>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</si>
  <si>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</si>
  <si>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</si>
  <si>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</si>
  <si>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</si>
  <si>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</si>
  <si>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</si>
  <si>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</si>
  <si>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</si>
  <si>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</si>
  <si>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</si>
  <si>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</si>
  <si>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</si>
  <si>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</si>
  <si>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</si>
  <si>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</si>
  <si>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</si>
  <si>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</si>
  <si>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</si>
  <si>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</si>
  <si>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</si>
  <si>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</si>
  <si>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</si>
  <si>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</si>
  <si>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</si>
  <si>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</si>
  <si>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</si>
  <si>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</si>
  <si>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</si>
  <si>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</si>
  <si>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</si>
  <si>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</si>
  <si>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</si>
  <si>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</si>
  <si>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</si>
  <si>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</si>
  <si>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</si>
  <si>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</si>
  <si>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</si>
  <si>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</si>
  <si>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</si>
  <si>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</si>
  <si>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</si>
  <si>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</si>
  <si>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</si>
  <si>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</si>
  <si>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</si>
  <si>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</si>
  <si>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</si>
  <si>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</si>
  <si>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</si>
  <si>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</si>
  <si>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</si>
  <si>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</si>
  <si>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</si>
  <si>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</si>
  <si>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</si>
  <si>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</si>
  <si>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</si>
  <si>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</si>
  <si>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</si>
  <si>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</si>
  <si>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</si>
  <si>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</si>
  <si>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</si>
  <si>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</si>
  <si>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</si>
  <si>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</si>
  <si>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</si>
  <si>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</si>
  <si>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</si>
  <si>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</si>
  <si>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</si>
  <si>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</si>
  <si>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</si>
  <si>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</si>
  <si>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</si>
  <si>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</si>
  <si>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</si>
  <si>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</si>
  <si>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</si>
  <si>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</si>
  <si>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</si>
  <si>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</si>
  <si>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</si>
  <si>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</si>
  <si>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</si>
  <si>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</si>
  <si>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</si>
  <si>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</si>
  <si>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</si>
  <si>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</si>
  <si>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</si>
  <si>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</si>
  <si>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</si>
  <si>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</si>
  <si>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</si>
  <si>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</si>
  <si>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</si>
  <si>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</si>
  <si>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</si>
  <si>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</si>
  <si>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</si>
  <si>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</si>
  <si>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</si>
  <si>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</si>
  <si>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</si>
  <si>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</si>
  <si>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</si>
  <si>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</si>
  <si>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</si>
  <si>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</si>
  <si>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</si>
  <si>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</si>
  <si>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</si>
  <si>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</si>
  <si>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</si>
  <si>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</si>
  <si>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</si>
  <si>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</si>
  <si>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</si>
  <si>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</si>
  <si>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</si>
  <si>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</si>
  <si>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</si>
  <si>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</si>
  <si>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</si>
  <si>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</si>
  <si>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</si>
  <si>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</si>
  <si>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</si>
  <si>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</si>
  <si>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</si>
  <si>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</si>
  <si>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</si>
  <si>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</si>
  <si>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</si>
  <si>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</si>
  <si>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</si>
  <si>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</si>
  <si>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</si>
  <si>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</si>
  <si>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</si>
  <si>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</si>
  <si>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</si>
  <si>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</si>
  <si>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</si>
  <si>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</si>
  <si>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</si>
  <si>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</si>
  <si>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</si>
  <si>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</si>
  <si>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</si>
  <si>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</si>
  <si>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</si>
  <si>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</si>
  <si>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</si>
  <si>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</si>
  <si>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</si>
  <si>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</si>
  <si>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</si>
  <si>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</si>
  <si>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</si>
  <si>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</si>
  <si>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</si>
  <si>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</si>
  <si>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</si>
  <si>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</si>
  <si>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</si>
  <si>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</si>
  <si>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</si>
  <si>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</si>
  <si>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</si>
  <si>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</si>
  <si>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</si>
  <si>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</si>
  <si>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</si>
  <si>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</si>
  <si>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</si>
  <si>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</si>
  <si>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</si>
  <si>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</si>
  <si>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</si>
  <si>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</si>
  <si>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</si>
  <si>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</si>
  <si>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</si>
  <si>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</si>
  <si>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</si>
  <si>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</si>
  <si>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</si>
  <si>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</si>
  <si>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</si>
  <si>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</si>
  <si>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</si>
  <si>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</si>
  <si>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</si>
  <si>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</si>
  <si>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</si>
  <si>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</si>
  <si>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</si>
  <si>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</si>
  <si>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</si>
  <si>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</si>
  <si>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</si>
  <si>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</si>
  <si>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</si>
  <si>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</si>
  <si>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</si>
  <si>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</si>
  <si>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</si>
  <si>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</si>
  <si>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</si>
  <si>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</si>
  <si>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</si>
  <si>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</si>
  <si>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</si>
  <si>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</si>
  <si>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</si>
  <si>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</si>
  <si>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</si>
  <si>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</si>
  <si>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</si>
  <si>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</si>
  <si>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</si>
  <si>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</si>
  <si>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</si>
  <si>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</si>
  <si>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</si>
  <si>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</si>
  <si>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</si>
  <si>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</si>
  <si>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</si>
  <si>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</si>
  <si>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</si>
  <si>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</si>
  <si>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</si>
  <si>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</si>
  <si>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</si>
  <si>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</si>
  <si>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</si>
  <si>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</si>
  <si>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</si>
  <si>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</si>
  <si>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</si>
  <si>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</si>
  <si>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</si>
  <si>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</si>
  <si>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</si>
  <si>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</si>
  <si>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</si>
  <si>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</si>
  <si>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</si>
  <si>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</si>
  <si>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</si>
  <si>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</si>
  <si>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</si>
  <si>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</si>
  <si>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</si>
  <si>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</si>
  <si>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</si>
  <si>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</si>
  <si>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</si>
  <si>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</si>
  <si>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</si>
  <si>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</si>
  <si>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</si>
  <si>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</si>
  <si>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</si>
  <si>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</si>
  <si>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</si>
  <si>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</si>
  <si>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</si>
  <si>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</si>
  <si>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</si>
  <si>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</si>
  <si>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</si>
  <si>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</si>
  <si>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</si>
  <si>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</si>
  <si>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</si>
  <si>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</si>
  <si>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</si>
  <si>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</si>
  <si>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</si>
  <si>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</si>
  <si>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</si>
  <si>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</si>
  <si>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</si>
  <si>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</si>
  <si>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</si>
  <si>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</si>
  <si>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</si>
  <si>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</si>
  <si>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</si>
  <si>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</si>
  <si>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</si>
  <si>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</si>
  <si>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</si>
  <si>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</si>
  <si>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</si>
  <si>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</si>
  <si>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</si>
  <si>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</si>
  <si>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</si>
  <si>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</si>
  <si>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</si>
  <si>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</si>
  <si>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</si>
  <si>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</si>
  <si>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</si>
  <si>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</si>
  <si>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</si>
  <si>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</si>
  <si>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</si>
  <si>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</si>
  <si>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</si>
  <si>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</si>
  <si>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</si>
  <si>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</si>
  <si>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</si>
  <si>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</si>
  <si>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</si>
  <si>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</si>
  <si>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</si>
  <si>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</si>
  <si>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</si>
  <si>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</si>
  <si>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</si>
  <si>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</si>
  <si>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</si>
  <si>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</si>
  <si>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</si>
  <si>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</si>
  <si>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</si>
  <si>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</si>
  <si>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</si>
  <si>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</si>
  <si>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</si>
  <si>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</si>
  <si>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</si>
  <si>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</si>
  <si>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</si>
  <si>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</si>
  <si>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</si>
  <si>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</si>
  <si>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</si>
  <si>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</si>
  <si>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</si>
  <si>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</si>
  <si>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</si>
  <si>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</si>
  <si>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</si>
  <si>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</si>
  <si>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</si>
  <si>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</si>
  <si>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</si>
  <si>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</si>
  <si>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</si>
  <si>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</si>
  <si>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</si>
  <si>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</si>
  <si>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</si>
  <si>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</si>
  <si>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</si>
  <si>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</si>
  <si>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</si>
  <si>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</si>
  <si>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</si>
  <si>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</si>
  <si>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</si>
  <si>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</si>
  <si>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</si>
  <si>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</si>
  <si>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</si>
  <si>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</si>
  <si>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</si>
  <si>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</si>
  <si>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</si>
  <si>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</si>
  <si>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</si>
  <si>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</si>
  <si>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</si>
  <si>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</si>
  <si>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</si>
  <si>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</si>
  <si>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</si>
  <si>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</si>
  <si>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</si>
  <si>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</si>
  <si>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</si>
  <si>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</si>
  <si>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</si>
  <si>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</si>
  <si>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</si>
  <si>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</si>
  <si>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</si>
  <si>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</si>
  <si>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</si>
  <si>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</si>
  <si>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</si>
  <si>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</si>
  <si>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</si>
  <si>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</si>
  <si>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</si>
  <si>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</si>
  <si>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</si>
  <si>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</si>
  <si>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</si>
  <si>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</si>
  <si>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</si>
  <si>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</si>
  <si>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</si>
  <si>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</si>
  <si>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</si>
  <si>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</si>
  <si>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</si>
  <si>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</si>
  <si>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</si>
  <si>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</si>
  <si>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</si>
  <si>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</si>
  <si>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</si>
  <si>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</si>
  <si>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</si>
  <si>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</si>
  <si>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</si>
  <si>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</si>
  <si>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</si>
  <si>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</si>
  <si>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</si>
  <si>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</si>
  <si>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</si>
  <si>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</si>
  <si>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</si>
  <si>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</si>
  <si>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</si>
  <si>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</si>
  <si>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</si>
  <si>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</si>
  <si>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</si>
  <si>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</si>
  <si>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</si>
  <si>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</si>
  <si>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</si>
  <si>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</si>
  <si>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</si>
  <si>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</si>
  <si>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</si>
  <si>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</si>
  <si>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</si>
  <si>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</si>
  <si>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</si>
  <si>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</si>
  <si>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</si>
  <si>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</si>
  <si>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</si>
  <si>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</si>
  <si>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</si>
  <si>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</si>
  <si>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</si>
  <si>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</si>
  <si>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</si>
  <si>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</si>
  <si>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</si>
  <si>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</si>
  <si>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</si>
  <si>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</si>
  <si>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</si>
  <si>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</si>
  <si>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</si>
  <si>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</si>
  <si>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</si>
  <si>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</si>
  <si>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</si>
  <si>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</si>
  <si>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</si>
  <si>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</si>
  <si>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</si>
  <si>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</si>
  <si>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</si>
  <si>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</si>
  <si>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</si>
  <si>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</si>
  <si>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</si>
  <si>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</si>
  <si>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</si>
  <si>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</si>
  <si>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</si>
  <si>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</si>
  <si>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</si>
  <si>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</si>
  <si>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</si>
  <si>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</si>
  <si>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</si>
  <si>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</si>
  <si>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</si>
  <si>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</si>
  <si>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</si>
  <si>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</si>
  <si>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</si>
  <si>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</si>
  <si>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</si>
  <si>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</si>
  <si>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</si>
  <si>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</si>
  <si>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</si>
  <si>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</si>
  <si>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</si>
  <si>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</si>
  <si>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</si>
  <si>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</si>
  <si>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</si>
  <si>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</si>
  <si>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</si>
  <si>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</si>
  <si>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</si>
  <si>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</si>
  <si>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</si>
  <si>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</si>
  <si>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</si>
  <si>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</si>
  <si>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</si>
  <si>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</si>
  <si>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</si>
  <si>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</si>
  <si>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</si>
  <si>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</si>
  <si>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</si>
  <si>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</si>
  <si>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</si>
  <si>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</si>
  <si>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</si>
  <si>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</si>
  <si>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</si>
  <si>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</si>
  <si>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</si>
  <si>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</si>
  <si>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</si>
  <si>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</si>
  <si>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</si>
  <si>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</si>
  <si>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</si>
  <si>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</si>
  <si>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</si>
  <si>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</si>
  <si>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</si>
  <si>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</si>
  <si>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</si>
  <si>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</si>
  <si>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</si>
  <si>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</si>
  <si>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</si>
  <si>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</si>
  <si>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</si>
  <si>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</si>
  <si>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</si>
  <si>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</si>
  <si>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</si>
  <si>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</si>
  <si>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</si>
  <si>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</si>
  <si>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</si>
  <si>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</si>
  <si>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</si>
  <si>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</si>
  <si>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</si>
  <si>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</si>
  <si>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</si>
  <si>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</si>
  <si>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</si>
  <si>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</si>
  <si>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</si>
  <si>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</si>
  <si>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</si>
  <si>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</si>
  <si>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</si>
  <si>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</si>
  <si>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</si>
  <si>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</si>
  <si>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</si>
  <si>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</si>
  <si>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</si>
  <si>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</si>
  <si>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</si>
  <si>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</si>
  <si>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</si>
  <si>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</si>
  <si>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</si>
  <si>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</si>
  <si>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</si>
  <si>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</si>
  <si>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</si>
  <si>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</si>
  <si>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</si>
  <si>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</si>
  <si>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</si>
  <si>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</si>
  <si>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</si>
  <si>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</si>
  <si>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</si>
  <si>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</si>
  <si>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</si>
  <si>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</si>
  <si>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</si>
  <si>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</si>
  <si>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</si>
  <si>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</si>
  <si>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</si>
  <si>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</si>
  <si>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</si>
  <si>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</si>
  <si>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</si>
  <si>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</si>
  <si>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</si>
  <si>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</si>
  <si>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</si>
  <si>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</si>
  <si>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</si>
  <si>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</si>
  <si>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</si>
  <si>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</si>
  <si>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</si>
  <si>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</si>
  <si>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</si>
  <si>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</si>
  <si>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</si>
  <si>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</si>
  <si>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</si>
  <si>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</si>
  <si>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</si>
  <si>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</si>
  <si>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</si>
  <si>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</si>
  <si>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</si>
  <si>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</si>
  <si>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</si>
  <si>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</si>
  <si>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</si>
  <si>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</si>
  <si>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</si>
  <si>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</si>
  <si>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</si>
  <si>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</si>
  <si>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</si>
  <si>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</si>
  <si>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</si>
  <si>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</si>
  <si>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</si>
  <si>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</si>
  <si>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</si>
  <si>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</si>
  <si>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</si>
  <si>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</si>
  <si>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</si>
  <si>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</si>
  <si>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</si>
  <si>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</si>
  <si>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</si>
  <si>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</si>
  <si>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</si>
  <si>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</si>
  <si>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</si>
  <si>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</si>
  <si>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</si>
  <si>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</si>
  <si>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</si>
  <si>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</si>
  <si>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</si>
  <si>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</si>
  <si>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</si>
  <si>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</si>
  <si>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</si>
  <si>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</si>
  <si>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</si>
  <si>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</si>
  <si>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</si>
  <si>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</si>
  <si>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</si>
  <si>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</si>
  <si>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</si>
  <si>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</si>
  <si>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</si>
  <si>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</si>
  <si>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</si>
  <si>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</si>
  <si>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</si>
  <si>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</si>
  <si>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</si>
  <si>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</si>
  <si>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</si>
  <si>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</si>
  <si>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</si>
  <si>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</si>
  <si>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</si>
  <si>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</si>
  <si>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</si>
  <si>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</si>
  <si>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</si>
  <si>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</si>
  <si>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</si>
  <si>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</si>
  <si>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</si>
  <si>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</si>
  <si>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</si>
  <si>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</si>
  <si>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</si>
  <si>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</si>
  <si>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</si>
  <si>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</si>
  <si>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</si>
  <si>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</si>
  <si>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</si>
  <si>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</si>
  <si>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</si>
  <si>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</si>
  <si>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</si>
  <si>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</si>
  <si>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</si>
  <si>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</si>
  <si>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</si>
  <si>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</si>
  <si>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</si>
  <si>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</si>
  <si>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</si>
  <si>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</si>
  <si>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</si>
  <si>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</si>
  <si>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</si>
  <si>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</si>
  <si>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</si>
  <si>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</si>
  <si>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</si>
  <si>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</si>
  <si>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</si>
  <si>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</si>
  <si>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</si>
  <si>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</si>
  <si>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</si>
  <si>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</si>
  <si>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</si>
  <si>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</si>
  <si>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</si>
  <si>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</si>
  <si>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</si>
  <si>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</si>
  <si>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</si>
  <si>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</si>
  <si>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</si>
  <si>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</si>
  <si>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</si>
  <si>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</si>
  <si>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</si>
  <si>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</si>
  <si>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</si>
  <si>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</si>
  <si>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</si>
  <si>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</si>
  <si>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</si>
  <si>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</si>
  <si>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</si>
  <si>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</si>
  <si>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</si>
  <si>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</si>
  <si>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</si>
  <si>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</si>
  <si>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</si>
  <si>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</si>
  <si>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</si>
  <si>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</si>
  <si>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</si>
  <si>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</si>
  <si>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</si>
  <si>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</si>
  <si>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</si>
  <si>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</si>
  <si>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</si>
  <si>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</si>
  <si>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</si>
  <si>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</si>
  <si>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</si>
  <si>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</si>
  <si>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</si>
  <si>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</si>
  <si>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</si>
  <si>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</si>
  <si>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</si>
  <si>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</si>
  <si>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</si>
  <si>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</si>
  <si>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</si>
  <si>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</si>
  <si>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</si>
  <si>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</si>
  <si>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</si>
  <si>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</si>
  <si>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</si>
  <si>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</si>
  <si>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</si>
  <si>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</si>
  <si>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</si>
  <si>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</si>
  <si>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</si>
  <si>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</si>
  <si>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</si>
  <si>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</si>
  <si>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</si>
  <si>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</si>
  <si>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</si>
  <si>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</si>
  <si>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</si>
  <si>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</si>
  <si>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</si>
  <si>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</si>
  <si>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</si>
  <si>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</si>
  <si>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</si>
  <si>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</si>
  <si>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</si>
  <si>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</si>
  <si>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</si>
  <si>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</si>
  <si>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</si>
  <si>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</si>
  <si>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</si>
  <si>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</si>
  <si>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</si>
  <si>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</si>
  <si>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</si>
  <si>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</si>
  <si>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</si>
  <si>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</si>
  <si>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</si>
  <si>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</si>
  <si>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</si>
  <si>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</si>
  <si>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</si>
  <si>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</si>
  <si>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</si>
  <si>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</si>
  <si>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</si>
  <si>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</si>
  <si>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</si>
  <si>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</si>
  <si>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</si>
  <si>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</si>
  <si>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</si>
  <si>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</si>
  <si>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</si>
  <si>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</si>
  <si>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</si>
  <si>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</si>
  <si>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</si>
  <si>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</si>
  <si>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</si>
  <si>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</si>
  <si>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</si>
  <si>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</si>
  <si>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</si>
  <si>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</si>
  <si>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</si>
  <si>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</si>
  <si>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</si>
  <si>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</si>
  <si>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</si>
  <si>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</si>
  <si>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</si>
  <si>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</si>
  <si>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</si>
  <si>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</si>
  <si>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</si>
  <si>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</si>
  <si>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</si>
  <si>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</si>
  <si>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</si>
  <si>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</si>
  <si>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</si>
  <si>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</si>
  <si>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</si>
  <si>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</si>
  <si>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</si>
  <si>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</si>
  <si>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</si>
  <si>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</si>
  <si>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</si>
  <si>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</si>
  <si>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</si>
  <si>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</si>
  <si>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</si>
  <si>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</si>
  <si>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</si>
  <si>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</si>
  <si>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</si>
  <si>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</si>
  <si>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</si>
  <si>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</si>
  <si>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</si>
  <si>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</si>
  <si>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</si>
  <si>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</si>
  <si>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</si>
  <si>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</si>
  <si>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</si>
  <si>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</si>
  <si>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</si>
  <si>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</si>
  <si>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</si>
  <si>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</si>
  <si>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</si>
  <si>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</si>
  <si>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</si>
  <si>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</si>
  <si>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</si>
  <si>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</si>
  <si>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</si>
  <si>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</si>
  <si>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</si>
  <si>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</si>
  <si>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</si>
  <si>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</si>
  <si>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</si>
  <si>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</si>
  <si>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</si>
  <si>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</si>
  <si>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</si>
  <si>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</si>
  <si>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</si>
  <si>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</si>
  <si>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</si>
  <si>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</si>
  <si>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</si>
  <si>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</si>
  <si>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</si>
  <si>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</si>
  <si>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</si>
  <si>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</si>
  <si>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</si>
  <si>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</si>
  <si>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</si>
  <si>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</si>
  <si>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</si>
  <si>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</si>
  <si>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</si>
  <si>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</si>
  <si>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</si>
  <si>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</si>
  <si>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</si>
  <si>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</si>
  <si>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</si>
  <si>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</si>
  <si>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</si>
  <si>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</si>
  <si>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</si>
  <si>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</si>
  <si>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</si>
  <si>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</si>
  <si>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</si>
  <si>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</si>
  <si>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</si>
  <si>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</si>
  <si>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</si>
  <si>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</si>
  <si>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</si>
  <si>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</si>
  <si>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</si>
  <si>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</si>
  <si>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</si>
  <si>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</si>
  <si>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</si>
  <si>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</si>
  <si>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</si>
  <si>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</si>
  <si>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</si>
  <si>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</si>
  <si>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</si>
  <si>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</si>
  <si>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</si>
  <si>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</si>
  <si>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</si>
  <si>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</si>
  <si>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</si>
  <si>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</si>
  <si>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</si>
  <si>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</si>
  <si>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</si>
  <si>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</si>
  <si>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</si>
  <si>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</si>
  <si>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</si>
  <si>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</si>
  <si>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</si>
  <si>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</si>
  <si>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</si>
  <si>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</si>
  <si>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</si>
  <si>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</si>
  <si>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</si>
  <si>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</si>
  <si>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</si>
  <si>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</si>
  <si>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</si>
  <si>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</si>
  <si>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</si>
  <si>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</si>
  <si>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</si>
  <si>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</si>
  <si>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</si>
  <si>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</si>
  <si>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</si>
  <si>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</si>
  <si>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</si>
  <si>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</si>
  <si>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</si>
  <si>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</si>
  <si>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</si>
  <si>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</si>
  <si>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</si>
  <si>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</si>
  <si>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</si>
  <si>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</si>
  <si>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</si>
  <si>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</si>
  <si>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</si>
  <si>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</si>
  <si>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</si>
  <si>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</si>
  <si>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</si>
  <si>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</si>
  <si>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</si>
  <si>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</si>
  <si>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</si>
  <si>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</si>
  <si>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</si>
  <si>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</si>
  <si>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</si>
  <si>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</si>
  <si>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</si>
  <si>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</si>
  <si>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</si>
  <si>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</si>
  <si>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</si>
  <si>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</si>
  <si>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</si>
  <si>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</si>
  <si>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</si>
  <si>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</si>
  <si>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</si>
  <si>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</si>
  <si>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</si>
  <si>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</si>
  <si>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</si>
  <si>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</si>
  <si>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</si>
  <si>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</si>
  <si>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</si>
  <si>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</si>
  <si>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</si>
  <si>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</si>
  <si>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</si>
  <si>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</si>
  <si>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</si>
  <si>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</si>
  <si>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</si>
  <si>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</si>
  <si>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</si>
  <si>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</si>
  <si>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</si>
  <si>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</si>
  <si>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</si>
  <si>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</si>
  <si>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</si>
  <si>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</si>
  <si>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</si>
  <si>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</si>
  <si>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</si>
  <si>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</si>
  <si>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</si>
  <si>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</si>
  <si>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</si>
  <si>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</si>
  <si>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</si>
  <si>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</si>
  <si>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</si>
  <si>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</si>
  <si>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</si>
  <si>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</si>
  <si>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</si>
  <si>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</si>
  <si>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</si>
  <si>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</si>
  <si>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</si>
  <si>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</si>
  <si>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</si>
  <si>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</si>
  <si>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</si>
  <si>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</si>
  <si>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</si>
  <si>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</si>
  <si>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</si>
  <si>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</si>
  <si>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</si>
  <si>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</si>
  <si>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</si>
  <si>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</si>
  <si>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</si>
  <si>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</si>
  <si>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</si>
  <si>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</si>
  <si>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</si>
  <si>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</si>
  <si>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</si>
  <si>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</si>
  <si>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</si>
  <si>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</si>
  <si>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</si>
  <si>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</si>
  <si>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</si>
  <si>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</si>
  <si>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</si>
  <si>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</si>
  <si>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</si>
  <si>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</si>
  <si>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</si>
  <si>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</si>
  <si>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</si>
  <si>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</si>
  <si>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</si>
  <si>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</si>
  <si>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</si>
  <si>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</si>
  <si>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</si>
  <si>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</si>
  <si>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</si>
  <si>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</si>
  <si>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</si>
  <si>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</si>
  <si>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</si>
  <si>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</si>
  <si>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</si>
  <si>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</si>
  <si>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</si>
  <si>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</si>
  <si>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</si>
  <si>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</si>
  <si>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</si>
  <si>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</si>
  <si>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</si>
  <si>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</si>
  <si>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</si>
  <si>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</si>
  <si>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</si>
  <si>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</si>
  <si>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</si>
  <si>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</si>
  <si>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</si>
  <si>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Parent Category</t>
  </si>
  <si>
    <t>Sub-Category</t>
  </si>
  <si>
    <t>Date Created Conversion</t>
  </si>
  <si>
    <t>Date Ended Conversion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</si>
  <si>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</si>
  <si>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</si>
  <si>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</si>
  <si>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</si>
  <si>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</si>
  <si>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</si>
  <si>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</si>
  <si>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</si>
  <si>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</si>
  <si>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</si>
  <si>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</si>
  <si>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</si>
  <si>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</si>
  <si>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</si>
  <si>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</si>
  <si>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</si>
  <si>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</si>
  <si>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</si>
  <si>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</si>
  <si>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</si>
  <si>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</si>
  <si>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</si>
  <si>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</si>
  <si>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</si>
  <si>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</si>
  <si>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</si>
  <si>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</si>
  <si>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</si>
  <si>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</si>
  <si>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</si>
  <si>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</si>
  <si>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</si>
  <si>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</si>
  <si>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</si>
  <si>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</si>
  <si>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</si>
  <si>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</si>
  <si>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</si>
  <si>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</si>
  <si>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</si>
  <si>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</si>
  <si>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</si>
  <si>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</si>
  <si>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</si>
  <si>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</si>
  <si>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</si>
  <si>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</si>
  <si>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</si>
  <si>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</si>
  <si>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</si>
  <si>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</si>
  <si>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</si>
  <si>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</si>
  <si>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</si>
  <si>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</si>
  <si>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</si>
  <si>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</si>
  <si>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</si>
  <si>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</si>
  <si>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</si>
  <si>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</si>
  <si>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</si>
  <si>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</si>
  <si>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</si>
  <si>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</si>
  <si>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</si>
  <si>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</si>
  <si>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</si>
  <si>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</si>
  <si>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</si>
  <si>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</si>
  <si>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</si>
  <si>
    <t>Goal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</si>
  <si>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</si>
  <si>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</si>
  <si>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</si>
  <si>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</si>
  <si>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</si>
  <si>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</si>
  <si>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</si>
  <si>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</si>
  <si>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</si>
  <si>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</si>
  <si>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</si>
  <si>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Less than 1000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</si>
  <si>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</si>
  <si>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</si>
  <si>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</si>
  <si>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</si>
  <si>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</si>
  <si>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</si>
  <si>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</si>
  <si>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outcome</t>
  </si>
  <si>
    <t>mean</t>
  </si>
  <si>
    <t>median</t>
  </si>
  <si>
    <t>min</t>
  </si>
  <si>
    <t>max</t>
  </si>
  <si>
    <t>variance</t>
  </si>
  <si>
    <t>std deviation</t>
  </si>
  <si>
    <t>mean+ 1SD:</t>
  </si>
  <si>
    <t>mean - 1SD:</t>
  </si>
  <si>
    <t>z-score</t>
  </si>
  <si>
    <t>STD DEV</t>
  </si>
  <si>
    <t>mean- 1SD:</t>
  </si>
  <si>
    <t>1st quartile</t>
  </si>
  <si>
    <t>2nd quartile</t>
  </si>
  <si>
    <t>3rd quartile</t>
  </si>
  <si>
    <t>4th quartile</t>
  </si>
  <si>
    <t>IQR</t>
  </si>
  <si>
    <t>outlier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</si>
</sst>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[$$-409]* #,##0.00_);_([$$-409]* \(#,##0.00\);_([$$-409]* &quot;-&quot;??_);_(@_)"/>
    <numFmt numFmtId="165" formatCode="m\/dd\/yy"/>
    <numFmt numFmtId="171" formatCode="0.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1" applyNumberFormat="1" applyFont="1"/>
    <xf numFmtId="164" fontId="0" fillId="0" borderId="0" xfId="0" applyNumberFormat="1"/>
    <xf numFmtId="165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0" fontId="0" fillId="0" borderId="0" xfId="0" applyAlignment="1">
      <alignment horizontal="left" indent="1"/>
    </xf>
    <xf numFmtId="9" fontId="0" fillId="0" borderId="0" xfId="1" applyFont="1"/>
    <xf numFmtId="2" fontId="0" fillId="0" borderId="0" xfId="0" applyNumberFormat="1"/>
    <xf numFmtId="171" fontId="0" fillId="0" borderId="0" xfId="0" applyNumberFormat="1"/>
  </cellXfs>
  <cellStyles count="2">
    <cellStyle name="Normal" xfId="0" builtinId="0"/>
    <cellStyle name="Percent" xfId="1" builtinId="5"/>
  </cellStyles>
  <dxfs count="17">
    <dxf>
      <fill>
        <patternFill>
          <fgColor auto="1"/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fgColor auto="1"/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numFmt numFmtId="1" formatCode="0"/>
    </dxf>
  </dxfs>
  <tableStyles count="0" defaultTableStyle="TableStyleMedium2" defaultPivotStyle="PivotStyleLight16"/>
  <colors>
    <mruColors>
      <color rgb="FF4041FF"/>
      <color rgb="FF0000FF"/>
      <color rgb="FF00FF0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[StarterBook.xlsx]StatusCategory!StatePivot</c:name>
    <c:fmtId val="8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StatusCategory!$B$5:$B$14</c:f>
              <c:numCache>
                <c:formatCode>0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A6-B44D-8FCB-F1EC41D2C547}"/>
            </c:ext>
          </c:extLst>
        </c:ser>
        <c:ser>
          <c:idx val="1"/>
          <c:order val="1"/>
          <c:tx>
            <c:strRef>
              <c:f>StatusCategory!$C$3:$C$4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StatusCategory!$C$5:$C$14</c:f>
              <c:numCache>
                <c:formatCode>0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23A6-B44D-8FCB-F1EC41D2C547}"/>
            </c:ext>
          </c:extLst>
        </c:ser>
        <c:ser>
          <c:idx val="2"/>
          <c:order val="2"/>
          <c:tx>
            <c:strRef>
              <c:f>StatusCategory!$D$3:$D$4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StatusCategory!$D$5:$D$14</c:f>
              <c:numCache>
                <c:formatCode>0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23A6-B44D-8FCB-F1EC41D2C547}"/>
            </c:ext>
          </c:extLst>
        </c:ser>
        <c:ser>
          <c:idx val="3"/>
          <c:order val="3"/>
          <c:tx>
            <c:strRef>
              <c:f>StatusCategory!$E$3:$E$4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StatusCategory!$E$5:$E$14</c:f>
              <c:numCache>
                <c:formatCode>0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23A6-B44D-8FCB-F1EC41D2C5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45610592"/>
        <c:axId val="1249021312"/>
      </c:barChart>
      <c:catAx>
        <c:axId val="1245610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9021312"/>
        <c:crosses val="autoZero"/>
        <c:auto val="1"/>
        <c:lblAlgn val="ctr"/>
        <c:lblOffset val="100"/>
        <c:noMultiLvlLbl val="0"/>
      </c:catAx>
      <c:valAx>
        <c:axId val="1249021312"/>
        <c:scaling>
          <c:orientation val="minMax"/>
          <c:max val="16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4561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[StarterBook.xlsx]StatusSubCategory!PivotTable4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StatusSubCategory!$B$4:$B$5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3-C240-8847-A7BBDE759A5A}"/>
            </c:ext>
          </c:extLst>
        </c:ser>
        <c:ser>
          <c:idx val="1"/>
          <c:order val="1"/>
          <c:tx>
            <c:strRef>
              <c:f>StatusSubCategory!$C$4:$C$5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3-C240-8847-A7BBDE759A5A}"/>
            </c:ext>
          </c:extLst>
        </c:ser>
        <c:ser>
          <c:idx val="2"/>
          <c:order val="2"/>
          <c:tx>
            <c:strRef>
              <c:f>StatusSubCategory!$D$4:$D$5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A3-C240-8847-A7BBDE759A5A}"/>
            </c:ext>
          </c:extLst>
        </c:ser>
        <c:ser>
          <c:idx val="3"/>
          <c:order val="3"/>
          <c:tx>
            <c:strRef>
              <c:f>StatusSubCategory!$E$4:$E$5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StatusSubCategory!$A$6:$A$47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StatusSubCategory!$E$6:$E$47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A3-C240-8847-A7BBDE7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58317728"/>
        <c:axId val="1258388672"/>
      </c:barChart>
      <c:catAx>
        <c:axId val="1258317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88672"/>
        <c:crosses val="autoZero"/>
        <c:auto val="1"/>
        <c:lblAlgn val="ctr"/>
        <c:lblOffset val="100"/>
        <c:noMultiLvlLbl val="0"/>
      </c:catAx>
      <c:valAx>
        <c:axId val="1258388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8317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[StarterBook.xlsx]StatusDateConversion!PivotTable1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StatusDateConversion!$B$4:$B$5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StatusDateConversion!$A$6:$A$22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StatusDateConversion!$B$6:$B$22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DD-1845-BCD3-ACDFAE1CB7AF}"/>
            </c:ext>
          </c:extLst>
        </c:ser>
        <c:ser>
          <c:idx val="1"/>
          <c:order val="1"/>
          <c:tx>
            <c:strRef>
              <c:f>StatusDateConversion!$C$4:$C$5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StatusDateConversion!$A$6:$A$22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StatusDateConversion!$C$6:$C$22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9DD-1845-BCD3-ACDFAE1CB7AF}"/>
            </c:ext>
          </c:extLst>
        </c:ser>
        <c:ser>
          <c:idx val="2"/>
          <c:order val="2"/>
          <c:tx>
            <c:strRef>
              <c:f>StatusDateConversion!$D$4:$D$5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StatusDateConversion!$A$6:$A$22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StatusDateConversion!$D$6:$D$22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9DD-1845-BCD3-ACDFAE1CB7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7016224"/>
        <c:axId val="1367017856"/>
      </c:lineChart>
      <c:catAx>
        <c:axId val="1367016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017856"/>
        <c:crosses val="autoZero"/>
        <c:auto val="1"/>
        <c:lblAlgn val="ctr"/>
        <c:lblOffset val="100"/>
        <c:noMultiLvlLbl val="0"/>
      </c:catAx>
      <c:valAx>
        <c:axId val="1367017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7016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Goals!$F$1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25E-164C-BF59-1D36969A64B1}"/>
            </c:ext>
          </c:extLst>
        </c:ser>
        <c:ser>
          <c:idx val="1"/>
          <c:order val="1"/>
          <c:tx>
            <c:strRef>
              <c:f>Goals!$G$1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25E-164C-BF59-1D36969A64B1}"/>
            </c:ext>
          </c:extLst>
        </c:ser>
        <c:ser>
          <c:idx val="2"/>
          <c:order val="2"/>
          <c:tx>
            <c:strRef>
              <c:f>Goals!$H$1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Goals!$A$2:$A$13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25E-164C-BF59-1D36969A64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56437824"/>
        <c:axId val="1356439456"/>
      </c:lineChart>
      <c:catAx>
        <c:axId val="135643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39456"/>
        <c:crosses val="autoZero"/>
        <c:auto val="1"/>
        <c:lblAlgn val="ctr"/>
        <c:lblOffset val="100"/>
        <c:noMultiLvlLbl val="0"/>
      </c:catAx>
      <c:valAx>
        <c:axId val="1356439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56437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_xlchart.v1.12</cx:f>
      </cx:numDim>
    </cx:data>
  </cx:chartData>
  <cx:chart>
    <cx:title pos="t" align="ctr" overlay="0">
      <cx:tx>
        <cx:txData>
          <cx:v>Success Outliers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Success Outliers</a:t>
          </a:r>
        </a:p>
      </cx:txPr>
    </cx:title>
    <cx:plotArea>
      <cx:plotAreaRegion>
        <cx:series layoutId="boxWhisker" uniqueId="{45CEBD44-A718-7349-B958-FF9185ADDE07}">
          <cx:tx>
            <cx:txData>
              <cx:f>_xlchart.v1.11</cx:f>
              <cx:v>backers_count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258884</xdr:colOff>
      <xdr:row>1</xdr:row>
      <xdr:rowOff>186590</xdr:rowOff>
    </xdr:from>
    <xdr:to>
      <xdr:col>14</xdr:col>
      <xdr:colOff>527538</xdr:colOff>
      <xdr:row>26</xdr:row>
      <xdr:rowOff>107462</xdr:rowOff>
    </xdr:to>
    <xdr:graphicFrame macro="">
      <xdr:nvGraphicFramePr>
        <xdr:cNvPr id="10" name="StatusCategory">
          <a:extLst>
            <a:ext uri="{FF2B5EF4-FFF2-40B4-BE49-F238E27FC236}">
              <a16:creationId xmlns:a16="http://schemas.microsoft.com/office/drawing/2014/main" id="{539CF65E-9C5F-9747-AF0D-5D626BAB00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361950</xdr:colOff>
      <xdr:row>3</xdr:row>
      <xdr:rowOff>114300</xdr:rowOff>
    </xdr:from>
    <xdr:to>
      <xdr:col>19</xdr:col>
      <xdr:colOff>736600</xdr:colOff>
      <xdr:row>47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51B11F0-17FB-1F4A-8734-8D8CB8311A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381000</xdr:colOff>
      <xdr:row>3</xdr:row>
      <xdr:rowOff>12700</xdr:rowOff>
    </xdr:from>
    <xdr:to>
      <xdr:col>15</xdr:col>
      <xdr:colOff>355600</xdr:colOff>
      <xdr:row>22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B062A9A-0984-2F4F-B64C-37565A898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13</xdr:row>
      <xdr:rowOff>101600</xdr:rowOff>
    </xdr:from>
    <xdr:to>
      <xdr:col>7</xdr:col>
      <xdr:colOff>1244600</xdr:colOff>
      <xdr:row>37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34C3446-61E4-E947-9329-E6D42FFB91C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812800</xdr:colOff>
      <xdr:row>19</xdr:row>
      <xdr:rowOff>12700</xdr:rowOff>
    </xdr:from>
    <xdr:to>
      <xdr:col>11</xdr:col>
      <xdr:colOff>279400</xdr:colOff>
      <xdr:row>47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A614623F-B7EA-A14C-BB51-8CAA6395088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263900" y="3632200"/>
              <a:ext cx="6896100" cy="5397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096.494706481484" createdVersion="6" refreshedVersion="6" minRefreshableVersion="3" recordCount="4115" xr:uid="{6D6B6DC5-3EE0-B141-A3BE-E91E22BC7A42}">
  <cacheSource type="worksheet">
    <worksheetSource ref="A1:T1048576" sheet="Raw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Average Donation" numFmtId="0">
      <sharedItems containsBlank="1" containsMixedTypes="1" containsNumber="1" minValue="1" maxValue="3304"/>
    </cacheField>
    <cacheField name="spotlight" numFmtId="0">
      <sharedItems containsBlank="1"/>
    </cacheField>
    <cacheField name="Percent Funded" numFmtId="0">
      <sharedItems containsString="0" containsBlank="1" containsNumber="1" minValue="0" maxValue="2260300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5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Category and Sub-Category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5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5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n v="63.917582417582416"/>
    <b v="1"/>
    <n v="136.85882352941178"/>
    <x v="0"/>
    <d v="2015-07-23T03:00:00"/>
    <s v="film &amp; video/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n v="185.48101265822785"/>
    <b v="1"/>
    <n v="142.60827250608273"/>
    <x v="1"/>
    <d v="2017-03-02T14:24:43"/>
    <s v="film &amp; video/television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n v="15"/>
    <b v="1"/>
    <n v="105"/>
    <x v="2"/>
    <d v="2016-02-15T16:51:23"/>
    <s v="film &amp; video/television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n v="69.266666666666666"/>
    <b v="1"/>
    <n v="103.89999999999999"/>
    <x v="3"/>
    <d v="2014-08-07T12:21:47"/>
    <s v="film &amp; video/television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n v="190.55028169014085"/>
    <b v="1"/>
    <n v="122.99154545454545"/>
    <x v="4"/>
    <d v="2015-12-19T20:01:19"/>
    <s v="film &amp; video/television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n v="93.40425531914893"/>
    <b v="1"/>
    <n v="109.77744436109028"/>
    <x v="5"/>
    <d v="2016-07-29T05:35:00"/>
    <s v="film &amp; video/television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n v="146.87931034482759"/>
    <b v="1"/>
    <n v="106.4875"/>
    <x v="6"/>
    <d v="2014-06-14T01:44:10"/>
    <s v="film &amp; video/television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n v="159.82456140350877"/>
    <b v="1"/>
    <n v="101.22222222222221"/>
    <x v="7"/>
    <d v="2016-07-05T01:07:47"/>
    <s v="film &amp; video/television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n v="291.79333333333335"/>
    <b v="1"/>
    <n v="100.04342857142856"/>
    <x v="8"/>
    <d v="2016-04-15T21:00:00"/>
    <s v="film &amp; video/television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n v="31.499500000000001"/>
    <b v="1"/>
    <n v="125.998"/>
    <x v="9"/>
    <d v="2016-04-17T02:29:04"/>
    <s v="film &amp; video/television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n v="158.68421052631578"/>
    <b v="1"/>
    <n v="100.49999999999999"/>
    <x v="10"/>
    <d v="2014-06-25T01:37:59"/>
    <s v="film &amp; video/television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n v="80.333333333333329"/>
    <b v="1"/>
    <n v="120.5"/>
    <x v="11"/>
    <d v="2016-08-22T03:00:00"/>
    <s v="film &amp; video/television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n v="59.961305925030231"/>
    <b v="1"/>
    <n v="165.29333333333335"/>
    <x v="12"/>
    <d v="2014-07-16T03:00:00"/>
    <s v="film &amp; video/television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n v="109.78431372549019"/>
    <b v="1"/>
    <n v="159.97142857142856"/>
    <x v="13"/>
    <d v="2016-06-23T20:27:00"/>
    <s v="film &amp; video/television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n v="147.70731707317074"/>
    <b v="1"/>
    <n v="100.93333333333334"/>
    <x v="14"/>
    <d v="2014-07-13T13:59:00"/>
    <s v="film &amp; video/television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n v="21.755102040816325"/>
    <b v="1"/>
    <n v="106.60000000000001"/>
    <x v="15"/>
    <d v="2015-09-27T20:14:00"/>
    <s v="film &amp; video/television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n v="171.84285714285716"/>
    <b v="1"/>
    <n v="100.24166666666667"/>
    <x v="16"/>
    <d v="2014-06-16T05:30:00"/>
    <s v="film &amp; video/television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n v="41.944444444444443"/>
    <b v="1"/>
    <n v="100.66666666666666"/>
    <x v="17"/>
    <d v="2014-11-04T18:33:42"/>
    <s v="film &amp; video/television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n v="93.264122807017543"/>
    <b v="1"/>
    <n v="106.32110000000002"/>
    <x v="18"/>
    <d v="2014-09-17T13:00:56"/>
    <s v="film &amp; video/television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n v="56.136363636363633"/>
    <b v="1"/>
    <n v="145.29411764705881"/>
    <x v="19"/>
    <d v="2015-07-20T19:35:34"/>
    <s v="film &amp; video/television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n v="80.16"/>
    <b v="1"/>
    <n v="100.2"/>
    <x v="20"/>
    <d v="2015-09-13T18:11:52"/>
    <s v="film &amp; video/television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n v="199.9009900990099"/>
    <b v="1"/>
    <n v="109.13513513513513"/>
    <x v="21"/>
    <d v="2014-09-26T15:03:09"/>
    <s v="film &amp; video/television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n v="51.25"/>
    <b v="1"/>
    <n v="117.14285714285715"/>
    <x v="22"/>
    <d v="2015-01-01T07:59:00"/>
    <s v="film &amp; video/television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n v="103.04347826086956"/>
    <b v="1"/>
    <n v="118.5"/>
    <x v="23"/>
    <d v="2015-04-30T15:20:00"/>
    <s v="film &amp; video/television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n v="66.346149825783982"/>
    <b v="1"/>
    <n v="108.80768571428572"/>
    <x v="24"/>
    <d v="2015-09-15T19:39:00"/>
    <s v="film &amp; video/television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n v="57.142857142857146"/>
    <b v="1"/>
    <n v="133.33333333333331"/>
    <x v="25"/>
    <d v="2016-01-09T00:36:01"/>
    <s v="film &amp; video/television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n v="102.10526315789474"/>
    <b v="1"/>
    <n v="155.20000000000002"/>
    <x v="26"/>
    <d v="2014-08-17T12:22:24"/>
    <s v="film &amp; video/television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n v="148.96666666666667"/>
    <b v="1"/>
    <n v="111.72500000000001"/>
    <x v="27"/>
    <d v="2014-11-16T04:57:13"/>
    <s v="film &amp; video/television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n v="169.6056338028169"/>
    <b v="1"/>
    <n v="100.35000000000001"/>
    <x v="28"/>
    <d v="2015-12-16T23:08:04"/>
    <s v="film &amp; video/television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n v="31.623931623931625"/>
    <b v="1"/>
    <n v="123.33333333333334"/>
    <x v="29"/>
    <d v="2014-07-22T16:09:28"/>
    <s v="film &amp; video/television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n v="76.45264150943396"/>
    <b v="1"/>
    <n v="101.29975"/>
    <x v="30"/>
    <d v="2014-08-21T07:01:55"/>
    <s v="film &amp; video/television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n v="13"/>
    <b v="1"/>
    <n v="100"/>
    <x v="31"/>
    <d v="2016-01-25T19:00:34"/>
    <s v="film &amp; video/television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n v="320.44943820224717"/>
    <b v="1"/>
    <n v="100.24604569420035"/>
    <x v="32"/>
    <d v="2016-05-13T03:59:00"/>
    <s v="film &amp; video/television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n v="83.75"/>
    <b v="1"/>
    <n v="102.0952380952381"/>
    <x v="33"/>
    <d v="2015-11-08T16:51:41"/>
    <s v="film &amp; video/television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n v="49.882352941176471"/>
    <b v="1"/>
    <n v="130.46153846153845"/>
    <x v="34"/>
    <d v="2014-08-05T07:43:21"/>
    <s v="film &amp; video/television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n v="59.464285714285715"/>
    <b v="1"/>
    <n v="166.5"/>
    <x v="35"/>
    <d v="2015-04-28T00:00:00"/>
    <s v="film &amp; video/television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n v="193.84090909090909"/>
    <b v="1"/>
    <n v="142.15"/>
    <x v="36"/>
    <d v="2015-04-04T06:22:05"/>
    <s v="film &amp; video/television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n v="159.51383399209487"/>
    <b v="1"/>
    <n v="183.44090909090909"/>
    <x v="37"/>
    <d v="2015-02-27T16:37:59"/>
    <s v="film &amp; video/television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n v="41.68181818181818"/>
    <b v="1"/>
    <n v="110.04"/>
    <x v="38"/>
    <d v="2013-05-11T01:22:24"/>
    <s v="film &amp; video/television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n v="150.89861751152074"/>
    <b v="1"/>
    <n v="130.98000000000002"/>
    <x v="39"/>
    <d v="2014-05-25T22:59:00"/>
    <s v="film &amp; video/television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n v="126.6875"/>
    <b v="1"/>
    <n v="101.35000000000001"/>
    <x v="40"/>
    <d v="2014-06-19T04:00:00"/>
    <s v="film &amp; video/television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n v="105.26315789473684"/>
    <b v="1"/>
    <n v="100"/>
    <x v="41"/>
    <d v="2014-10-05T13:39:14"/>
    <s v="film &amp; video/television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n v="117.51479289940828"/>
    <b v="1"/>
    <n v="141.85714285714286"/>
    <x v="42"/>
    <d v="2014-12-28T15:20:26"/>
    <s v="film &amp; video/television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n v="117.36121673003802"/>
    <b v="1"/>
    <n v="308.65999999999997"/>
    <x v="43"/>
    <d v="2014-07-13T00:00:00"/>
    <s v="film &amp; video/television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n v="133.33333333333334"/>
    <b v="1"/>
    <n v="100"/>
    <x v="44"/>
    <d v="2014-10-07T02:22:17"/>
    <s v="film &amp; video/television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n v="98.360655737704917"/>
    <b v="1"/>
    <n v="120"/>
    <x v="45"/>
    <d v="2016-04-27T14:58:27"/>
    <s v="film &amp; video/television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n v="194.44444444444446"/>
    <b v="1"/>
    <n v="104.16666666666667"/>
    <x v="46"/>
    <d v="2015-12-15T23:09:34"/>
    <s v="film &amp; video/television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n v="76.865000000000009"/>
    <b v="1"/>
    <n v="107.61100000000002"/>
    <x v="47"/>
    <d v="2014-12-19T20:40:07"/>
    <s v="film &amp; video/television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n v="56.815789473684212"/>
    <b v="1"/>
    <n v="107.94999999999999"/>
    <x v="48"/>
    <d v="2015-03-01T12:00:00"/>
    <s v="film &amp; video/television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n v="137.93103448275863"/>
    <b v="1"/>
    <n v="100"/>
    <x v="49"/>
    <d v="2015-10-24T04:14:05"/>
    <s v="film &amp; video/television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n v="27.272727272727273"/>
    <b v="1"/>
    <n v="100"/>
    <x v="50"/>
    <d v="2015-01-30T17:00:00"/>
    <s v="film &amp; video/television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n v="118.33613445378151"/>
    <b v="1"/>
    <n v="128.0181818181818"/>
    <x v="51"/>
    <d v="2015-08-10T22:17:17"/>
    <s v="film &amp; video/television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n v="223.48076923076923"/>
    <b v="1"/>
    <n v="116.21"/>
    <x v="52"/>
    <d v="2014-07-17T16:50:46"/>
    <s v="film &amp; video/television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n v="28.111111111111111"/>
    <b v="1"/>
    <n v="109.63333333333334"/>
    <x v="53"/>
    <d v="2014-04-04T22:00:00"/>
    <s v="film &amp; video/television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n v="194.23076923076923"/>
    <b v="1"/>
    <n v="101"/>
    <x v="54"/>
    <d v="2015-12-25T17:07:01"/>
    <s v="film &amp; video/television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n v="128.95348837209303"/>
    <b v="1"/>
    <n v="128.95348837209301"/>
    <x v="55"/>
    <d v="2016-05-27T23:15:16"/>
    <s v="film &amp; video/television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n v="49.316091954022987"/>
    <b v="1"/>
    <n v="107.26249999999999"/>
    <x v="56"/>
    <d v="2015-06-08T16:00:00"/>
    <s v="film &amp; video/television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n v="221.52173913043478"/>
    <b v="1"/>
    <n v="101.89999999999999"/>
    <x v="57"/>
    <d v="2015-04-25T19:59:22"/>
    <s v="film &amp; video/television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n v="137.21333333333334"/>
    <b v="1"/>
    <n v="102.91"/>
    <x v="58"/>
    <d v="2014-11-19T18:52:52"/>
    <s v="film &amp; video/television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n v="606.82242424242418"/>
    <b v="1"/>
    <n v="100.12570000000001"/>
    <x v="59"/>
    <d v="2015-09-14T21:00:00"/>
    <s v="film &amp; video/television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n v="43.040092592592593"/>
    <b v="1"/>
    <n v="103.29622222222221"/>
    <x v="60"/>
    <d v="2014-03-23T00:00:00"/>
    <s v="film &amp; video/shorts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n v="322.39130434782606"/>
    <b v="1"/>
    <n v="148.30000000000001"/>
    <x v="61"/>
    <d v="2013-06-06T19:32:37"/>
    <s v="film &amp; video/shorts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n v="96.708333333333329"/>
    <b v="1"/>
    <n v="154.73333333333332"/>
    <x v="62"/>
    <d v="2013-03-03T19:11:18"/>
    <s v="film &amp; video/shorts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n v="35.474531249999998"/>
    <b v="1"/>
    <n v="113.51849999999999"/>
    <x v="63"/>
    <d v="2013-12-28T04:59:00"/>
    <s v="film &amp; video/shorts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n v="86.666666666666671"/>
    <b v="1"/>
    <n v="173.33333333333334"/>
    <x v="64"/>
    <d v="2013-07-08T00:26:21"/>
    <s v="film &amp; video/shorts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n v="132.05263157894737"/>
    <b v="1"/>
    <n v="107.52857142857141"/>
    <x v="65"/>
    <d v="2014-08-11T05:59:00"/>
    <s v="film &amp; video/shorts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n v="91.230769230769226"/>
    <b v="1"/>
    <n v="118.6"/>
    <x v="66"/>
    <d v="2016-07-18T20:23:40"/>
    <s v="film &amp; video/shorts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n v="116.25"/>
    <b v="1"/>
    <n v="116.25000000000001"/>
    <x v="67"/>
    <d v="2012-07-15T14:00:04"/>
    <s v="film &amp; video/shorts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n v="21.194444444444443"/>
    <b v="1"/>
    <n v="127.16666666666667"/>
    <x v="68"/>
    <d v="2014-02-23T13:39:51"/>
    <s v="film &amp; video/shorts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n v="62.327134831460668"/>
    <b v="1"/>
    <n v="110.9423"/>
    <x v="69"/>
    <d v="2011-10-02T06:59:00"/>
    <s v="film &amp; video/shorts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n v="37.411764705882355"/>
    <b v="1"/>
    <n v="127.2"/>
    <x v="70"/>
    <d v="2011-09-04T21:30:45"/>
    <s v="film &amp; video/shorts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n v="69.71875"/>
    <b v="1"/>
    <n v="123.94444444444443"/>
    <x v="71"/>
    <d v="2012-05-28T06:30:57"/>
    <s v="film &amp; video/shorts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n v="58.170731707317074"/>
    <b v="1"/>
    <n v="108.40909090909091"/>
    <x v="72"/>
    <d v="2012-11-15T00:00:00"/>
    <s v="film &amp; video/shorts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n v="50"/>
    <b v="1"/>
    <n v="100"/>
    <x v="73"/>
    <d v="2011-05-03T03:59:00"/>
    <s v="film &amp; video/shorts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n v="19.471034482758618"/>
    <b v="1"/>
    <n v="112.93199999999999"/>
    <x v="74"/>
    <d v="2016-01-21T11:41:35"/>
    <s v="film &amp; video/shorts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n v="85.957446808510639"/>
    <b v="1"/>
    <n v="115.42857142857143"/>
    <x v="75"/>
    <d v="2013-04-23T05:01:12"/>
    <s v="film &amp; video/shorts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n v="30.666666666666668"/>
    <b v="1"/>
    <n v="153.33333333333334"/>
    <x v="76"/>
    <d v="2011-12-27T17:35:58"/>
    <s v="film &amp; video/shorts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n v="60.384615384615387"/>
    <b v="1"/>
    <n v="392.5"/>
    <x v="77"/>
    <d v="2012-05-21T02:59:00"/>
    <s v="film &amp; video/shorts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n v="38.6"/>
    <b v="1"/>
    <n v="2702"/>
    <x v="78"/>
    <d v="2016-09-01T17:32:01"/>
    <s v="film &amp; video/shorts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n v="40.268292682926827"/>
    <b v="1"/>
    <n v="127"/>
    <x v="79"/>
    <d v="2014-04-25T18:38:13"/>
    <s v="film &amp; video/shorts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n v="273.82978723404256"/>
    <b v="1"/>
    <n v="107.25"/>
    <x v="80"/>
    <d v="2013-12-10T02:00:56"/>
    <s v="film &amp; video/shorts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n v="53.035714285714285"/>
    <b v="1"/>
    <n v="198"/>
    <x v="81"/>
    <d v="2012-07-14T03:02:00"/>
    <s v="film &amp; video/shorts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n v="40.005000000000003"/>
    <b v="1"/>
    <n v="100.01249999999999"/>
    <x v="82"/>
    <d v="2011-10-09T19:41:01"/>
    <s v="film &amp; video/shorts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n v="15.76923076923077"/>
    <b v="1"/>
    <n v="102.49999999999999"/>
    <x v="83"/>
    <d v="2015-02-22T11:30:00"/>
    <s v="film &amp; video/shorts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n v="71.428571428571431"/>
    <b v="1"/>
    <n v="100"/>
    <x v="84"/>
    <d v="2011-05-15T18:11:26"/>
    <s v="film &amp; video/shorts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n v="71.714285714285708"/>
    <b v="1"/>
    <n v="125.49999999999999"/>
    <x v="85"/>
    <d v="2011-09-23T03:00:37"/>
    <s v="film &amp; video/shorts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n v="375.76470588235293"/>
    <b v="1"/>
    <n v="106.46666666666667"/>
    <x v="86"/>
    <d v="2015-12-27T14:20:45"/>
    <s v="film &amp; video/shorts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n v="104.6"/>
    <b v="1"/>
    <n v="104.60000000000001"/>
    <x v="87"/>
    <d v="2010-06-03T01:41:00"/>
    <s v="film &amp; video/shorts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n v="60"/>
    <b v="1"/>
    <n v="102.85714285714285"/>
    <x v="88"/>
    <d v="2014-06-22T15:48:51"/>
    <s v="film &amp; video/shorts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n v="123.28571428571429"/>
    <b v="1"/>
    <n v="115.06666666666668"/>
    <x v="89"/>
    <d v="2013-06-02T18:03:12"/>
    <s v="film &amp; video/shorts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n v="31.375"/>
    <b v="1"/>
    <n v="100.4"/>
    <x v="90"/>
    <d v="2011-07-12T07:08:19"/>
    <s v="film &amp; video/shorts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n v="78.260869565217391"/>
    <b v="1"/>
    <n v="120"/>
    <x v="91"/>
    <d v="2011-05-17T09:39:24"/>
    <s v="film &amp; video/shorts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n v="122.32558139534883"/>
    <b v="1"/>
    <n v="105.2"/>
    <x v="92"/>
    <d v="2017-02-01T08:00:00"/>
    <s v="film &amp; video/shorts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n v="73.733333333333334"/>
    <b v="1"/>
    <n v="110.60000000000001"/>
    <x v="93"/>
    <d v="2012-07-03T21:00:00"/>
    <s v="film &amp; video/shorts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n v="21.666666666666668"/>
    <b v="1"/>
    <n v="104"/>
    <x v="94"/>
    <d v="2014-04-07T17:13:42"/>
    <s v="film &amp; video/shorts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n v="21.904761904761905"/>
    <b v="1"/>
    <n v="131.42857142857142"/>
    <x v="95"/>
    <d v="2012-02-26T00:07:21"/>
    <s v="film &amp; video/shorts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n v="50.588235294117645"/>
    <b v="1"/>
    <n v="114.66666666666667"/>
    <x v="96"/>
    <d v="2010-08-01T03:00:00"/>
    <s v="film &amp; video/shorts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n v="53.125"/>
    <b v="1"/>
    <n v="106.25"/>
    <x v="97"/>
    <d v="2011-07-12T03:14:42"/>
    <s v="film &amp; video/shorts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n v="56.666666666666664"/>
    <b v="1"/>
    <n v="106.25"/>
    <x v="98"/>
    <d v="2012-12-07T23:30:00"/>
    <s v="film &amp; video/shorts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n v="40.776666666666664"/>
    <b v="1"/>
    <n v="106.01933333333334"/>
    <x v="99"/>
    <d v="2014-01-22T21:39:59"/>
    <s v="film &amp; video/shorts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n v="192.30769230769232"/>
    <b v="1"/>
    <n v="100"/>
    <x v="100"/>
    <d v="2012-11-04T19:04:46"/>
    <s v="film &amp; video/shorts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n v="100"/>
    <b v="1"/>
    <n v="100"/>
    <x v="101"/>
    <d v="2013-01-24T18:38:30"/>
    <s v="film &amp; video/shorts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n v="117.92307692307692"/>
    <b v="1"/>
    <n v="127.75000000000001"/>
    <x v="102"/>
    <d v="2010-12-23T03:08:53"/>
    <s v="film &amp; video/shorts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n v="27.897959183673468"/>
    <b v="1"/>
    <n v="105.15384615384616"/>
    <x v="103"/>
    <d v="2014-03-07T19:20:30"/>
    <s v="film &amp; video/shorts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n v="60"/>
    <b v="1"/>
    <n v="120"/>
    <x v="104"/>
    <d v="2011-04-03T01:00:00"/>
    <s v="film &amp; video/shorts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n v="39.383333333333333"/>
    <b v="1"/>
    <n v="107.40909090909089"/>
    <x v="105"/>
    <d v="2016-05-14T00:00:00"/>
    <s v="film &amp; video/shorts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n v="186.11111111111111"/>
    <b v="1"/>
    <n v="100.49999999999999"/>
    <x v="106"/>
    <d v="2012-04-02T18:38:21"/>
    <s v="film &amp; video/shorts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n v="111.37681159420291"/>
    <b v="1"/>
    <n v="102.46666666666667"/>
    <x v="107"/>
    <d v="2011-04-24T23:34:47"/>
    <s v="film &amp; video/shorts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n v="78.723404255319153"/>
    <b v="1"/>
    <n v="246.66666666666669"/>
    <x v="108"/>
    <d v="2013-05-31T14:42:50"/>
    <s v="film &amp; video/shorts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n v="46.702127659574465"/>
    <b v="1"/>
    <n v="219.49999999999997"/>
    <x v="109"/>
    <d v="2011-02-26T00:37:10"/>
    <s v="film &amp; video/shorts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n v="65.384615384615387"/>
    <b v="1"/>
    <n v="130.76923076923077"/>
    <x v="110"/>
    <d v="2013-11-14T05:59:00"/>
    <s v="film &amp; video/shorts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n v="102.0754716981132"/>
    <b v="1"/>
    <n v="154.57142857142858"/>
    <x v="111"/>
    <d v="2015-05-31T07:59:47"/>
    <s v="film &amp; video/shorts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n v="64.197530864197532"/>
    <b v="1"/>
    <n v="104"/>
    <x v="112"/>
    <d v="2014-04-13T02:00:00"/>
    <s v="film &amp; video/shorts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n v="90.384615384615387"/>
    <b v="1"/>
    <n v="141"/>
    <x v="113"/>
    <d v="2011-08-06T15:00:00"/>
    <s v="film &amp; video/shorts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n v="88.571428571428569"/>
    <b v="1"/>
    <n v="103.33333333333334"/>
    <x v="114"/>
    <d v="2012-01-13T06:34:48"/>
    <s v="film &amp; video/shorts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n v="28.727272727272727"/>
    <b v="1"/>
    <n v="140.44444444444443"/>
    <x v="115"/>
    <d v="2012-02-04T17:44:04"/>
    <s v="film &amp; video/shorts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n v="69.78947368421052"/>
    <b v="1"/>
    <n v="113.65714285714286"/>
    <x v="116"/>
    <d v="2011-04-08T10:55:55"/>
    <s v="film &amp; video/shorts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n v="167.48962962962963"/>
    <b v="1"/>
    <n v="100.49377777777779"/>
    <x v="117"/>
    <d v="2010-06-09T19:00:00"/>
    <s v="film &amp; video/shorts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n v="144.91230769230768"/>
    <b v="1"/>
    <n v="113.03159999999998"/>
    <x v="118"/>
    <d v="2011-07-29T01:17:16"/>
    <s v="film &amp; video/shorts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n v="91.840540540540545"/>
    <b v="1"/>
    <n v="104.55692307692308"/>
    <x v="119"/>
    <d v="2011-08-13T23:00:00"/>
    <s v="film &amp; video/shorts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n v="10"/>
    <b v="0"/>
    <n v="1.4285714285714287E-2"/>
    <x v="120"/>
    <d v="2016-10-03T01:11:47"/>
    <s v="film &amp; video/science fiction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n v="1"/>
    <b v="0"/>
    <n v="3.3333333333333333E-2"/>
    <x v="121"/>
    <d v="2015-04-18T10:16:00"/>
    <s v="film &amp; video/science fiction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e v="#DIV/0!"/>
    <b v="0"/>
    <n v="0"/>
    <x v="122"/>
    <d v="2016-10-10T10:21:47"/>
    <s v="film &amp; video/science fiction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n v="25.166666666666668"/>
    <b v="0"/>
    <n v="0.27454545454545454"/>
    <x v="123"/>
    <d v="2014-10-28T22:00:00"/>
    <s v="film &amp; video/science fiction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e v="#DIV/0!"/>
    <b v="0"/>
    <n v="0"/>
    <x v="124"/>
    <d v="2015-05-15T22:17:22"/>
    <s v="film &amp; video/science fiction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n v="11.666666666666666"/>
    <b v="0"/>
    <n v="14.000000000000002"/>
    <x v="125"/>
    <d v="2017-02-03T23:51:20"/>
    <s v="film &amp; video/science fiction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n v="106.69230769230769"/>
    <b v="0"/>
    <n v="5.548"/>
    <x v="126"/>
    <d v="2015-06-11T02:00:00"/>
    <s v="film &amp; video/science fiction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n v="47.5"/>
    <b v="0"/>
    <n v="2.375"/>
    <x v="127"/>
    <d v="2015-04-03T13:59:01"/>
    <s v="film &amp; video/science fiction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n v="311.16666666666669"/>
    <b v="0"/>
    <n v="1.867"/>
    <x v="128"/>
    <d v="2016-10-20T05:28:13"/>
    <s v="film &amp; video/science fiction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e v="#DIV/0!"/>
    <b v="0"/>
    <n v="0"/>
    <x v="129"/>
    <d v="2014-10-30T22:29:43"/>
    <s v="film &amp; video/science fiction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e v="#DIV/0!"/>
    <b v="0"/>
    <n v="0"/>
    <x v="130"/>
    <d v="2014-06-16T20:16:00"/>
    <s v="film &amp; video/science fiction"/>
    <x v="0"/>
    <x v="2"/>
  </r>
  <r>
    <n v="131"/>
    <s v="I (Canceled)"/>
    <s v="I"/>
    <n v="1200"/>
    <n v="0"/>
    <x v="1"/>
    <x v="0"/>
    <s v="USD"/>
    <n v="1467763200"/>
    <n v="1466453161"/>
    <b v="0"/>
    <n v="0"/>
    <e v="#DIV/0!"/>
    <b v="0"/>
    <n v="0"/>
    <x v="131"/>
    <d v="2016-07-06T00:00:00"/>
    <s v="film &amp; video/science fiction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n v="94.506172839506178"/>
    <b v="0"/>
    <n v="9.5687499999999996"/>
    <x v="132"/>
    <d v="2014-11-07T20:30:07"/>
    <s v="film &amp; video/science fiction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e v="#DIV/0!"/>
    <b v="0"/>
    <n v="0"/>
    <x v="133"/>
    <d v="2016-05-31T17:31:00"/>
    <s v="film &amp; video/science fiction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e v="#DIV/0!"/>
    <b v="0"/>
    <n v="0"/>
    <x v="134"/>
    <d v="2015-09-04T17:00:00"/>
    <s v="film &amp; video/science fiction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n v="80.599999999999994"/>
    <b v="0"/>
    <n v="13.433333333333334"/>
    <x v="135"/>
    <d v="2014-07-01T19:00:00"/>
    <s v="film &amp; video/science fiction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e v="#DIV/0!"/>
    <b v="0"/>
    <n v="0"/>
    <x v="136"/>
    <d v="2015-05-16T10:16:00"/>
    <s v="film &amp; video/science fiction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e v="#DIV/0!"/>
    <b v="0"/>
    <n v="0"/>
    <x v="137"/>
    <d v="2015-10-12T13:46:33"/>
    <s v="film &amp; video/science fiction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n v="81.241379310344826"/>
    <b v="0"/>
    <n v="3.1413333333333333"/>
    <x v="138"/>
    <d v="2015-08-01T04:59:00"/>
    <s v="film &amp; video/science fiction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n v="500"/>
    <b v="0"/>
    <n v="100"/>
    <x v="139"/>
    <d v="2015-07-12T22:06:12"/>
    <s v="film &amp; video/science fiction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e v="#DIV/0!"/>
    <b v="0"/>
    <n v="0"/>
    <x v="140"/>
    <d v="2015-03-20T03:45:32"/>
    <s v="film &amp; video/science fiction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n v="46.178571428571431"/>
    <b v="0"/>
    <n v="10.775"/>
    <x v="141"/>
    <d v="2015-05-31T03:40:23"/>
    <s v="film &amp; video/science fiction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n v="10"/>
    <b v="0"/>
    <n v="0.33333333333333337"/>
    <x v="142"/>
    <d v="2014-11-16T22:26:18"/>
    <s v="film &amp; video/science fiction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e v="#DIV/0!"/>
    <b v="0"/>
    <n v="0"/>
    <x v="143"/>
    <d v="2016-09-03T05:55:00"/>
    <s v="film &amp; video/science fiction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n v="55.945945945945944"/>
    <b v="0"/>
    <n v="27.6"/>
    <x v="144"/>
    <d v="2015-04-13T17:17:52"/>
    <s v="film &amp; video/science fiction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n v="37.555555555555557"/>
    <b v="0"/>
    <n v="7.5111111111111111"/>
    <x v="145"/>
    <d v="2015-08-11T13:00:52"/>
    <s v="film &amp; video/science fiction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n v="38.333333333333336"/>
    <b v="0"/>
    <n v="0.57499999999999996"/>
    <x v="146"/>
    <d v="2017-01-18T00:23:18"/>
    <s v="film &amp; video/science fiction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e v="#DIV/0!"/>
    <b v="0"/>
    <n v="0"/>
    <x v="147"/>
    <d v="2015-01-08T18:18:00"/>
    <s v="film &amp; video/science fiction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n v="20"/>
    <b v="0"/>
    <n v="0.08"/>
    <x v="148"/>
    <d v="2016-02-27T06:45:36"/>
    <s v="film &amp; video/science fiction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n v="15.333333333333334"/>
    <b v="0"/>
    <n v="0.91999999999999993"/>
    <x v="149"/>
    <d v="2014-12-25T08:00:00"/>
    <s v="film &amp; video/science fiction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n v="449.43283582089555"/>
    <b v="0"/>
    <n v="23.163076923076922"/>
    <x v="150"/>
    <d v="2015-05-26T03:53:02"/>
    <s v="film &amp; video/science fiction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n v="28"/>
    <b v="0"/>
    <n v="5.5999999999999994E-2"/>
    <x v="151"/>
    <d v="2015-06-18T13:13:11"/>
    <s v="film &amp; video/science fiction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n v="15"/>
    <b v="0"/>
    <n v="7.8947368421052634E-3"/>
    <x v="152"/>
    <d v="2014-09-23T01:51:40"/>
    <s v="film &amp; video/science fiction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n v="35.9"/>
    <b v="0"/>
    <n v="0.71799999999999997"/>
    <x v="153"/>
    <d v="2014-12-02T15:04:04"/>
    <s v="film &amp; video/science fiction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n v="13.333333333333334"/>
    <b v="0"/>
    <n v="2.666666666666667"/>
    <x v="154"/>
    <d v="2015-06-03T13:08:15"/>
    <s v="film &amp; video/science fiction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n v="20.25"/>
    <b v="0"/>
    <n v="6.0000000000000001E-3"/>
    <x v="155"/>
    <d v="2015-07-23T13:25:35"/>
    <s v="film &amp; video/science fiction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n v="119"/>
    <b v="0"/>
    <n v="5.0999999999999996"/>
    <x v="156"/>
    <d v="2014-08-03T02:59:56"/>
    <s v="film &amp; video/science fiction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n v="4"/>
    <b v="0"/>
    <n v="0.26711185308848079"/>
    <x v="157"/>
    <d v="2016-02-26T21:52:52"/>
    <s v="film &amp; video/science fiction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e v="#DIV/0!"/>
    <b v="0"/>
    <n v="0"/>
    <x v="158"/>
    <d v="2014-10-22T01:50:28"/>
    <s v="film &amp; video/science fiction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n v="10"/>
    <b v="0"/>
    <n v="2E-3"/>
    <x v="159"/>
    <d v="2016-07-03T10:25:45"/>
    <s v="film &amp; video/science fiction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e v="#DIV/0!"/>
    <b v="0"/>
    <n v="0"/>
    <x v="160"/>
    <d v="2015-08-15T21:54:51"/>
    <s v="film &amp; video/dram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n v="5"/>
    <b v="0"/>
    <n v="0.01"/>
    <x v="161"/>
    <d v="2014-07-02T16:29:55"/>
    <s v="film &amp; video/drama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n v="43.5"/>
    <b v="0"/>
    <n v="15.535714285714286"/>
    <x v="162"/>
    <d v="2014-08-16T23:42:00"/>
    <s v="film &amp; video/drama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e v="#DIV/0!"/>
    <b v="0"/>
    <n v="0"/>
    <x v="163"/>
    <d v="2015-10-01T00:00:00"/>
    <s v="film &amp; video/dram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n v="91.428571428571431"/>
    <b v="0"/>
    <n v="0.53333333333333333"/>
    <x v="164"/>
    <d v="2014-09-19T18:18:21"/>
    <s v="film &amp; video/drama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e v="#DIV/0!"/>
    <b v="0"/>
    <n v="0"/>
    <x v="165"/>
    <d v="2016-01-12T15:48:44"/>
    <s v="film &amp; video/dram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n v="3000"/>
    <b v="0"/>
    <n v="60"/>
    <x v="166"/>
    <d v="2017-01-16T01:49:22"/>
    <s v="film &amp; video/drama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n v="5.5"/>
    <b v="0"/>
    <n v="0.01"/>
    <x v="167"/>
    <d v="2015-08-04T22:15:35"/>
    <s v="film &amp; video/drama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n v="108.33333333333333"/>
    <b v="0"/>
    <n v="4.0625"/>
    <x v="168"/>
    <d v="2015-03-19T19:02:50"/>
    <s v="film &amp; video/drama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n v="56"/>
    <b v="0"/>
    <n v="22.400000000000002"/>
    <x v="169"/>
    <d v="2014-10-18T12:07:39"/>
    <s v="film &amp; video/drama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n v="32.5"/>
    <b v="0"/>
    <n v="3.25"/>
    <x v="170"/>
    <d v="2015-08-30T05:28:00"/>
    <s v="film &amp; video/drama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n v="1"/>
    <b v="0"/>
    <n v="2E-3"/>
    <x v="171"/>
    <d v="2016-08-12T04:20:14"/>
    <s v="film &amp; video/drama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e v="#DIV/0!"/>
    <b v="0"/>
    <n v="0"/>
    <x v="172"/>
    <d v="2015-03-19T08:28:43"/>
    <s v="film &amp; video/dram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e v="#DIV/0!"/>
    <b v="0"/>
    <n v="0"/>
    <x v="173"/>
    <d v="2015-02-28T13:45:08"/>
    <s v="film &amp; video/dram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e v="#DIV/0!"/>
    <b v="0"/>
    <n v="0"/>
    <x v="174"/>
    <d v="2015-05-08T18:12:56"/>
    <s v="film &amp; video/dram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n v="49.884615384615387"/>
    <b v="0"/>
    <n v="6.4850000000000003"/>
    <x v="175"/>
    <d v="2014-08-29T18:40:11"/>
    <s v="film &amp; video/drama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e v="#DIV/0!"/>
    <b v="0"/>
    <n v="0"/>
    <x v="176"/>
    <d v="2015-08-05T19:46:39"/>
    <s v="film &amp; video/dram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n v="25.714285714285715"/>
    <b v="0"/>
    <n v="40"/>
    <x v="177"/>
    <d v="2015-03-24T00:08:46"/>
    <s v="film &amp; video/drama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e v="#DIV/0!"/>
    <b v="0"/>
    <n v="0"/>
    <x v="178"/>
    <d v="2015-11-26T23:55:45"/>
    <s v="film &amp; video/dram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n v="100"/>
    <b v="0"/>
    <n v="20"/>
    <x v="179"/>
    <d v="2016-03-04T01:55:55"/>
    <s v="film &amp; video/drama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n v="30.846153846153847"/>
    <b v="0"/>
    <n v="33.416666666666664"/>
    <x v="180"/>
    <d v="2015-04-13T19:00:00"/>
    <s v="film &amp; video/drama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n v="180.5"/>
    <b v="0"/>
    <n v="21.092608822670172"/>
    <x v="181"/>
    <d v="2015-06-22T17:48:15"/>
    <s v="film &amp; video/drama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e v="#DIV/0!"/>
    <b v="0"/>
    <n v="0"/>
    <x v="182"/>
    <d v="2017-01-07T00:17:12"/>
    <s v="film &amp; video/dram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n v="373.5"/>
    <b v="0"/>
    <n v="35.856000000000002"/>
    <x v="183"/>
    <d v="2014-11-26T20:26:50"/>
    <s v="film &amp; video/drama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n v="25.5"/>
    <b v="0"/>
    <n v="3.4000000000000004"/>
    <x v="184"/>
    <d v="2014-09-01T03:59:00"/>
    <s v="film &amp; video/drama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n v="220"/>
    <b v="0"/>
    <n v="5.5"/>
    <x v="185"/>
    <d v="2016-08-18T21:52:19"/>
    <s v="film &amp; video/drama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e v="#DIV/0!"/>
    <b v="0"/>
    <n v="0"/>
    <x v="186"/>
    <d v="2017-03-03T20:00:00"/>
    <s v="film &amp; video/dram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n v="160"/>
    <b v="0"/>
    <n v="16"/>
    <x v="187"/>
    <d v="2015-07-21T06:59:00"/>
    <s v="film &amp; video/drama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e v="#DIV/0!"/>
    <b v="0"/>
    <n v="0"/>
    <x v="188"/>
    <d v="2014-09-05T04:23:35"/>
    <s v="film &amp; video/dram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n v="69"/>
    <b v="0"/>
    <n v="6.8999999999999992E-2"/>
    <x v="189"/>
    <d v="2016-09-03T16:34:37"/>
    <s v="film &amp; video/drama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n v="50"/>
    <b v="0"/>
    <n v="0.41666666666666669"/>
    <x v="190"/>
    <d v="2016-06-16T15:37:26"/>
    <s v="film &amp; video/drama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n v="83.333333333333329"/>
    <b v="0"/>
    <n v="5"/>
    <x v="191"/>
    <d v="2015-10-02T10:35:38"/>
    <s v="film &amp; video/drama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n v="5.666666666666667"/>
    <b v="0"/>
    <n v="1.6999999999999999E-3"/>
    <x v="192"/>
    <d v="2014-10-17T19:00:32"/>
    <s v="film &amp; video/drama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e v="#DIV/0!"/>
    <b v="0"/>
    <n v="0"/>
    <x v="193"/>
    <d v="2014-11-28T23:26:06"/>
    <s v="film &amp; video/dram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n v="1"/>
    <b v="0"/>
    <n v="0.12"/>
    <x v="194"/>
    <d v="2016-03-06T23:55:31"/>
    <s v="film &amp; video/drama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e v="#DIV/0!"/>
    <b v="0"/>
    <n v="0"/>
    <x v="195"/>
    <d v="2015-07-10T16:05:32"/>
    <s v="film &amp; video/dram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n v="77.10526315789474"/>
    <b v="0"/>
    <n v="41.857142857142861"/>
    <x v="196"/>
    <d v="2015-10-10T21:00:00"/>
    <s v="film &amp; video/drama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n v="32.75"/>
    <b v="0"/>
    <n v="10.48"/>
    <x v="197"/>
    <d v="2017-02-17T21:00:00"/>
    <s v="film &amp; video/drama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n v="46.5"/>
    <b v="0"/>
    <n v="1.1159999999999999"/>
    <x v="198"/>
    <d v="2014-10-05T09:12:02"/>
    <s v="film &amp; video/drama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e v="#DIV/0!"/>
    <b v="0"/>
    <n v="0"/>
    <x v="199"/>
    <d v="2016-09-01T02:58:22"/>
    <s v="film &amp; video/dram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n v="87.308333333333337"/>
    <b v="0"/>
    <n v="26.192500000000003"/>
    <x v="200"/>
    <d v="2014-09-15T02:00:03"/>
    <s v="film &amp; video/drama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n v="54.285714285714285"/>
    <b v="0"/>
    <n v="58.461538461538467"/>
    <x v="201"/>
    <d v="2015-02-08T19:38:49"/>
    <s v="film &amp; video/drama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e v="#DIV/0!"/>
    <b v="0"/>
    <n v="0"/>
    <x v="202"/>
    <d v="2015-10-08T20:59:00"/>
    <s v="film &amp; video/dram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n v="93.25"/>
    <b v="0"/>
    <n v="29.84"/>
    <x v="203"/>
    <d v="2015-01-29T20:21:04"/>
    <s v="film &amp; video/drama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n v="117.68368136117556"/>
    <b v="0"/>
    <n v="50.721666666666664"/>
    <x v="204"/>
    <d v="2016-08-04T14:00:03"/>
    <s v="film &amp; video/drama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n v="76.470588235294116"/>
    <b v="0"/>
    <n v="16.25"/>
    <x v="205"/>
    <d v="2015-10-06T15:10:22"/>
    <s v="film &amp; video/drama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e v="#DIV/0!"/>
    <b v="0"/>
    <n v="0"/>
    <x v="206"/>
    <d v="2016-08-06T00:06:23"/>
    <s v="film &amp; video/dram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n v="163.84615384615384"/>
    <b v="0"/>
    <n v="15.214285714285714"/>
    <x v="207"/>
    <d v="2015-01-04T04:43:58"/>
    <s v="film &amp; video/drama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e v="#DIV/0!"/>
    <b v="0"/>
    <n v="0"/>
    <x v="208"/>
    <d v="2014-12-16T08:52:47"/>
    <s v="film &amp; video/dram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e v="#DIV/0!"/>
    <b v="0"/>
    <n v="0"/>
    <x v="209"/>
    <d v="2015-07-10T22:08:55"/>
    <s v="film &amp; video/dram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n v="91.818181818181813"/>
    <b v="0"/>
    <n v="25.25"/>
    <x v="210"/>
    <d v="2015-10-01T05:00:00"/>
    <s v="film &amp; video/drama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n v="185.83333333333334"/>
    <b v="0"/>
    <n v="44.6"/>
    <x v="211"/>
    <d v="2015-09-19T03:50:17"/>
    <s v="film &amp; video/drama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n v="1"/>
    <b v="0"/>
    <n v="1.5873015873015872E-2"/>
    <x v="212"/>
    <d v="2016-04-16T20:08:40"/>
    <s v="film &amp; video/drama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n v="20"/>
    <b v="0"/>
    <n v="0.04"/>
    <x v="213"/>
    <d v="2015-08-16T14:06:41"/>
    <s v="film &amp; video/drama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n v="1"/>
    <b v="0"/>
    <n v="8.0000000000000002E-3"/>
    <x v="214"/>
    <d v="2015-03-06T15:22:29"/>
    <s v="film &amp; video/drama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n v="10"/>
    <b v="0"/>
    <n v="0.22727272727272727"/>
    <x v="215"/>
    <d v="2016-02-17T23:59:00"/>
    <s v="film &amp; video/drama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n v="331.53833333333336"/>
    <b v="0"/>
    <n v="55.698440000000005"/>
    <x v="216"/>
    <d v="2015-04-22T22:00:37"/>
    <s v="film &amp; video/drama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n v="314.28947368421052"/>
    <b v="0"/>
    <n v="11.943"/>
    <x v="217"/>
    <d v="2014-12-28T15:22:29"/>
    <s v="film &amp; video/drama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n v="100"/>
    <b v="0"/>
    <n v="2"/>
    <x v="218"/>
    <d v="2015-05-15T15:04:49"/>
    <s v="film &amp; video/drama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n v="115.98684210526316"/>
    <b v="0"/>
    <n v="17.630000000000003"/>
    <x v="219"/>
    <d v="2016-04-01T06:59:00"/>
    <s v="film &amp; video/drama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n v="120"/>
    <b v="0"/>
    <n v="0.72"/>
    <x v="220"/>
    <d v="2015-08-20T20:06:00"/>
    <s v="film &amp; video/drama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e v="#DIV/0!"/>
    <b v="0"/>
    <n v="0"/>
    <x v="221"/>
    <d v="2015-03-28T19:06:04"/>
    <s v="film &amp; video/dram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n v="65"/>
    <b v="0"/>
    <n v="13"/>
    <x v="222"/>
    <d v="2015-03-27T02:39:00"/>
    <s v="film &amp; video/drama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e v="#DIV/0!"/>
    <b v="0"/>
    <n v="0"/>
    <x v="223"/>
    <d v="2016-05-22T01:05:00"/>
    <s v="film &amp; video/dram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e v="#DIV/0!"/>
    <b v="0"/>
    <n v="0"/>
    <x v="224"/>
    <d v="2015-07-10T05:38:46"/>
    <s v="film &amp; video/dram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e v="#DIV/0!"/>
    <b v="0"/>
    <n v="0"/>
    <x v="225"/>
    <d v="2016-04-08T22:04:14"/>
    <s v="film &amp; video/dram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n v="125"/>
    <b v="0"/>
    <n v="0.86206896551724133"/>
    <x v="226"/>
    <d v="2015-05-31T09:29:00"/>
    <s v="film &amp; video/drama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e v="#DIV/0!"/>
    <b v="0"/>
    <n v="0"/>
    <x v="227"/>
    <d v="2015-07-09T21:27:21"/>
    <s v="film &amp; video/dram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e v="#DIV/0!"/>
    <b v="0"/>
    <n v="0"/>
    <x v="228"/>
    <d v="2015-06-01T16:28:25"/>
    <s v="film &amp; video/dram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e v="#DIV/0!"/>
    <b v="0"/>
    <n v="0"/>
    <x v="229"/>
    <d v="2016-02-13T22:24:57"/>
    <s v="film &amp; video/dram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n v="30"/>
    <b v="0"/>
    <n v="0.4"/>
    <x v="230"/>
    <d v="2015-06-04T18:39:11"/>
    <s v="film &amp; video/drama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e v="#DIV/0!"/>
    <b v="0"/>
    <n v="0"/>
    <x v="231"/>
    <d v="2016-01-02T23:00:51"/>
    <s v="film &amp; video/dram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n v="15.714285714285714"/>
    <b v="0"/>
    <n v="2.75"/>
    <x v="232"/>
    <d v="2015-02-27T19:49:06"/>
    <s v="film &amp; video/drama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e v="#DIV/0!"/>
    <b v="0"/>
    <n v="0"/>
    <x v="233"/>
    <d v="2016-09-29T21:52:52"/>
    <s v="film &amp; video/dram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n v="80.2"/>
    <b v="0"/>
    <n v="40.1"/>
    <x v="234"/>
    <d v="2015-06-21T00:50:59"/>
    <s v="film &amp; video/drama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e v="#DIV/0!"/>
    <b v="0"/>
    <n v="0"/>
    <x v="235"/>
    <d v="2015-07-09T21:48:17"/>
    <s v="film &amp; video/dram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e v="#DIV/0!"/>
    <b v="0"/>
    <n v="0"/>
    <x v="236"/>
    <d v="2016-01-05T00:00:00"/>
    <s v="film &amp; video/dram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n v="50"/>
    <b v="0"/>
    <n v="0.33333333333333337"/>
    <x v="237"/>
    <d v="2016-03-08T13:51:09"/>
    <s v="film &amp; video/drama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e v="#DIV/0!"/>
    <b v="0"/>
    <n v="0"/>
    <x v="238"/>
    <d v="2016-12-30T09:00:00"/>
    <s v="film &amp; video/dram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n v="50"/>
    <b v="0"/>
    <n v="25"/>
    <x v="239"/>
    <d v="2015-11-08T12:00:00"/>
    <s v="film &amp; video/drama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n v="117.84759124087591"/>
    <b v="1"/>
    <n v="107.63413333333334"/>
    <x v="240"/>
    <d v="2013-05-05T17:00:11"/>
    <s v="film &amp; video/documentary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n v="109.04255319148936"/>
    <b v="1"/>
    <n v="112.63736263736264"/>
    <x v="241"/>
    <d v="2014-12-21T16:45:04"/>
    <s v="film &amp; video/documentary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n v="73.019801980198025"/>
    <b v="1"/>
    <n v="113.46153846153845"/>
    <x v="242"/>
    <d v="2011-12-20T11:49:50"/>
    <s v="film &amp; video/documentary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n v="78.195121951219505"/>
    <b v="1"/>
    <n v="102.592"/>
    <x v="243"/>
    <d v="2014-02-22T01:08:24"/>
    <s v="film &amp; video/documentary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n v="47.398809523809526"/>
    <b v="1"/>
    <n v="113.75714285714287"/>
    <x v="244"/>
    <d v="2010-03-16T07:06:00"/>
    <s v="film &amp; video/documentary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n v="54.020833333333336"/>
    <b v="1"/>
    <n v="103.71999999999998"/>
    <x v="245"/>
    <d v="2012-08-16T01:16:25"/>
    <s v="film &amp; video/documentary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n v="68.488789237668158"/>
    <b v="1"/>
    <n v="305.46000000000004"/>
    <x v="246"/>
    <d v="2010-12-18T09:43:25"/>
    <s v="film &amp; video/documentary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n v="108.14516129032258"/>
    <b v="1"/>
    <n v="134.1"/>
    <x v="247"/>
    <d v="2010-10-16T03:39:00"/>
    <s v="film &amp; video/documentary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n v="589.95205479452056"/>
    <b v="1"/>
    <n v="101.33294117647058"/>
    <x v="248"/>
    <d v="2012-01-07T18:35:09"/>
    <s v="film &amp; video/documentary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n v="48.051063829787232"/>
    <b v="1"/>
    <n v="112.92"/>
    <x v="249"/>
    <d v="2010-08-22T17:40:00"/>
    <s v="film &amp; video/documentary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n v="72.482837528604122"/>
    <b v="1"/>
    <n v="105.58333333333334"/>
    <x v="250"/>
    <d v="2013-06-06T13:34:51"/>
    <s v="film &amp; video/documentary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n v="57.077922077922075"/>
    <b v="1"/>
    <n v="125.57142857142858"/>
    <x v="251"/>
    <d v="2012-05-16T19:00:00"/>
    <s v="film &amp; video/documentary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n v="85.444444444444443"/>
    <b v="1"/>
    <n v="184.56"/>
    <x v="252"/>
    <d v="2010-06-01T03:59:00"/>
    <s v="film &amp; video/documentary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n v="215.85714285714286"/>
    <b v="1"/>
    <n v="100.73333333333335"/>
    <x v="253"/>
    <d v="2012-02-15T15:37:15"/>
    <s v="film &amp; video/documentary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n v="89.38643312101911"/>
    <b v="1"/>
    <n v="116.94725"/>
    <x v="254"/>
    <d v="2015-10-17T02:00:00"/>
    <s v="film &amp; video/documentary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n v="45.418404255319146"/>
    <b v="1"/>
    <n v="106.73325"/>
    <x v="255"/>
    <d v="2011-03-16T11:38:02"/>
    <s v="film &amp; video/documentary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n v="65.756363636363631"/>
    <b v="1"/>
    <n v="139.1"/>
    <x v="256"/>
    <d v="2013-03-16T18:27:47"/>
    <s v="film &amp; video/documentary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n v="66.70405357142856"/>
    <b v="1"/>
    <n v="106.72648571428572"/>
    <x v="257"/>
    <d v="2016-05-19T15:02:42"/>
    <s v="film &amp; video/documentary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n v="83.345930232558146"/>
    <b v="1"/>
    <n v="191.14"/>
    <x v="258"/>
    <d v="2011-06-18T01:14:26"/>
    <s v="film &amp; video/documentary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n v="105.04609341825902"/>
    <b v="1"/>
    <n v="131.93789333333334"/>
    <x v="259"/>
    <d v="2015-04-08T17:42:49"/>
    <s v="film &amp; video/documentary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n v="120.90909090909091"/>
    <b v="1"/>
    <n v="106.4"/>
    <x v="260"/>
    <d v="2010-07-17T09:59:00"/>
    <s v="film &amp; video/documentary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n v="97.63636363636364"/>
    <b v="1"/>
    <n v="107.4"/>
    <x v="261"/>
    <d v="2012-06-07T14:55:00"/>
    <s v="film &amp; video/documentary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n v="41.379310344827587"/>
    <b v="1"/>
    <n v="240"/>
    <x v="262"/>
    <d v="2011-02-26T05:57:08"/>
    <s v="film &amp; video/documentary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n v="30.654485981308412"/>
    <b v="1"/>
    <n v="118.08108"/>
    <x v="263"/>
    <d v="2012-09-27T22:54:54"/>
    <s v="film &amp; video/documentary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n v="64.945054945054949"/>
    <b v="1"/>
    <n v="118.19999999999999"/>
    <x v="264"/>
    <d v="2012-05-11T14:53:15"/>
    <s v="film &amp; video/documentary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n v="95.775862068965523"/>
    <b v="1"/>
    <n v="111.1"/>
    <x v="265"/>
    <d v="2010-05-10T20:16:00"/>
    <s v="film &amp; video/documentary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n v="40.416666666666664"/>
    <b v="1"/>
    <n v="145.5"/>
    <x v="266"/>
    <d v="2010-04-23T03:51:00"/>
    <s v="film &amp; video/documentary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n v="78.578424242424248"/>
    <b v="1"/>
    <n v="131.62883248730967"/>
    <x v="267"/>
    <d v="2014-06-25T10:51:39"/>
    <s v="film &amp; video/documentary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n v="50.18018018018018"/>
    <b v="1"/>
    <n v="111.4"/>
    <x v="268"/>
    <d v="2011-11-07T04:39:38"/>
    <s v="film &amp; video/documentary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n v="92.251735588972423"/>
    <b v="1"/>
    <n v="147.23376999999999"/>
    <x v="269"/>
    <d v="2017-02-22T04:43:42"/>
    <s v="film &amp; video/documentary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n v="57.540983606557376"/>
    <b v="1"/>
    <n v="152.60869565217391"/>
    <x v="270"/>
    <d v="2011-05-25T04:00:00"/>
    <s v="film &amp; video/documentary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n v="109.42160278745645"/>
    <b v="1"/>
    <n v="104.67999999999999"/>
    <x v="271"/>
    <d v="2014-01-02T08:00:00"/>
    <s v="film &amp; video/documentary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n v="81.892461538461546"/>
    <b v="1"/>
    <n v="177.43366666666668"/>
    <x v="272"/>
    <d v="2010-04-28T18:49:00"/>
    <s v="film &amp; video/documentary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n v="45.667711864406776"/>
    <b v="1"/>
    <n v="107.7758"/>
    <x v="273"/>
    <d v="2011-07-03T11:57:46"/>
    <s v="film &amp; video/documentary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n v="55.221238938053098"/>
    <b v="1"/>
    <n v="156"/>
    <x v="274"/>
    <d v="2012-04-05T06:59:00"/>
    <s v="film &amp; video/documentary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n v="65.298192771084331"/>
    <b v="1"/>
    <n v="108.395"/>
    <x v="275"/>
    <d v="2012-11-10T01:46:06"/>
    <s v="film &amp; video/documentary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n v="95.225806451612897"/>
    <b v="1"/>
    <n v="147.6"/>
    <x v="276"/>
    <d v="2012-04-28T00:57:54"/>
    <s v="film &amp; video/documentary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n v="75.444794952681391"/>
    <b v="1"/>
    <n v="110.38153846153847"/>
    <x v="277"/>
    <d v="2015-05-23T21:23:39"/>
    <s v="film &amp; video/documentary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n v="97.816867469879512"/>
    <b v="1"/>
    <n v="150.34814814814814"/>
    <x v="278"/>
    <d v="2012-10-12T00:58:59"/>
    <s v="film &amp; video/documentary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n v="87.685606557377056"/>
    <b v="1"/>
    <n v="157.31829411764707"/>
    <x v="279"/>
    <d v="2017-02-27T02:01:00"/>
    <s v="film &amp; video/documentary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n v="54.748948106591868"/>
    <b v="1"/>
    <n v="156.14400000000001"/>
    <x v="280"/>
    <d v="2014-05-30T14:10:35"/>
    <s v="film &amp; video/documentary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n v="83.953417721518989"/>
    <b v="1"/>
    <n v="120.58763636363636"/>
    <x v="281"/>
    <d v="2009-08-10T19:26:00"/>
    <s v="film &amp; video/documentary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n v="254.38547486033519"/>
    <b v="1"/>
    <n v="101.18888888888888"/>
    <x v="282"/>
    <d v="2010-02-22T22:00:00"/>
    <s v="film &amp; video/documentary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n v="101.8269801980198"/>
    <b v="1"/>
    <n v="114.27249999999999"/>
    <x v="283"/>
    <d v="2011-06-01T04:59:00"/>
    <s v="film &amp; video/documentary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n v="55.066394736842106"/>
    <b v="1"/>
    <n v="104.62615"/>
    <x v="284"/>
    <d v="2012-01-21T17:43:00"/>
    <s v="film &amp; video/documentary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n v="56.901438721136763"/>
    <b v="1"/>
    <n v="228.82507142857142"/>
    <x v="285"/>
    <d v="2013-09-19T18:08:48"/>
    <s v="film &amp; video/documentary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n v="121.28148148148148"/>
    <b v="1"/>
    <n v="109.15333333333332"/>
    <x v="286"/>
    <d v="2013-03-25T18:35:24"/>
    <s v="film &amp; video/documentary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n v="91.189655172413794"/>
    <b v="1"/>
    <n v="176.29999999999998"/>
    <x v="287"/>
    <d v="2012-11-02T04:00:00"/>
    <s v="film &amp; video/documentary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n v="115.44812080536913"/>
    <b v="1"/>
    <n v="103.21061999999999"/>
    <x v="288"/>
    <d v="2012-06-26T04:03:13"/>
    <s v="film &amp; video/documentary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n v="67.771551724137936"/>
    <b v="1"/>
    <n v="104.82000000000001"/>
    <x v="289"/>
    <d v="2013-11-02T10:57:14"/>
    <s v="film &amp; video/documentary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n v="28.576190476190476"/>
    <b v="1"/>
    <n v="106.68444444444445"/>
    <x v="290"/>
    <d v="2011-02-02T07:59:00"/>
    <s v="film &amp; video/documentary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n v="46.8828125"/>
    <b v="1"/>
    <n v="120.02"/>
    <x v="291"/>
    <d v="2013-05-01T00:01:00"/>
    <s v="film &amp; video/documentary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n v="154.42231237322514"/>
    <b v="1"/>
    <n v="101.50693333333334"/>
    <x v="292"/>
    <d v="2011-10-29T03:59:00"/>
    <s v="film &amp; video/documentary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n v="201.22137404580153"/>
    <b v="1"/>
    <n v="101.38461538461539"/>
    <x v="293"/>
    <d v="2014-04-20T16:01:54"/>
    <s v="film &amp; video/documentary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n v="100"/>
    <b v="1"/>
    <n v="100"/>
    <x v="294"/>
    <d v="2010-07-19T16:00:00"/>
    <s v="film &amp; video/documentary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n v="100.08204511278196"/>
    <b v="1"/>
    <n v="133.10911999999999"/>
    <x v="295"/>
    <d v="2013-11-01T00:00:00"/>
    <s v="film &amp; video/documentary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n v="230.08953488372092"/>
    <b v="1"/>
    <n v="118.72620000000001"/>
    <x v="296"/>
    <d v="2012-09-07T11:24:43"/>
    <s v="film &amp; video/documentary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n v="141.74647887323943"/>
    <b v="1"/>
    <n v="100.64"/>
    <x v="297"/>
    <d v="2015-05-01T03:59:00"/>
    <s v="film &amp; video/documentary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n v="56.344351395730705"/>
    <b v="1"/>
    <n v="108.93241269841269"/>
    <x v="298"/>
    <d v="2014-05-09T21:00:00"/>
    <s v="film &amp; video/documentary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n v="73.341188524590166"/>
    <b v="1"/>
    <n v="178.95250000000001"/>
    <x v="299"/>
    <d v="2010-11-17T06:24:20"/>
    <s v="film &amp; video/documentary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n v="85.337785234899329"/>
    <b v="1"/>
    <n v="101.72264"/>
    <x v="300"/>
    <d v="2011-04-24T23:02:18"/>
    <s v="film &amp; video/documentary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n v="61.496215139442228"/>
    <b v="1"/>
    <n v="118.73499999999999"/>
    <x v="301"/>
    <d v="2013-03-19T16:42:15"/>
    <s v="film &amp; video/documentary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n v="93.018518518518519"/>
    <b v="1"/>
    <n v="100.46"/>
    <x v="302"/>
    <d v="2012-02-24T20:33:58"/>
    <s v="film &amp; video/documentary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n v="50.292682926829265"/>
    <b v="1"/>
    <n v="137.46666666666667"/>
    <x v="303"/>
    <d v="2012-06-02T01:42:26"/>
    <s v="film &amp; video/documentary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n v="106.43243243243244"/>
    <b v="1"/>
    <n v="231.64705882352939"/>
    <x v="304"/>
    <d v="2012-09-01T02:00:00"/>
    <s v="film &amp; video/documentary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n v="51.719576719576722"/>
    <b v="1"/>
    <n v="130.33333333333331"/>
    <x v="305"/>
    <d v="2012-03-10T15:07:29"/>
    <s v="film &amp; video/documentary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n v="36.612499999999997"/>
    <b v="1"/>
    <n v="292.89999999999998"/>
    <x v="306"/>
    <d v="2013-03-20T19:05:33"/>
    <s v="film &amp; video/documentary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n v="42.517361111111114"/>
    <b v="1"/>
    <n v="111.31818181818183"/>
    <x v="307"/>
    <d v="2013-02-07T22:40:01"/>
    <s v="film &amp; video/documentary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n v="62.712871287128714"/>
    <b v="1"/>
    <n v="105.56666666666668"/>
    <x v="308"/>
    <d v="2011-03-10T16:40:10"/>
    <s v="film &amp; video/documentary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n v="89.957983193277315"/>
    <b v="1"/>
    <n v="118.94444444444446"/>
    <x v="309"/>
    <d v="2012-09-03T18:02:14"/>
    <s v="film &amp; video/documentary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n v="28.924722222222222"/>
    <b v="1"/>
    <n v="104.129"/>
    <x v="310"/>
    <d v="2011-10-20T02:00:00"/>
    <s v="film &amp; video/documentary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n v="138.8022"/>
    <b v="1"/>
    <n v="104.10165000000001"/>
    <x v="311"/>
    <d v="2012-01-01T07:59:00"/>
    <s v="film &amp; video/documentary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n v="61.301369863013697"/>
    <b v="1"/>
    <n v="111.87499999999999"/>
    <x v="312"/>
    <d v="2013-04-14T21:03:52"/>
    <s v="film &amp; video/documentary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n v="80.202702702702709"/>
    <b v="1"/>
    <n v="104.73529411764706"/>
    <x v="313"/>
    <d v="2010-08-11T15:59:00"/>
    <s v="film &amp; video/documentary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n v="32.095833333333331"/>
    <b v="1"/>
    <n v="385.15000000000003"/>
    <x v="314"/>
    <d v="2013-03-01T19:59:48"/>
    <s v="film &amp; video/documentary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n v="200.88888888888889"/>
    <b v="1"/>
    <n v="101.248"/>
    <x v="315"/>
    <d v="2012-08-22T18:32:14"/>
    <s v="film &amp; video/documentary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n v="108.01265822784811"/>
    <b v="1"/>
    <n v="113.77333333333333"/>
    <x v="316"/>
    <d v="2014-12-11T04:59:00"/>
    <s v="film &amp; video/documentary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n v="95.699367088607602"/>
    <b v="1"/>
    <n v="100.80333333333333"/>
    <x v="317"/>
    <d v="2013-12-11T16:14:43"/>
    <s v="film &amp; video/documentary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n v="49.880281690140848"/>
    <b v="1"/>
    <n v="283.32"/>
    <x v="318"/>
    <d v="2013-03-26T23:55:51"/>
    <s v="film &amp; video/documentary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n v="110.47058823529412"/>
    <b v="1"/>
    <n v="112.68"/>
    <x v="319"/>
    <d v="2010-02-02T07:59:00"/>
    <s v="film &amp; video/documentary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n v="134.91139240506328"/>
    <b v="1"/>
    <n v="106.58000000000001"/>
    <x v="320"/>
    <d v="2015-12-22T23:00:00"/>
    <s v="film &amp; video/documentary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n v="106.62314540059347"/>
    <b v="1"/>
    <n v="102.66285714285715"/>
    <x v="321"/>
    <d v="2016-11-08T11:43:06"/>
    <s v="film &amp; video/documentary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n v="145.04301075268816"/>
    <b v="1"/>
    <n v="107.91200000000001"/>
    <x v="322"/>
    <d v="2016-05-13T13:40:48"/>
    <s v="film &amp; video/documentary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n v="114.58620689655173"/>
    <b v="1"/>
    <n v="123.07407407407408"/>
    <x v="323"/>
    <d v="2016-12-21T07:59:00"/>
    <s v="film &amp; video/documentary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n v="105.3170731707317"/>
    <b v="1"/>
    <n v="101.6"/>
    <x v="324"/>
    <d v="2015-08-01T15:01:48"/>
    <s v="film &amp; video/documentary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n v="70.921195652173907"/>
    <b v="1"/>
    <n v="104.396"/>
    <x v="325"/>
    <d v="2016-12-20T04:30:33"/>
    <s v="film &amp; video/documentary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n v="147.17167680278018"/>
    <b v="1"/>
    <n v="112.92973333333333"/>
    <x v="326"/>
    <d v="2017-03-14T22:57:00"/>
    <s v="film &amp; video/documentary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n v="160.47058823529412"/>
    <b v="1"/>
    <n v="136.4"/>
    <x v="327"/>
    <d v="2015-03-22T08:00:00"/>
    <s v="film &amp; video/documentary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n v="156.04578313253012"/>
    <b v="1"/>
    <n v="103.61439999999999"/>
    <x v="328"/>
    <d v="2015-11-01T04:00:00"/>
    <s v="film &amp; video/documentary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n v="63.17365269461078"/>
    <b v="1"/>
    <n v="105.5"/>
    <x v="329"/>
    <d v="2015-11-07T04:00:00"/>
    <s v="film &amp; video/documentary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n v="104.82352941176471"/>
    <b v="1"/>
    <n v="101.82857142857142"/>
    <x v="330"/>
    <d v="2013-05-17T03:59:00"/>
    <s v="film &amp; video/documentary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n v="97.356164383561648"/>
    <b v="1"/>
    <n v="106.60499999999999"/>
    <x v="331"/>
    <d v="2016-06-17T13:57:14"/>
    <s v="film &amp; video/documentary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n v="203.63063063063063"/>
    <b v="1"/>
    <n v="113.015"/>
    <x v="332"/>
    <d v="2015-10-28T08:00:00"/>
    <s v="film &amp; video/documentary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n v="188.31203007518798"/>
    <b v="1"/>
    <n v="125.22750000000001"/>
    <x v="333"/>
    <d v="2016-04-07T14:16:31"/>
    <s v="film &amp; video/documentary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n v="146.65217391304347"/>
    <b v="1"/>
    <n v="101.19"/>
    <x v="334"/>
    <d v="2015-05-15T19:00:00"/>
    <s v="film &amp; video/documentary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n v="109.1875"/>
    <b v="1"/>
    <n v="102.76470588235294"/>
    <x v="335"/>
    <d v="2015-05-08T22:00:00"/>
    <s v="film &amp; video/documentary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n v="59.249046653144013"/>
    <b v="1"/>
    <n v="116.83911999999998"/>
    <x v="336"/>
    <d v="2015-11-13T15:18:38"/>
    <s v="film &amp; video/documentary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n v="97.904838709677421"/>
    <b v="1"/>
    <n v="101.16833333333335"/>
    <x v="337"/>
    <d v="2015-03-14T02:05:08"/>
    <s v="film &amp; video/documentary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n v="70.000169491525426"/>
    <b v="1"/>
    <n v="110.13360000000002"/>
    <x v="338"/>
    <d v="2016-09-03T01:00:00"/>
    <s v="film &amp; video/documentary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n v="72.865168539325836"/>
    <b v="1"/>
    <n v="108.08333333333333"/>
    <x v="339"/>
    <d v="2015-04-29T18:14:28"/>
    <s v="film &amp; video/documentary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n v="146.34782608695653"/>
    <b v="1"/>
    <n v="125.02285714285715"/>
    <x v="340"/>
    <d v="2017-03-08T21:00:00"/>
    <s v="film &amp; video/documentary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n v="67.909090909090907"/>
    <b v="1"/>
    <n v="106.71428571428572"/>
    <x v="341"/>
    <d v="2014-10-01T03:59:00"/>
    <s v="film &amp; video/documentary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n v="169.85083076923075"/>
    <b v="1"/>
    <n v="100.36639999999998"/>
    <x v="342"/>
    <d v="2016-04-29T18:44:25"/>
    <s v="film &amp; video/documentary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n v="58.413339694656486"/>
    <b v="1"/>
    <n v="102.02863333333335"/>
    <x v="343"/>
    <d v="2014-11-14T03:00:00"/>
    <s v="film &amp; video/documentary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n v="119.99298245614035"/>
    <b v="1"/>
    <n v="102.08358208955224"/>
    <x v="344"/>
    <d v="2015-06-01T02:20:00"/>
    <s v="film &amp; video/documentary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n v="99.860335195530723"/>
    <b v="1"/>
    <n v="123.27586206896552"/>
    <x v="345"/>
    <d v="2015-05-20T22:39:50"/>
    <s v="film &amp; video/documentary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n v="90.579148936170213"/>
    <b v="1"/>
    <n v="170.28880000000001"/>
    <x v="346"/>
    <d v="2015-10-14T12:00:21"/>
    <s v="film &amp; video/documentary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n v="117.77361477572559"/>
    <b v="1"/>
    <n v="111.59049999999999"/>
    <x v="347"/>
    <d v="2015-11-14T12:53:29"/>
    <s v="film &amp; video/documentary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n v="86.554621848739501"/>
    <b v="1"/>
    <n v="103"/>
    <x v="348"/>
    <d v="2015-08-21T14:05:16"/>
    <s v="film &amp; video/documentary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n v="71.899281437125751"/>
    <b v="1"/>
    <n v="106.63570159857905"/>
    <x v="349"/>
    <d v="2017-02-24T11:58:28"/>
    <s v="film &amp; video/documentary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n v="129.81900452488688"/>
    <b v="1"/>
    <n v="114.75999999999999"/>
    <x v="350"/>
    <d v="2016-09-11T03:59:00"/>
    <s v="film &amp; video/documentary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n v="44.912863070539416"/>
    <b v="1"/>
    <n v="127.34117647058822"/>
    <x v="351"/>
    <d v="2016-04-07T22:09:14"/>
    <s v="film &amp; video/documentary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n v="40.755244755244753"/>
    <b v="1"/>
    <n v="116.56"/>
    <x v="352"/>
    <d v="2014-10-08T04:01:08"/>
    <s v="film &amp; video/documentary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n v="103.52394779771615"/>
    <b v="1"/>
    <n v="108.61819426615318"/>
    <x v="353"/>
    <d v="2015-11-19T20:00:19"/>
    <s v="film &amp; video/documentary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n v="125.44827586206897"/>
    <b v="1"/>
    <n v="103.94285714285714"/>
    <x v="354"/>
    <d v="2016-04-08T18:52:01"/>
    <s v="film &amp; video/documentary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n v="246.60606060606059"/>
    <b v="1"/>
    <n v="116.25714285714285"/>
    <x v="355"/>
    <d v="2014-12-01T08:03:14"/>
    <s v="film &amp; video/documentary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n v="79.401340206185566"/>
    <b v="1"/>
    <n v="102.69239999999999"/>
    <x v="356"/>
    <d v="2016-03-16T18:16:33"/>
    <s v="film &amp; video/documentary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n v="86.138613861386133"/>
    <b v="1"/>
    <n v="174"/>
    <x v="357"/>
    <d v="2015-04-24T05:19:57"/>
    <s v="film &amp; video/documentary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n v="193.04868913857678"/>
    <b v="1"/>
    <n v="103.08800000000001"/>
    <x v="358"/>
    <d v="2016-06-15T15:00:00"/>
    <s v="film &amp; video/documentary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n v="84.023178807947019"/>
    <b v="1"/>
    <n v="104.85537190082646"/>
    <x v="359"/>
    <d v="2014-11-14T05:12:00"/>
    <s v="film &amp; video/documentary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n v="139.82758620689654"/>
    <b v="1"/>
    <n v="101.375"/>
    <x v="360"/>
    <d v="2015-07-23T03:11:00"/>
    <s v="film &amp; video/documentary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n v="109.82189265536722"/>
    <b v="1"/>
    <n v="111.07699999999998"/>
    <x v="361"/>
    <d v="2014-11-23T01:01:46"/>
    <s v="film &amp; video/documentary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n v="139.53488372093022"/>
    <b v="1"/>
    <n v="124.15933781686496"/>
    <x v="362"/>
    <d v="2014-08-08T00:00:00"/>
    <s v="film &amp; video/documentary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n v="347.84615384615387"/>
    <b v="1"/>
    <n v="101.33333333333334"/>
    <x v="363"/>
    <d v="2010-05-02T19:22:00"/>
    <s v="film &amp; video/documentary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n v="68.24159292035398"/>
    <b v="1"/>
    <n v="110.16142857142856"/>
    <x v="364"/>
    <d v="2014-06-21T03:59:00"/>
    <s v="film &amp; video/documentary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n v="239.93846153846152"/>
    <b v="1"/>
    <n v="103.97333333333334"/>
    <x v="365"/>
    <d v="2014-02-28T14:33:19"/>
    <s v="film &amp; video/documentary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n v="287.31343283582089"/>
    <b v="1"/>
    <n v="101.31578947368421"/>
    <x v="366"/>
    <d v="2012-05-20T19:01:58"/>
    <s v="film &amp; video/documentary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n v="86.84882352941176"/>
    <b v="1"/>
    <n v="103.3501"/>
    <x v="367"/>
    <d v="2013-05-01T04:59:00"/>
    <s v="film &amp; video/documentary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n v="81.84905660377359"/>
    <b v="1"/>
    <n v="104.11200000000001"/>
    <x v="368"/>
    <d v="2015-03-15T13:32:02"/>
    <s v="film &amp; video/documentary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n v="42.874970059880241"/>
    <b v="1"/>
    <n v="110.15569230769231"/>
    <x v="369"/>
    <d v="2012-01-15T13:14:29"/>
    <s v="film &amp; video/documentary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n v="709.41860465116281"/>
    <b v="1"/>
    <n v="122.02"/>
    <x v="370"/>
    <d v="2017-01-06T19:05:00"/>
    <s v="film &amp; video/documentary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n v="161.25517890772127"/>
    <b v="1"/>
    <n v="114.16866666666667"/>
    <x v="371"/>
    <d v="2013-02-01T18:25:39"/>
    <s v="film &amp; video/documentary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n v="41.777777777777779"/>
    <b v="1"/>
    <n v="125.33333333333334"/>
    <x v="372"/>
    <d v="2016-04-05T16:00:00"/>
    <s v="film &amp; video/documentary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n v="89.887640449438209"/>
    <b v="1"/>
    <n v="106.66666666666667"/>
    <x v="373"/>
    <d v="2012-07-18T21:53:18"/>
    <s v="film &amp; video/documentary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n v="45.051724137931032"/>
    <b v="1"/>
    <n v="130.65"/>
    <x v="374"/>
    <d v="2011-09-16T21:20:31"/>
    <s v="film &amp; video/documentary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n v="42.857142857142854"/>
    <b v="1"/>
    <n v="120"/>
    <x v="375"/>
    <d v="2014-03-01T17:18:00"/>
    <s v="film &amp; video/documentary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n v="54.083333333333336"/>
    <b v="1"/>
    <n v="105.9591836734694"/>
    <x v="376"/>
    <d v="2016-08-25T10:51:56"/>
    <s v="film &amp; video/documentary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n v="103.21804511278195"/>
    <b v="1"/>
    <n v="114.39999999999999"/>
    <x v="377"/>
    <d v="2015-11-14T07:01:00"/>
    <s v="film &amp; video/documentary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n v="40.397590361445786"/>
    <b v="1"/>
    <n v="111.76666666666665"/>
    <x v="378"/>
    <d v="2016-01-25T23:52:00"/>
    <s v="film &amp; video/documentary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n v="116.85906040268456"/>
    <b v="1"/>
    <n v="116.08000000000001"/>
    <x v="379"/>
    <d v="2012-05-03T16:31:12"/>
    <s v="film &amp; video/documentary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n v="115.51020408163265"/>
    <b v="1"/>
    <n v="141.5"/>
    <x v="380"/>
    <d v="2016-01-23T17:16:32"/>
    <s v="film &amp; video/documentary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n v="104.31274900398407"/>
    <b v="1"/>
    <n v="104.72999999999999"/>
    <x v="381"/>
    <d v="2012-07-30T05:00:00"/>
    <s v="film &amp; video/documentary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n v="69.772727272727266"/>
    <b v="1"/>
    <n v="255.83333333333331"/>
    <x v="382"/>
    <d v="2012-09-06T17:01:40"/>
    <s v="film &amp; video/documentary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n v="43.020833333333336"/>
    <b v="1"/>
    <n v="206.70670670670671"/>
    <x v="383"/>
    <d v="2014-05-19T02:49:19"/>
    <s v="film &amp; video/documentary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n v="58.540469973890339"/>
    <b v="1"/>
    <n v="112.105"/>
    <x v="384"/>
    <d v="2015-01-06T18:45:47"/>
    <s v="film &amp; video/documentary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n v="111.79535864978902"/>
    <b v="1"/>
    <n v="105.982"/>
    <x v="385"/>
    <d v="2014-11-21T15:01:41"/>
    <s v="film &amp; video/documentary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n v="46.230769230769234"/>
    <b v="1"/>
    <n v="100.16666666666667"/>
    <x v="386"/>
    <d v="2015-08-10T22:49:51"/>
    <s v="film &amp; video/documentary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n v="144.69039145907473"/>
    <b v="1"/>
    <n v="213.98947368421051"/>
    <x v="387"/>
    <d v="2015-08-15T06:00:00"/>
    <s v="film &amp; video/documentary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n v="88.845070422535215"/>
    <b v="1"/>
    <n v="126.16000000000001"/>
    <x v="388"/>
    <d v="2016-07-28T01:49:40"/>
    <s v="film &amp; video/documentary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n v="81.75107284768211"/>
    <b v="1"/>
    <n v="181.53547058823528"/>
    <x v="389"/>
    <d v="2014-03-07T22:59:00"/>
    <s v="film &amp; video/documentary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n v="71.428571428571431"/>
    <b v="1"/>
    <n v="100"/>
    <x v="390"/>
    <d v="2015-05-08T00:52:52"/>
    <s v="film &amp; video/documentary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n v="104.25906735751295"/>
    <b v="1"/>
    <n v="100.61"/>
    <x v="391"/>
    <d v="2011-12-18T00:59:00"/>
    <s v="film &amp; video/documentary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n v="90.616504854368927"/>
    <b v="1"/>
    <n v="100.9027027027027"/>
    <x v="392"/>
    <d v="2011-09-08T03:00:00"/>
    <s v="film &amp; video/documentary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n v="157.33048433048432"/>
    <b v="1"/>
    <n v="110.446"/>
    <x v="393"/>
    <d v="2013-10-10T17:00:52"/>
    <s v="film &amp; video/documentary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n v="105.18"/>
    <b v="1"/>
    <n v="111.8936170212766"/>
    <x v="394"/>
    <d v="2016-04-17T18:38:02"/>
    <s v="film &amp; video/documentary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n v="58.719836956521746"/>
    <b v="1"/>
    <n v="108.04450000000001"/>
    <x v="395"/>
    <d v="2012-04-27T21:32:00"/>
    <s v="film &amp; video/documentary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n v="81.632653061224488"/>
    <b v="1"/>
    <n v="106.66666666666667"/>
    <x v="396"/>
    <d v="2012-07-07T13:33:26"/>
    <s v="film &amp; video/documentary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n v="56.460043668122275"/>
    <b v="1"/>
    <n v="103.90027322404372"/>
    <x v="397"/>
    <d v="2010-09-01T03:44:00"/>
    <s v="film &amp; video/documentary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n v="140.1044776119403"/>
    <b v="1"/>
    <n v="125.16000000000001"/>
    <x v="398"/>
    <d v="2015-04-29T19:02:06"/>
    <s v="film &amp; video/documentary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n v="224.85263157894738"/>
    <b v="1"/>
    <n v="106.80499999999999"/>
    <x v="399"/>
    <d v="2016-12-14T12:00:00"/>
    <s v="film &amp; video/documentary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n v="181.13306451612902"/>
    <b v="1"/>
    <n v="112.30249999999999"/>
    <x v="400"/>
    <d v="2014-05-17T03:30:00"/>
    <s v="film &amp; video/documentary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n v="711.04109589041093"/>
    <b v="1"/>
    <n v="103.812"/>
    <x v="401"/>
    <d v="2011-08-07T20:12:50"/>
    <s v="film &amp; video/documentary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n v="65.883720930232556"/>
    <b v="1"/>
    <n v="141.65"/>
    <x v="402"/>
    <d v="2015-11-05T13:56:57"/>
    <s v="film &amp; video/documentary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n v="75.185714285714283"/>
    <b v="1"/>
    <n v="105.25999999999999"/>
    <x v="403"/>
    <d v="2011-08-10T07:08:00"/>
    <s v="film &amp; video/documentary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n v="133.14391143911439"/>
    <b v="1"/>
    <n v="103.09142857142857"/>
    <x v="404"/>
    <d v="2014-02-05T23:04:00"/>
    <s v="film &amp; video/documentary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n v="55.2"/>
    <b v="1"/>
    <n v="107.65957446808511"/>
    <x v="405"/>
    <d v="2014-03-06T02:02:19"/>
    <s v="film &amp; video/documentary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n v="86.163714285714292"/>
    <b v="1"/>
    <n v="107.70464285714286"/>
    <x v="406"/>
    <d v="2011-05-09T05:59:00"/>
    <s v="film &amp; video/documentary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n v="92.318181818181813"/>
    <b v="1"/>
    <n v="101.55000000000001"/>
    <x v="407"/>
    <d v="2011-11-19T21:54:10"/>
    <s v="film &amp; video/documentary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n v="160.16473684210527"/>
    <b v="1"/>
    <n v="101.43766666666667"/>
    <x v="408"/>
    <d v="2013-11-05T18:39:50"/>
    <s v="film &amp; video/documentary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n v="45.6"/>
    <b v="1"/>
    <n v="136.80000000000001"/>
    <x v="409"/>
    <d v="2016-07-22T20:42:24"/>
    <s v="film &amp; video/documentary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n v="183.28571428571428"/>
    <b v="1"/>
    <n v="128.29999999999998"/>
    <x v="410"/>
    <d v="2015-06-18T23:33:17"/>
    <s v="film &amp; video/documentary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n v="125.78838174273859"/>
    <b v="1"/>
    <n v="101.05"/>
    <x v="411"/>
    <d v="2013-12-22T05:00:00"/>
    <s v="film &amp; video/documentary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n v="57.654545454545456"/>
    <b v="1"/>
    <n v="126.84"/>
    <x v="412"/>
    <d v="2012-07-25T17:49:38"/>
    <s v="film &amp; video/documentary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n v="78.660818713450297"/>
    <b v="1"/>
    <n v="105.0859375"/>
    <x v="413"/>
    <d v="2012-07-19T21:03:31"/>
    <s v="film &amp; video/documentary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n v="91.480769230769226"/>
    <b v="1"/>
    <n v="102.85405405405406"/>
    <x v="414"/>
    <d v="2013-10-12T01:31:05"/>
    <s v="film &amp; video/documentary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n v="68.09809523809524"/>
    <b v="1"/>
    <n v="102.14714285714285"/>
    <x v="415"/>
    <d v="2014-10-17T12:00:00"/>
    <s v="film &amp; video/documentary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n v="48.086800000000004"/>
    <b v="1"/>
    <n v="120.21700000000001"/>
    <x v="416"/>
    <d v="2014-02-08T09:30:31"/>
    <s v="film &amp; video/documentary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n v="202.42307692307693"/>
    <b v="1"/>
    <n v="100.24761904761905"/>
    <x v="417"/>
    <d v="2013-04-08T04:33:00"/>
    <s v="film &amp; video/documentary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n v="216.75"/>
    <b v="1"/>
    <n v="100.63392857142857"/>
    <x v="418"/>
    <d v="2015-07-23T06:46:37"/>
    <s v="film &amp; video/documentary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n v="110.06849315068493"/>
    <b v="1"/>
    <n v="100.4375"/>
    <x v="419"/>
    <d v="2013-06-29T20:13:07"/>
    <s v="film &amp; video/documentary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n v="4.833333333333333"/>
    <b v="0"/>
    <n v="0.43939393939393934"/>
    <x v="420"/>
    <d v="2014-03-14T04:40:31"/>
    <s v="film &amp; video/animation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n v="50.166666666666664"/>
    <b v="0"/>
    <n v="2.0066666666666668"/>
    <x v="421"/>
    <d v="2015-08-21T11:47:36"/>
    <s v="film &amp; video/animation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n v="35.833333333333336"/>
    <b v="0"/>
    <n v="1.075"/>
    <x v="422"/>
    <d v="2014-09-11T06:14:57"/>
    <s v="film &amp; video/animation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n v="11.76923076923077"/>
    <b v="0"/>
    <n v="0.76500000000000001"/>
    <x v="423"/>
    <d v="2013-06-05T22:13:50"/>
    <s v="film &amp; video/animation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n v="40.78"/>
    <b v="0"/>
    <n v="6.7966666666666677"/>
    <x v="424"/>
    <d v="2012-03-26T08:01:39"/>
    <s v="film &amp; video/animation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n v="3"/>
    <b v="0"/>
    <n v="1.2E-2"/>
    <x v="425"/>
    <d v="2015-11-27T21:40:04"/>
    <s v="film &amp; video/animation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n v="16.625"/>
    <b v="0"/>
    <n v="1.3299999999999998"/>
    <x v="426"/>
    <d v="2016-03-01T17:05:14"/>
    <s v="film &amp; video/animation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e v="#DIV/0!"/>
    <b v="0"/>
    <n v="0"/>
    <x v="427"/>
    <d v="2015-10-22T18:59:00"/>
    <s v="film &amp; video/animation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n v="52"/>
    <b v="0"/>
    <n v="5.6333333333333329"/>
    <x v="428"/>
    <d v="2014-06-16T22:00:00"/>
    <s v="film &amp; video/animation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e v="#DIV/0!"/>
    <b v="0"/>
    <n v="0"/>
    <x v="429"/>
    <d v="2009-11-27T04:59:00"/>
    <s v="film &amp; video/animation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n v="4.8"/>
    <b v="0"/>
    <n v="2.4"/>
    <x v="430"/>
    <d v="2013-09-11T02:34:27"/>
    <s v="film &amp; video/animation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n v="51.875"/>
    <b v="0"/>
    <n v="13.833333333333334"/>
    <x v="431"/>
    <d v="2016-07-05T20:54:43"/>
    <s v="film &amp; video/animation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n v="71.25"/>
    <b v="0"/>
    <n v="9.5"/>
    <x v="432"/>
    <d v="2015-10-21T17:26:21"/>
    <s v="film &amp; video/animation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e v="#DIV/0!"/>
    <b v="0"/>
    <n v="0"/>
    <x v="433"/>
    <d v="2015-10-11T15:07:02"/>
    <s v="film &amp; video/animation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n v="62.5"/>
    <b v="0"/>
    <n v="5"/>
    <x v="434"/>
    <d v="2013-12-01T21:01:42"/>
    <s v="film &amp; video/animation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n v="1"/>
    <b v="0"/>
    <n v="2.7272727272727275E-3"/>
    <x v="435"/>
    <d v="2013-09-13T17:56:20"/>
    <s v="film &amp; video/animation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e v="#DIV/0!"/>
    <b v="0"/>
    <n v="0"/>
    <x v="436"/>
    <d v="2013-07-31T08:41:53"/>
    <s v="film &amp; video/animation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e v="#DIV/0!"/>
    <b v="0"/>
    <n v="0"/>
    <x v="437"/>
    <d v="2016-10-08T07:38:46"/>
    <s v="film &amp; video/animation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n v="170.54545454545453"/>
    <b v="0"/>
    <n v="9.379999999999999"/>
    <x v="438"/>
    <d v="2015-11-18T07:15:58"/>
    <s v="film &amp; video/animation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e v="#DIV/0!"/>
    <b v="0"/>
    <n v="0"/>
    <x v="439"/>
    <d v="2014-10-17T18:16:58"/>
    <s v="film &amp; video/animation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n v="5"/>
    <b v="0"/>
    <n v="0.1"/>
    <x v="440"/>
    <d v="2016-03-24T22:39:13"/>
    <s v="film &amp; video/animation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e v="#DIV/0!"/>
    <b v="0"/>
    <n v="0"/>
    <x v="441"/>
    <d v="2013-11-02T19:03:16"/>
    <s v="film &amp; video/animation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n v="393.58823529411762"/>
    <b v="0"/>
    <n v="39.358823529411765"/>
    <x v="442"/>
    <d v="2015-02-19T21:19:43"/>
    <s v="film &amp; video/animation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n v="5"/>
    <b v="0"/>
    <n v="0.1"/>
    <x v="443"/>
    <d v="2014-02-10T00:21:41"/>
    <s v="film &amp; video/animation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n v="50"/>
    <b v="0"/>
    <n v="5"/>
    <x v="444"/>
    <d v="2012-02-15T21:46:01"/>
    <s v="film &amp; video/animation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n v="1"/>
    <b v="0"/>
    <n v="3.3333333333333335E-3"/>
    <x v="445"/>
    <d v="2015-05-21T08:02:55"/>
    <s v="film &amp; video/animation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n v="47.875"/>
    <b v="0"/>
    <n v="7.2952380952380951"/>
    <x v="446"/>
    <d v="2015-03-04T02:00:20"/>
    <s v="film &amp; video/animation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n v="5"/>
    <b v="0"/>
    <n v="1.6666666666666666E-2"/>
    <x v="447"/>
    <d v="2013-03-23T12:19:23"/>
    <s v="film &amp; video/animation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n v="20.502500000000001"/>
    <b v="0"/>
    <n v="3.2804000000000002"/>
    <x v="448"/>
    <d v="2014-05-14T18:11:35"/>
    <s v="film &amp; video/animation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n v="9"/>
    <b v="0"/>
    <n v="2.25"/>
    <x v="449"/>
    <d v="2013-10-17T13:38:05"/>
    <s v="film &amp; video/animation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n v="56.571428571428569"/>
    <b v="0"/>
    <n v="0.79200000000000004"/>
    <x v="450"/>
    <d v="2014-02-14T22:43:20"/>
    <s v="film &amp; video/animation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e v="#DIV/0!"/>
    <b v="0"/>
    <n v="0"/>
    <x v="451"/>
    <d v="2014-01-25T17:09:51"/>
    <s v="film &amp; video/animation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n v="40"/>
    <b v="0"/>
    <n v="64"/>
    <x v="452"/>
    <d v="2015-05-13T16:53:35"/>
    <s v="film &amp; video/animation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n v="13"/>
    <b v="0"/>
    <n v="2.7404479578392621E-2"/>
    <x v="453"/>
    <d v="2015-02-19T19:47:59"/>
    <s v="film &amp; video/animation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n v="16.399999999999999"/>
    <b v="0"/>
    <n v="0.82000000000000006"/>
    <x v="454"/>
    <d v="2014-11-26T13:14:00"/>
    <s v="film &amp; video/animation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n v="22.5"/>
    <b v="0"/>
    <n v="6.9230769230769221E-2"/>
    <x v="455"/>
    <d v="2012-04-17T00:31:00"/>
    <s v="film &amp; video/animation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n v="20.333333333333332"/>
    <b v="0"/>
    <n v="0.68631863186318631"/>
    <x v="456"/>
    <d v="2013-10-22T03:59:00"/>
    <s v="film &amp; video/animation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e v="#DIV/0!"/>
    <b v="0"/>
    <n v="0"/>
    <x v="457"/>
    <d v="2014-08-16T18:25:12"/>
    <s v="film &amp; video/animation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n v="16.755102040816325"/>
    <b v="0"/>
    <n v="8.2100000000000009"/>
    <x v="458"/>
    <d v="2013-05-14T16:47:40"/>
    <s v="film &amp; video/animation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n v="25"/>
    <b v="0"/>
    <n v="6.4102564102564097E-2"/>
    <x v="459"/>
    <d v="2011-11-13T16:22:07"/>
    <s v="film &amp; video/animation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n v="12.5"/>
    <b v="0"/>
    <n v="0.29411764705882354"/>
    <x v="460"/>
    <d v="2014-06-01T04:00:00"/>
    <s v="film &amp; video/animation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e v="#DIV/0!"/>
    <b v="0"/>
    <n v="0"/>
    <x v="461"/>
    <d v="2013-06-02T20:19:27"/>
    <s v="film &amp; video/animation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e v="#DIV/0!"/>
    <b v="0"/>
    <n v="0"/>
    <x v="462"/>
    <d v="2011-08-10T03:02:21"/>
    <s v="film &amp; video/animation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n v="113.63636363636364"/>
    <b v="0"/>
    <n v="2.2727272727272729"/>
    <x v="463"/>
    <d v="2011-09-24T17:02:33"/>
    <s v="film &amp; video/animation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n v="1"/>
    <b v="0"/>
    <n v="9.9009900990099015E-2"/>
    <x v="464"/>
    <d v="2016-05-18T20:22:15"/>
    <s v="film &amp; video/animation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n v="17.25"/>
    <b v="0"/>
    <n v="26.953125"/>
    <x v="465"/>
    <d v="2014-06-27T02:52:54"/>
    <s v="film &amp; video/animation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n v="15.2"/>
    <b v="0"/>
    <n v="0.76"/>
    <x v="466"/>
    <d v="2012-09-07T22:37:44"/>
    <s v="film &amp; video/animation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n v="110.64102564102564"/>
    <b v="0"/>
    <n v="21.574999999999999"/>
    <x v="467"/>
    <d v="2012-09-28T16:18:54"/>
    <s v="film &amp; video/animation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e v="#DIV/0!"/>
    <b v="0"/>
    <n v="0"/>
    <x v="468"/>
    <d v="2012-07-11T03:51:05"/>
    <s v="film &amp; video/animation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e v="#DIV/0!"/>
    <b v="0"/>
    <n v="0"/>
    <x v="469"/>
    <d v="2014-09-05T23:45:24"/>
    <s v="film &amp; video/animation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n v="25.5"/>
    <b v="0"/>
    <n v="1.02"/>
    <x v="470"/>
    <d v="2014-01-16T04:00:00"/>
    <s v="film &amp; video/animation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n v="38.476470588235294"/>
    <b v="0"/>
    <n v="11.892727272727273"/>
    <x v="471"/>
    <d v="2014-04-19T16:19:39"/>
    <s v="film &amp; video/animation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n v="28.2"/>
    <b v="0"/>
    <n v="17.625"/>
    <x v="472"/>
    <d v="2014-08-23T22:08:38"/>
    <s v="film &amp; video/animation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n v="61.5"/>
    <b v="0"/>
    <n v="2.87"/>
    <x v="473"/>
    <d v="2014-09-17T16:45:19"/>
    <s v="film &amp; video/animation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n v="1"/>
    <b v="0"/>
    <n v="3.0303030303030304E-2"/>
    <x v="474"/>
    <d v="2017-02-17T07:53:49"/>
    <s v="film &amp; video/animation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e v="#DIV/0!"/>
    <b v="0"/>
    <n v="0"/>
    <x v="475"/>
    <d v="2015-05-06T02:04:03"/>
    <s v="film &amp; video/animation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n v="39.569274193548388"/>
    <b v="0"/>
    <n v="2.230268181818182"/>
    <x v="476"/>
    <d v="2014-06-03T03:59:00"/>
    <s v="film &amp; video/animation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e v="#DIV/0!"/>
    <b v="0"/>
    <n v="0"/>
    <x v="477"/>
    <d v="2012-05-18T20:02:14"/>
    <s v="film &amp; video/animation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e v="#DIV/0!"/>
    <b v="0"/>
    <n v="0"/>
    <x v="478"/>
    <d v="2015-04-01T20:51:49"/>
    <s v="film &amp; video/animation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n v="88.8"/>
    <b v="0"/>
    <n v="32.56"/>
    <x v="479"/>
    <d v="2014-11-21T10:47:15"/>
    <s v="film &amp; video/animation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n v="55.457142857142856"/>
    <b v="0"/>
    <n v="19.41"/>
    <x v="480"/>
    <d v="2013-08-09T12:00:15"/>
    <s v="film &amp; video/animation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n v="87.142857142857139"/>
    <b v="0"/>
    <n v="6.1"/>
    <x v="481"/>
    <d v="2012-10-10T16:08:09"/>
    <s v="film &amp; video/animation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n v="10"/>
    <b v="0"/>
    <n v="0.1"/>
    <x v="482"/>
    <d v="2016-04-14T14:34:00"/>
    <s v="film &amp; video/animation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n v="51.224489795918366"/>
    <b v="0"/>
    <n v="50.2"/>
    <x v="483"/>
    <d v="2013-01-29T04:44:32"/>
    <s v="film &amp; video/animation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n v="13.545454545454545"/>
    <b v="0"/>
    <n v="0.18625"/>
    <x v="484"/>
    <d v="2015-11-05T23:32:52"/>
    <s v="film &amp; video/animation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n v="66.520080000000007"/>
    <b v="0"/>
    <n v="21.906971229845084"/>
    <x v="485"/>
    <d v="2013-05-17T12:08:19"/>
    <s v="film &amp; video/animation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n v="50"/>
    <b v="0"/>
    <n v="9.0909090909090905E-3"/>
    <x v="486"/>
    <d v="2014-06-01T22:37:19"/>
    <s v="film &amp; video/animation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e v="#DIV/0!"/>
    <b v="0"/>
    <n v="0"/>
    <x v="487"/>
    <d v="2016-12-25T15:16:34"/>
    <s v="film &amp; video/animation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e v="#DIV/0!"/>
    <b v="0"/>
    <n v="0"/>
    <x v="488"/>
    <d v="2017-01-09T01:18:20"/>
    <s v="film &amp; video/animation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n v="71.666666666666671"/>
    <b v="0"/>
    <n v="0.28667813379201834"/>
    <x v="489"/>
    <d v="2012-01-05T11:33:00"/>
    <s v="film &amp; video/animation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e v="#DIV/0!"/>
    <b v="0"/>
    <n v="0"/>
    <x v="490"/>
    <d v="2012-08-22T23:14:45"/>
    <s v="film &amp; video/animation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e v="#DIV/0!"/>
    <b v="0"/>
    <n v="0"/>
    <x v="491"/>
    <d v="2016-01-27T23:34:59"/>
    <s v="film &amp; video/animation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e v="#DIV/0!"/>
    <b v="0"/>
    <n v="0"/>
    <x v="492"/>
    <d v="2016-10-13T00:50:30"/>
    <s v="film &amp; video/animation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e v="#DIV/0!"/>
    <b v="0"/>
    <n v="0"/>
    <x v="493"/>
    <d v="2015-05-20T17:25:38"/>
    <s v="film &amp; video/animation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n v="10.333333333333334"/>
    <b v="0"/>
    <n v="0.155"/>
    <x v="494"/>
    <d v="2014-07-03T03:00:00"/>
    <s v="film &amp; video/animation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e v="#DIV/0!"/>
    <b v="0"/>
    <n v="0"/>
    <x v="495"/>
    <d v="2015-07-16T19:51:45"/>
    <s v="film &amp; video/animation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n v="1"/>
    <b v="0"/>
    <n v="1.6666666666666668E-3"/>
    <x v="496"/>
    <d v="2014-02-10T22:21:14"/>
    <s v="film &amp; video/animation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n v="10"/>
    <b v="0"/>
    <n v="0.6696428571428571"/>
    <x v="497"/>
    <d v="2014-12-25T05:00:00"/>
    <s v="film &amp; video/animation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n v="136.09090909090909"/>
    <b v="0"/>
    <n v="4.5985132395404564"/>
    <x v="498"/>
    <d v="2011-12-23T18:17:29"/>
    <s v="film &amp; video/animation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n v="73.461538461538467"/>
    <b v="0"/>
    <n v="9.5500000000000007"/>
    <x v="499"/>
    <d v="2009-10-12T20:59:00"/>
    <s v="film &amp; video/animation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n v="53.75"/>
    <b v="0"/>
    <n v="3.3076923076923079"/>
    <x v="500"/>
    <d v="2010-05-08T22:16:00"/>
    <s v="film &amp; video/animation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e v="#DIV/0!"/>
    <b v="0"/>
    <n v="0"/>
    <x v="501"/>
    <d v="2011-07-09T05:37:31"/>
    <s v="film &amp; video/animation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n v="57.5"/>
    <b v="0"/>
    <n v="1.1499999999999999"/>
    <x v="502"/>
    <d v="2012-03-18T12:17:05"/>
    <s v="film &amp; video/animation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n v="12.666666666666666"/>
    <b v="0"/>
    <n v="1.7538461538461538"/>
    <x v="503"/>
    <d v="2015-01-17T12:38:23"/>
    <s v="film &amp; video/animation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n v="67"/>
    <b v="0"/>
    <n v="1.3673469387755102"/>
    <x v="504"/>
    <d v="2012-04-10T22:36:27"/>
    <s v="film &amp; video/animation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n v="3.7142857142857144"/>
    <b v="0"/>
    <n v="0.43333333333333329"/>
    <x v="505"/>
    <d v="2015-12-25T02:21:26"/>
    <s v="film &amp; video/animation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n v="250"/>
    <b v="0"/>
    <n v="0.125"/>
    <x v="506"/>
    <d v="2013-08-10T13:15:20"/>
    <s v="film &amp; video/animation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n v="64"/>
    <b v="0"/>
    <n v="3.2"/>
    <x v="507"/>
    <d v="2012-10-19T23:00:57"/>
    <s v="film &amp; video/animation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n v="133.33333333333334"/>
    <b v="0"/>
    <n v="0.8"/>
    <x v="508"/>
    <d v="2012-05-25T14:14:00"/>
    <s v="film &amp; video/animation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n v="10"/>
    <b v="0"/>
    <n v="0.2"/>
    <x v="509"/>
    <d v="2015-06-28T15:09:30"/>
    <s v="film &amp; video/animation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e v="#DIV/0!"/>
    <b v="0"/>
    <n v="0"/>
    <x v="510"/>
    <d v="2016-03-01T04:13:59"/>
    <s v="film &amp; video/animation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n v="30"/>
    <b v="0"/>
    <n v="3"/>
    <x v="511"/>
    <d v="2013-04-06T06:16:22"/>
    <s v="film &amp; video/animation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n v="5.5"/>
    <b v="0"/>
    <n v="0.13749999999999998"/>
    <x v="512"/>
    <d v="2016-11-20T18:48:47"/>
    <s v="film &amp; video/animation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n v="102.38235294117646"/>
    <b v="0"/>
    <n v="13.923999999999999"/>
    <x v="513"/>
    <d v="2016-08-15T07:00:00"/>
    <s v="film &amp; video/animation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n v="16.666666666666668"/>
    <b v="0"/>
    <n v="3.3333333333333335"/>
    <x v="514"/>
    <d v="2014-08-09T14:44:07"/>
    <s v="film &amp; video/animation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n v="725.02941176470586"/>
    <b v="0"/>
    <n v="25.41340206185567"/>
    <x v="515"/>
    <d v="2015-12-29T11:46:41"/>
    <s v="film &amp; video/animation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e v="#DIV/0!"/>
    <b v="0"/>
    <n v="0"/>
    <x v="516"/>
    <d v="2015-05-27T18:41:20"/>
    <s v="film &amp; video/animation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n v="68.333333333333329"/>
    <b v="0"/>
    <n v="1.3666666666666667"/>
    <x v="517"/>
    <d v="2017-02-02T14:46:01"/>
    <s v="film &amp; video/animation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e v="#DIV/0!"/>
    <b v="0"/>
    <n v="0"/>
    <x v="518"/>
    <d v="2015-09-06T14:46:00"/>
    <s v="film &amp; video/animation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n v="39.228571428571428"/>
    <b v="0"/>
    <n v="22.881426547787683"/>
    <x v="519"/>
    <d v="2012-12-05T09:23:41"/>
    <s v="film &amp; video/animation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n v="150.14705882352942"/>
    <b v="1"/>
    <n v="102.1"/>
    <x v="520"/>
    <d v="2015-12-10T16:51:01"/>
    <s v="theater/plays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n v="93.428571428571431"/>
    <b v="1"/>
    <n v="104.64"/>
    <x v="521"/>
    <d v="2016-11-01T04:59:00"/>
    <s v="theater/plays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n v="110.96774193548387"/>
    <b v="1"/>
    <n v="114.66666666666667"/>
    <x v="522"/>
    <d v="2016-03-20T23:58:45"/>
    <s v="theater/plays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n v="71.785714285714292"/>
    <b v="1"/>
    <n v="120.6"/>
    <x v="523"/>
    <d v="2015-09-21T03:11:16"/>
    <s v="theater/plays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n v="29.258076923076924"/>
    <b v="1"/>
    <n v="108.67285714285715"/>
    <x v="524"/>
    <d v="2016-06-01T17:12:49"/>
    <s v="theater/plays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n v="1000"/>
    <b v="1"/>
    <n v="100"/>
    <x v="525"/>
    <d v="2014-09-13T09:37:21"/>
    <s v="theater/plays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n v="74.347826086956516"/>
    <b v="1"/>
    <n v="113.99999999999999"/>
    <x v="526"/>
    <d v="2015-08-07T17:00:00"/>
    <s v="theater/plays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n v="63.829113924050631"/>
    <b v="1"/>
    <n v="100.85"/>
    <x v="527"/>
    <d v="2017-02-17T16:05:00"/>
    <s v="theater/plays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n v="44.333333333333336"/>
    <b v="1"/>
    <n v="115.65217391304347"/>
    <x v="528"/>
    <d v="2015-06-21T21:20:00"/>
    <s v="theater/plays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n v="86.944444444444443"/>
    <b v="1"/>
    <n v="130.41666666666666"/>
    <x v="529"/>
    <d v="2017-01-11T05:00:00"/>
    <s v="theater/plays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n v="126.55172413793103"/>
    <b v="1"/>
    <n v="107.78267254038178"/>
    <x v="530"/>
    <d v="2015-06-24T02:00:00"/>
    <s v="theater/plays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n v="129.03225806451613"/>
    <b v="1"/>
    <n v="100"/>
    <x v="531"/>
    <d v="2016-12-17T06:59:00"/>
    <s v="theater/plays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n v="71.242774566473983"/>
    <b v="1"/>
    <n v="123.25"/>
    <x v="532"/>
    <d v="2016-05-13T00:10:08"/>
    <s v="theater/plays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n v="117.88235294117646"/>
    <b v="1"/>
    <n v="100.2"/>
    <x v="533"/>
    <d v="2016-05-16T10:26:05"/>
    <s v="theater/plays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n v="327.08333333333331"/>
    <b v="1"/>
    <n v="104.66666666666666"/>
    <x v="534"/>
    <d v="2015-11-01T23:00:00"/>
    <s v="theater/plays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n v="34.745762711864408"/>
    <b v="1"/>
    <n v="102.49999999999999"/>
    <x v="535"/>
    <d v="2017-01-06T13:05:05"/>
    <s v="theater/plays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n v="100.06410256410257"/>
    <b v="1"/>
    <n v="118.25757575757576"/>
    <x v="536"/>
    <d v="2015-08-03T18:00:00"/>
    <s v="theater/plays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n v="40.847457627118644"/>
    <b v="1"/>
    <n v="120.5"/>
    <x v="537"/>
    <d v="2015-11-04T19:26:31"/>
    <s v="theater/plays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n v="252.01666666666668"/>
    <b v="1"/>
    <n v="302.42"/>
    <x v="538"/>
    <d v="2016-05-13T19:04:23"/>
    <s v="theater/plays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n v="25.161000000000001"/>
    <b v="1"/>
    <n v="100.64400000000001"/>
    <x v="539"/>
    <d v="2016-07-05T01:11:47"/>
    <s v="theater/plays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n v="1"/>
    <b v="0"/>
    <n v="6.6666666666666671E-3"/>
    <x v="540"/>
    <d v="2015-02-04T19:36:46"/>
    <s v="technology/web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n v="25"/>
    <b v="0"/>
    <n v="0.55555555555555558"/>
    <x v="541"/>
    <d v="2015-10-29T01:07:14"/>
    <s v="technology/web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n v="1"/>
    <b v="0"/>
    <n v="3.9999999999999996E-4"/>
    <x v="542"/>
    <d v="2016-05-03T16:41:56"/>
    <s v="technology/web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n v="35"/>
    <b v="0"/>
    <n v="0.31818181818181818"/>
    <x v="543"/>
    <d v="2014-11-01T02:12:42"/>
    <s v="technology/web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n v="3"/>
    <b v="0"/>
    <n v="1.2"/>
    <x v="544"/>
    <d v="2016-07-04T15:46:00"/>
    <s v="technology/web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n v="402.70588235294116"/>
    <b v="0"/>
    <n v="27.383999999999997"/>
    <x v="545"/>
    <d v="2015-11-15T15:13:09"/>
    <s v="technology/web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n v="26"/>
    <b v="0"/>
    <n v="8.666666666666667E-2"/>
    <x v="546"/>
    <d v="2015-10-17T16:01:55"/>
    <s v="technology/web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e v="#DIV/0!"/>
    <b v="0"/>
    <n v="0"/>
    <x v="547"/>
    <d v="2016-02-10T16:42:44"/>
    <s v="technology/web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n v="9"/>
    <b v="0"/>
    <n v="0.09"/>
    <x v="548"/>
    <d v="2015-10-29T21:40:48"/>
    <s v="technology/web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n v="8.5"/>
    <b v="0"/>
    <n v="2.7199999999999998"/>
    <x v="549"/>
    <d v="2015-07-08T15:17:02"/>
    <s v="technology/web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n v="8.75"/>
    <b v="0"/>
    <n v="0.70000000000000007"/>
    <x v="550"/>
    <d v="2017-01-31T05:00:00"/>
    <s v="technology/web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n v="135.03571428571428"/>
    <b v="0"/>
    <n v="5.0413333333333332"/>
    <x v="551"/>
    <d v="2015-08-01T17:53:00"/>
    <s v="technology/web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e v="#DIV/0!"/>
    <b v="0"/>
    <n v="0"/>
    <x v="552"/>
    <d v="2016-01-09T14:48:16"/>
    <s v="technology/web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n v="20.5"/>
    <b v="0"/>
    <n v="0.49199999999999999"/>
    <x v="553"/>
    <d v="2014-11-14T18:16:31"/>
    <s v="technology/web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n v="64.36363636363636"/>
    <b v="0"/>
    <n v="36.589147286821706"/>
    <x v="554"/>
    <d v="2014-10-19T16:26:12"/>
    <s v="technology/web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e v="#DIV/0!"/>
    <b v="0"/>
    <n v="0"/>
    <x v="555"/>
    <d v="2016-06-12T08:29:03"/>
    <s v="technology/web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n v="200"/>
    <b v="0"/>
    <n v="2.5"/>
    <x v="556"/>
    <d v="2016-01-06T20:38:37"/>
    <s v="technology/web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n v="68.3"/>
    <b v="0"/>
    <n v="0.91066666666666674"/>
    <x v="557"/>
    <d v="2016-12-02T23:36:43"/>
    <s v="technology/web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e v="#DIV/0!"/>
    <b v="0"/>
    <n v="0"/>
    <x v="558"/>
    <d v="2015-03-24T20:11:45"/>
    <s v="technology/web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n v="50"/>
    <b v="0"/>
    <n v="2.0833333333333336E-2"/>
    <x v="559"/>
    <d v="2015-12-13T06:47:40"/>
    <s v="technology/web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n v="4"/>
    <b v="0"/>
    <n v="1.2E-2"/>
    <x v="560"/>
    <d v="2014-12-17T18:30:45"/>
    <s v="technology/web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n v="27.5"/>
    <b v="0"/>
    <n v="0.36666666666666664"/>
    <x v="561"/>
    <d v="2015-10-26T15:48:33"/>
    <s v="technology/web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e v="#DIV/0!"/>
    <b v="0"/>
    <n v="0"/>
    <x v="562"/>
    <d v="2016-12-18T09:20:15"/>
    <s v="technology/web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n v="34"/>
    <b v="0"/>
    <n v="9.0666666666666659E-2"/>
    <x v="563"/>
    <d v="2015-02-17T01:40:47"/>
    <s v="technology/web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n v="1"/>
    <b v="0"/>
    <n v="5.5555555555555558E-3"/>
    <x v="564"/>
    <d v="2016-03-12T22:37:55"/>
    <s v="technology/web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e v="#DIV/0!"/>
    <b v="0"/>
    <n v="0"/>
    <x v="565"/>
    <d v="2015-07-10T18:50:49"/>
    <s v="technology/web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n v="1"/>
    <b v="0"/>
    <n v="0.02"/>
    <x v="566"/>
    <d v="2016-07-14T16:25:33"/>
    <s v="technology/web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e v="#DIV/0!"/>
    <b v="0"/>
    <n v="0"/>
    <x v="567"/>
    <d v="2015-01-01T20:13:14"/>
    <s v="technology/web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n v="49"/>
    <b v="0"/>
    <n v="1"/>
    <x v="568"/>
    <d v="2016-01-16T11:00:00"/>
    <s v="technology/web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n v="20"/>
    <b v="0"/>
    <n v="0.8"/>
    <x v="569"/>
    <d v="2016-01-01T20:20:12"/>
    <s v="technology/web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n v="142"/>
    <b v="0"/>
    <n v="0.16705882352941176"/>
    <x v="570"/>
    <d v="2016-02-18T19:09:29"/>
    <s v="technology/web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n v="53"/>
    <b v="0"/>
    <n v="0.42399999999999999"/>
    <x v="571"/>
    <d v="2015-07-27T03:59:00"/>
    <s v="technology/web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e v="#DIV/0!"/>
    <b v="0"/>
    <n v="0"/>
    <x v="572"/>
    <d v="2015-11-04T18:11:28"/>
    <s v="technology/web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n v="38.444444444444443"/>
    <b v="0"/>
    <n v="0.38925389253892539"/>
    <x v="573"/>
    <d v="2015-01-18T01:12:00"/>
    <s v="technology/web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n v="20"/>
    <b v="0"/>
    <n v="0.7155635062611807"/>
    <x v="574"/>
    <d v="2016-10-19T10:38:27"/>
    <s v="technology/web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n v="64.75"/>
    <b v="0"/>
    <n v="0.43166666666666664"/>
    <x v="575"/>
    <d v="2015-06-13T16:37:23"/>
    <s v="technology/web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n v="1"/>
    <b v="0"/>
    <n v="1.25E-3"/>
    <x v="576"/>
    <d v="2015-03-28T10:19:12"/>
    <s v="technology/web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n v="10"/>
    <b v="0"/>
    <n v="0.2"/>
    <x v="577"/>
    <d v="2016-05-20T14:08:22"/>
    <s v="technology/web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n v="2"/>
    <b v="0"/>
    <n v="1.12E-2"/>
    <x v="578"/>
    <d v="2015-09-07T13:53:13"/>
    <s v="technology/web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n v="35"/>
    <b v="0"/>
    <n v="1.4583333333333333"/>
    <x v="579"/>
    <d v="2014-12-25T20:27:03"/>
    <s v="technology/web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n v="1"/>
    <b v="0"/>
    <n v="3.3333333333333333E-2"/>
    <x v="580"/>
    <d v="2016-09-22T21:47:47"/>
    <s v="technology/web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e v="#DIV/0!"/>
    <b v="0"/>
    <n v="0"/>
    <x v="581"/>
    <d v="2015-08-02T00:18:24"/>
    <s v="technology/web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e v="#DIV/0!"/>
    <b v="0"/>
    <n v="0"/>
    <x v="582"/>
    <d v="2015-03-15T18:00:00"/>
    <s v="technology/web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n v="1"/>
    <b v="0"/>
    <n v="1.1111111111111112E-2"/>
    <x v="583"/>
    <d v="2015-03-19T21:31:27"/>
    <s v="technology/web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n v="5"/>
    <b v="0"/>
    <n v="1"/>
    <x v="584"/>
    <d v="2015-03-16T16:11:56"/>
    <s v="technology/web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e v="#DIV/0!"/>
    <b v="0"/>
    <n v="0"/>
    <x v="585"/>
    <d v="2015-12-01T00:00:00"/>
    <s v="technology/web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n v="14"/>
    <b v="0"/>
    <n v="0.55999999999999994"/>
    <x v="586"/>
    <d v="2015-02-15T20:30:07"/>
    <s v="technology/web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n v="389.28571428571428"/>
    <b v="0"/>
    <n v="9.0833333333333339"/>
    <x v="587"/>
    <d v="2015-04-16T18:10:33"/>
    <s v="technology/web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n v="150.5"/>
    <b v="0"/>
    <n v="3.3444444444444441"/>
    <x v="588"/>
    <d v="2016-11-17T19:28:06"/>
    <s v="technology/web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n v="1"/>
    <b v="0"/>
    <n v="1.3333333333333334E-2"/>
    <x v="589"/>
    <d v="2015-07-08T14:44:59"/>
    <s v="technology/web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n v="24.777777777777779"/>
    <b v="0"/>
    <n v="4.46"/>
    <x v="590"/>
    <d v="2016-02-08T13:01:00"/>
    <s v="technology/web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n v="30.5"/>
    <b v="0"/>
    <n v="6.0999999999999999E-2"/>
    <x v="591"/>
    <d v="2015-07-22T13:02:10"/>
    <s v="technology/web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n v="250"/>
    <b v="0"/>
    <n v="3.3333333333333335"/>
    <x v="592"/>
    <d v="2014-12-03T05:34:20"/>
    <s v="technology/web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n v="16.428571428571427"/>
    <b v="0"/>
    <n v="23"/>
    <x v="593"/>
    <d v="2015-04-06T15:15:45"/>
    <s v="technology/web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n v="13"/>
    <b v="0"/>
    <n v="0.104"/>
    <x v="594"/>
    <d v="2016-04-16T18:43:26"/>
    <s v="technology/web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n v="53.25"/>
    <b v="0"/>
    <n v="0.42599999999999999"/>
    <x v="595"/>
    <d v="2015-05-04T01:40:38"/>
    <s v="technology/web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n v="3"/>
    <b v="0"/>
    <n v="0.03"/>
    <x v="596"/>
    <d v="2016-11-02T21:31:32"/>
    <s v="technology/web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n v="10"/>
    <b v="0"/>
    <n v="0.26666666666666666"/>
    <x v="597"/>
    <d v="2016-07-31T16:00:00"/>
    <s v="technology/web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n v="121.42857142857143"/>
    <b v="0"/>
    <n v="34"/>
    <x v="598"/>
    <d v="2014-12-05T00:03:01"/>
    <s v="technology/web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n v="15.5"/>
    <b v="0"/>
    <n v="6.2E-2"/>
    <x v="599"/>
    <d v="2015-03-08T15:16:00"/>
    <s v="technology/web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n v="100"/>
    <b v="0"/>
    <n v="2"/>
    <x v="600"/>
    <d v="2015-05-09T19:09:22"/>
    <s v="technology/web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n v="23.333333333333332"/>
    <b v="0"/>
    <n v="1.4000000000000001"/>
    <x v="601"/>
    <d v="2014-12-26T20:35:39"/>
    <s v="technology/web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e v="#DIV/0!"/>
    <b v="0"/>
    <n v="0"/>
    <x v="602"/>
    <d v="2015-06-18T19:03:35"/>
    <s v="technology/web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n v="45.386153846153846"/>
    <b v="0"/>
    <n v="3.9334666666666664"/>
    <x v="603"/>
    <d v="2014-08-14T15:20:23"/>
    <s v="technology/web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e v="#DIV/0!"/>
    <b v="0"/>
    <n v="0"/>
    <x v="604"/>
    <d v="2014-08-28T00:50:56"/>
    <s v="technology/web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n v="16.375"/>
    <b v="0"/>
    <n v="2.62"/>
    <x v="605"/>
    <d v="2015-08-23T08:35:08"/>
    <s v="technology/web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n v="10"/>
    <b v="0"/>
    <n v="0.2"/>
    <x v="606"/>
    <d v="2015-05-24T15:00:00"/>
    <s v="technology/web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e v="#DIV/0!"/>
    <b v="0"/>
    <n v="0"/>
    <x v="607"/>
    <d v="2015-11-22T20:48:56"/>
    <s v="technology/web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n v="292.2"/>
    <b v="0"/>
    <n v="0.97400000000000009"/>
    <x v="608"/>
    <d v="2015-06-15T22:06:20"/>
    <s v="technology/web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n v="5"/>
    <b v="0"/>
    <n v="0.64102564102564097"/>
    <x v="609"/>
    <d v="2015-11-29T01:49:04"/>
    <s v="technology/web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e v="#DIV/0!"/>
    <b v="0"/>
    <n v="0"/>
    <x v="610"/>
    <d v="2015-04-22T19:56:26"/>
    <s v="technology/web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e v="#DIV/0!"/>
    <b v="0"/>
    <n v="0"/>
    <x v="611"/>
    <d v="2016-01-19T13:27:17"/>
    <s v="technology/web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e v="#DIV/0!"/>
    <b v="0"/>
    <n v="0"/>
    <x v="612"/>
    <d v="2016-09-02T00:45:46"/>
    <s v="technology/web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n v="105.93388429752066"/>
    <b v="0"/>
    <n v="21.363333333333333"/>
    <x v="613"/>
    <d v="2015-10-01T04:59:00"/>
    <s v="technology/web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e v="#DIV/0!"/>
    <b v="0"/>
    <n v="0"/>
    <x v="614"/>
    <d v="2016-06-24T01:29:00"/>
    <s v="technology/web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e v="#DIV/0!"/>
    <b v="0"/>
    <n v="0"/>
    <x v="615"/>
    <d v="2015-09-25T02:55:59"/>
    <s v="technology/web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e v="#DIV/0!"/>
    <b v="0"/>
    <n v="0"/>
    <x v="616"/>
    <d v="2017-02-25T09:01:47"/>
    <s v="technology/web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n v="20"/>
    <b v="0"/>
    <n v="3"/>
    <x v="617"/>
    <d v="2015-05-08T08:14:03"/>
    <s v="technology/web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e v="#DIV/0!"/>
    <b v="0"/>
    <n v="0"/>
    <x v="618"/>
    <d v="2015-12-09T19:26:43"/>
    <s v="technology/web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n v="1"/>
    <b v="0"/>
    <n v="3.9999999999999996E-5"/>
    <x v="619"/>
    <d v="2014-11-25T16:36:30"/>
    <s v="technology/web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n v="300"/>
    <b v="0"/>
    <n v="1"/>
    <x v="620"/>
    <d v="2014-08-25T17:12:18"/>
    <s v="technology/web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n v="87"/>
    <b v="0"/>
    <n v="1.044"/>
    <x v="621"/>
    <d v="2016-07-07T23:42:17"/>
    <s v="technology/web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n v="37.888888888888886"/>
    <b v="0"/>
    <n v="5.6833333333333336"/>
    <x v="622"/>
    <d v="2016-07-01T18:35:38"/>
    <s v="technology/web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e v="#DIV/0!"/>
    <b v="0"/>
    <n v="0"/>
    <x v="623"/>
    <d v="2015-05-28T00:13:17"/>
    <s v="technology/web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e v="#DIV/0!"/>
    <b v="0"/>
    <n v="0"/>
    <x v="624"/>
    <d v="2015-05-14T23:44:01"/>
    <s v="technology/web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e v="#DIV/0!"/>
    <b v="0"/>
    <n v="0"/>
    <x v="625"/>
    <d v="2017-03-26T20:29:37"/>
    <s v="technology/web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n v="111.41025641025641"/>
    <b v="0"/>
    <n v="17.380000000000003"/>
    <x v="626"/>
    <d v="2015-08-15T13:22:00"/>
    <s v="technology/web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n v="90"/>
    <b v="0"/>
    <n v="0.02"/>
    <x v="627"/>
    <d v="2016-03-14T23:00:00"/>
    <s v="technology/web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e v="#DIV/0!"/>
    <b v="0"/>
    <n v="0"/>
    <x v="628"/>
    <d v="2014-07-13T16:37:37"/>
    <s v="technology/web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n v="116.66666666666667"/>
    <b v="0"/>
    <n v="0.17500000000000002"/>
    <x v="629"/>
    <d v="2016-05-14T15:18:28"/>
    <s v="technology/web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n v="10"/>
    <b v="0"/>
    <n v="8.3340278356529712E-2"/>
    <x v="630"/>
    <d v="2015-09-06T05:10:00"/>
    <s v="technology/web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n v="76.666666666666671"/>
    <b v="0"/>
    <n v="1.38"/>
    <x v="631"/>
    <d v="2016-05-28T18:32:09"/>
    <s v="technology/web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e v="#DIV/0!"/>
    <b v="0"/>
    <n v="0"/>
    <x v="632"/>
    <d v="2015-11-25T16:49:25"/>
    <s v="technology/web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n v="49.8"/>
    <b v="0"/>
    <n v="12.45"/>
    <x v="633"/>
    <d v="2016-06-17T23:00:00"/>
    <s v="technology/web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n v="1"/>
    <b v="0"/>
    <n v="0.02"/>
    <x v="634"/>
    <d v="2015-02-26T22:17:09"/>
    <s v="technology/web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n v="2"/>
    <b v="0"/>
    <n v="8.0000000000000002E-3"/>
    <x v="635"/>
    <d v="2015-04-12T02:12:42"/>
    <s v="technology/web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n v="4"/>
    <b v="0"/>
    <n v="0.2"/>
    <x v="636"/>
    <d v="2015-06-06T10:47:00"/>
    <s v="technology/web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e v="#DIV/0!"/>
    <b v="0"/>
    <n v="0"/>
    <x v="637"/>
    <d v="2017-02-25T23:04:00"/>
    <s v="technology/web"/>
    <x v="2"/>
    <x v="7"/>
  </r>
  <r>
    <n v="638"/>
    <s v="W (Canceled)"/>
    <s v="O0"/>
    <n v="200000"/>
    <n v="18"/>
    <x v="1"/>
    <x v="12"/>
    <s v="EUR"/>
    <n v="1490447662"/>
    <n v="1485267262"/>
    <b v="0"/>
    <n v="6"/>
    <n v="3"/>
    <b v="0"/>
    <n v="9.0000000000000011E-3"/>
    <x v="638"/>
    <d v="2017-03-25T13:14:22"/>
    <s v="technology/web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n v="1"/>
    <b v="0"/>
    <n v="9.9999999999999991E-5"/>
    <x v="639"/>
    <d v="2014-10-13T13:59:55"/>
    <s v="technology/web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n v="50.5"/>
    <b v="1"/>
    <n v="144.28571428571428"/>
    <x v="640"/>
    <d v="2016-11-24T23:00:00"/>
    <s v="technology/wearables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n v="151.31746031746033"/>
    <b v="1"/>
    <n v="119.16249999999999"/>
    <x v="641"/>
    <d v="2015-08-13T13:40:48"/>
    <s v="technology/wearables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n v="134.3592456301748"/>
    <b v="1"/>
    <n v="1460.4850000000001"/>
    <x v="642"/>
    <d v="2015-08-19T15:37:54"/>
    <s v="technology/wearables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n v="174.02631578947367"/>
    <b v="1"/>
    <n v="105.80799999999999"/>
    <x v="643"/>
    <d v="2015-05-31T15:24:35"/>
    <s v="technology/wearables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n v="73.486268364348675"/>
    <b v="1"/>
    <n v="300.11791999999997"/>
    <x v="644"/>
    <d v="2014-10-29T01:00:00"/>
    <s v="technology/wearables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n v="23.518987341772153"/>
    <b v="1"/>
    <n v="278.7"/>
    <x v="645"/>
    <d v="2016-08-12T00:37:54"/>
    <s v="technology/wearables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n v="39.074444444444445"/>
    <b v="1"/>
    <n v="131.87625"/>
    <x v="646"/>
    <d v="2014-08-11T20:27:47"/>
    <s v="technology/wearables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n v="125.94117647058823"/>
    <b v="1"/>
    <n v="107.05"/>
    <x v="647"/>
    <d v="2016-03-17T17:25:49"/>
    <s v="technology/wearables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n v="1644"/>
    <b v="1"/>
    <n v="126.82285714285715"/>
    <x v="648"/>
    <d v="2014-10-14T16:38:28"/>
    <s v="technology/wearables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n v="42.670731707317074"/>
    <b v="1"/>
    <n v="139.96"/>
    <x v="649"/>
    <d v="2014-09-16T21:53:33"/>
    <s v="technology/wearables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n v="35.125"/>
    <b v="1"/>
    <n v="112.4"/>
    <x v="650"/>
    <d v="2014-12-19T01:53:04"/>
    <s v="technology/wearables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n v="239.35238095238094"/>
    <b v="1"/>
    <n v="100.52799999999999"/>
    <x v="651"/>
    <d v="2014-12-13T00:25:11"/>
    <s v="technology/wearables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n v="107.64285714285714"/>
    <b v="1"/>
    <n v="100.46666666666665"/>
    <x v="652"/>
    <d v="2016-12-01T17:34:10"/>
    <s v="technology/wearables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n v="95.830623306233065"/>
    <b v="1"/>
    <n v="141.446"/>
    <x v="653"/>
    <d v="2015-08-20T14:50:40"/>
    <s v="technology/wearables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n v="31.663376110562684"/>
    <b v="1"/>
    <n v="267.29166666666669"/>
    <x v="654"/>
    <d v="2015-07-08T22:58:33"/>
    <s v="technology/wearables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n v="42.886861313868614"/>
    <b v="1"/>
    <n v="146.88749999999999"/>
    <x v="655"/>
    <d v="2015-03-12T21:58:32"/>
    <s v="technology/wearables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n v="122.73563218390805"/>
    <b v="1"/>
    <n v="213.56"/>
    <x v="656"/>
    <d v="2016-04-17T18:18:39"/>
    <s v="technology/wearables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n v="190.45454545454547"/>
    <b v="1"/>
    <n v="125.69999999999999"/>
    <x v="657"/>
    <d v="2015-12-23T20:17:52"/>
    <s v="technology/wearables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n v="109.33695652173913"/>
    <b v="1"/>
    <n v="104.46206037108834"/>
    <x v="658"/>
    <d v="2015-07-26T18:00:00"/>
    <s v="technology/wearables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n v="143.66666666666666"/>
    <b v="1"/>
    <n v="100.56666666666668"/>
    <x v="659"/>
    <d v="2015-08-23T14:14:55"/>
    <s v="technology/wearables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n v="84.944444444444443"/>
    <b v="0"/>
    <n v="3.0579999999999998"/>
    <x v="660"/>
    <d v="2014-11-09T18:47:59"/>
    <s v="technology/wearables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n v="10.555555555555555"/>
    <b v="0"/>
    <n v="0.95"/>
    <x v="661"/>
    <d v="2016-10-23T15:29:19"/>
    <s v="technology/wearables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n v="39"/>
    <b v="0"/>
    <n v="0.4"/>
    <x v="662"/>
    <d v="2015-01-16T10:30:47"/>
    <s v="technology/wearables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n v="100"/>
    <b v="0"/>
    <n v="0.35000000000000003"/>
    <x v="663"/>
    <d v="2015-07-18T20:14:16"/>
    <s v="technology/wearables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n v="31.172413793103448"/>
    <b v="0"/>
    <n v="7.5333333333333332"/>
    <x v="664"/>
    <d v="2015-04-13T15:59:35"/>
    <s v="technology/wearables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n v="155.33333333333334"/>
    <b v="0"/>
    <n v="18.64"/>
    <x v="665"/>
    <d v="2017-01-13T17:04:21"/>
    <s v="technology/wearables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n v="2"/>
    <b v="0"/>
    <n v="4.0000000000000001E-3"/>
    <x v="666"/>
    <d v="2014-08-17T19:58:18"/>
    <s v="technology/wearables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n v="178.92857142857142"/>
    <b v="0"/>
    <n v="10.02"/>
    <x v="667"/>
    <d v="2016-10-29T08:57:43"/>
    <s v="technology/wearables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n v="27.36"/>
    <b v="0"/>
    <n v="4.5600000000000005"/>
    <x v="668"/>
    <d v="2015-05-11T19:57:02"/>
    <s v="technology/wearables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n v="1536.25"/>
    <b v="0"/>
    <n v="21.5075"/>
    <x v="669"/>
    <d v="2016-07-06T15:00:58"/>
    <s v="technology/wearables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n v="84.99677419354839"/>
    <b v="0"/>
    <n v="29.276666666666667"/>
    <x v="670"/>
    <d v="2016-06-19T08:10:00"/>
    <s v="technology/wearables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n v="788.5333333333333"/>
    <b v="0"/>
    <n v="39.426666666666662"/>
    <x v="671"/>
    <d v="2015-01-14T04:00:00"/>
    <s v="technology/wearables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n v="50.29767441860465"/>
    <b v="0"/>
    <n v="21.628"/>
    <x v="672"/>
    <d v="2015-01-01T04:59:00"/>
    <s v="technology/wearables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n v="68.333333333333329"/>
    <b v="0"/>
    <n v="0.20500000000000002"/>
    <x v="673"/>
    <d v="2014-09-01T20:10:17"/>
    <s v="technology/wearables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n v="7.5"/>
    <b v="0"/>
    <n v="0.03"/>
    <x v="674"/>
    <d v="2014-08-12T02:47:07"/>
    <s v="technology/wearables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n v="34.269230769230766"/>
    <b v="0"/>
    <n v="14.85"/>
    <x v="675"/>
    <d v="2015-01-01T06:59:00"/>
    <s v="technology/wearables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n v="61.291666666666664"/>
    <b v="0"/>
    <n v="1.4710000000000001"/>
    <x v="676"/>
    <d v="2015-02-07T18:26:21"/>
    <s v="technology/wearables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n v="133.25"/>
    <b v="0"/>
    <n v="25.584"/>
    <x v="677"/>
    <d v="2016-06-28T09:41:35"/>
    <s v="technology/wearables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n v="65.17647058823529"/>
    <b v="0"/>
    <n v="3.8206896551724134"/>
    <x v="678"/>
    <d v="2016-05-21T09:02:18"/>
    <s v="technology/wearables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n v="93.90425531914893"/>
    <b v="0"/>
    <n v="15.485964912280703"/>
    <x v="679"/>
    <d v="2016-09-03T16:41:49"/>
    <s v="technology/wearables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n v="150.65116279069767"/>
    <b v="0"/>
    <n v="25.912000000000003"/>
    <x v="680"/>
    <d v="2014-09-17T12:02:11"/>
    <s v="technology/wearables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n v="1"/>
    <b v="0"/>
    <n v="0.04"/>
    <x v="681"/>
    <d v="2016-10-26T19:20:04"/>
    <s v="technology/wearables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n v="13.25"/>
    <b v="0"/>
    <n v="0.106"/>
    <x v="682"/>
    <d v="2017-03-14T17:22:02"/>
    <s v="technology/wearables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n v="99.333333333333329"/>
    <b v="0"/>
    <n v="0.85142857142857142"/>
    <x v="683"/>
    <d v="2016-10-31T21:36:04"/>
    <s v="technology/wearables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n v="177.39259259259259"/>
    <b v="0"/>
    <n v="7.4837500000000006"/>
    <x v="684"/>
    <d v="2014-07-25T03:00:00"/>
    <s v="technology/wearables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n v="55.3"/>
    <b v="0"/>
    <n v="27.650000000000002"/>
    <x v="685"/>
    <d v="2015-01-12T20:47:52"/>
    <s v="technology/wearables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e v="#DIV/0!"/>
    <b v="0"/>
    <n v="0"/>
    <x v="686"/>
    <d v="2015-08-03T16:09:30"/>
    <s v="technology/wearables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n v="591.66666666666663"/>
    <b v="0"/>
    <n v="3.55"/>
    <x v="687"/>
    <d v="2017-02-05T18:00:53"/>
    <s v="technology/wearables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n v="405.5"/>
    <b v="0"/>
    <n v="72.989999999999995"/>
    <x v="688"/>
    <d v="2015-10-15T02:30:53"/>
    <s v="technology/wearables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n v="343.14732142857144"/>
    <b v="0"/>
    <n v="57.648750000000007"/>
    <x v="689"/>
    <d v="2016-12-08T04:59:00"/>
    <s v="technology/wearables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n v="72.588235294117652"/>
    <b v="0"/>
    <n v="12.34"/>
    <x v="690"/>
    <d v="2016-09-09T06:00:00"/>
    <s v="technology/wearables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n v="26"/>
    <b v="0"/>
    <n v="0.52"/>
    <x v="691"/>
    <d v="2015-07-01T00:40:46"/>
    <s v="technology/wearables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n v="6.4975124378109452"/>
    <b v="0"/>
    <n v="6.5299999999999994"/>
    <x v="692"/>
    <d v="2016-12-22T09:01:03"/>
    <s v="technology/wearables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n v="119.38513513513513"/>
    <b v="0"/>
    <n v="35.338000000000001"/>
    <x v="693"/>
    <d v="2015-04-30T19:23:47"/>
    <s v="technology/wearables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n v="84.285714285714292"/>
    <b v="0"/>
    <n v="0.39333333333333331"/>
    <x v="694"/>
    <d v="2017-02-01T15:55:59"/>
    <s v="technology/wearables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n v="90.857142857142861"/>
    <b v="0"/>
    <n v="1.06"/>
    <x v="695"/>
    <d v="2014-10-31T12:30:20"/>
    <s v="technology/wearables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n v="1"/>
    <b v="0"/>
    <n v="5.7142857142857147E-4"/>
    <x v="696"/>
    <d v="2014-07-25T22:15:02"/>
    <s v="technology/wearables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n v="20.342105263157894"/>
    <b v="0"/>
    <n v="46.379999999999995"/>
    <x v="697"/>
    <d v="2016-02-03T12:33:09"/>
    <s v="technology/wearables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n v="530.68965517241384"/>
    <b v="0"/>
    <n v="15.39"/>
    <x v="698"/>
    <d v="2014-09-18T02:00:00"/>
    <s v="technology/wearables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n v="120.39184269662923"/>
    <b v="0"/>
    <n v="82.422107692307705"/>
    <x v="699"/>
    <d v="2013-11-22T16:00:00"/>
    <s v="technology/wearables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n v="13"/>
    <b v="0"/>
    <n v="2.6866666666666665"/>
    <x v="700"/>
    <d v="2017-01-10T16:31:21"/>
    <s v="technology/wearables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n v="291.33333333333331"/>
    <b v="0"/>
    <n v="26.6"/>
    <x v="701"/>
    <d v="2014-07-23T15:54:40"/>
    <s v="technology/wearables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n v="124.9191891891892"/>
    <b v="0"/>
    <n v="30.813400000000001"/>
    <x v="702"/>
    <d v="2016-11-24T18:26:27"/>
    <s v="technology/wearables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n v="119.57142857142857"/>
    <b v="0"/>
    <n v="5.58"/>
    <x v="703"/>
    <d v="2017-01-31T23:32:00"/>
    <s v="technology/wearables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n v="120.25"/>
    <b v="0"/>
    <n v="0.87454545454545463"/>
    <x v="704"/>
    <d v="2017-02-20T04:37:48"/>
    <s v="technology/wearables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n v="195.4"/>
    <b v="0"/>
    <n v="0.97699999999999987"/>
    <x v="705"/>
    <d v="2017-01-21T11:47:58"/>
    <s v="technology/wearables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e v="#DIV/0!"/>
    <b v="0"/>
    <n v="0"/>
    <x v="706"/>
    <d v="2016-12-14T18:39:00"/>
    <s v="technology/wearables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n v="117.69868421052631"/>
    <b v="0"/>
    <n v="78.927352941176466"/>
    <x v="707"/>
    <d v="2017-01-01T15:55:27"/>
    <s v="technology/wearables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n v="23.948509485094849"/>
    <b v="0"/>
    <n v="22.092500000000001"/>
    <x v="708"/>
    <d v="2014-09-13T13:56:40"/>
    <s v="technology/wearables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n v="30.5"/>
    <b v="0"/>
    <n v="0.40666666666666662"/>
    <x v="709"/>
    <d v="2014-12-05T00:59:19"/>
    <s v="technology/wearables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e v="#DIV/0!"/>
    <b v="0"/>
    <n v="0"/>
    <x v="710"/>
    <d v="2014-08-20T00:44:00"/>
    <s v="technology/wearables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n v="99.973372781065095"/>
    <b v="0"/>
    <n v="33.790999999999997"/>
    <x v="711"/>
    <d v="2016-12-14T12:01:08"/>
    <s v="technology/wearables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n v="26.25"/>
    <b v="0"/>
    <n v="0.21649484536082475"/>
    <x v="712"/>
    <d v="2016-02-14T16:20:32"/>
    <s v="technology/wearables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n v="199"/>
    <b v="0"/>
    <n v="0.79600000000000004"/>
    <x v="713"/>
    <d v="2016-06-05T12:42:12"/>
    <s v="technology/wearables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n v="80.321428571428569"/>
    <b v="0"/>
    <n v="14.993333333333334"/>
    <x v="714"/>
    <d v="2017-02-28T18:54:42"/>
    <s v="technology/wearables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n v="115.75"/>
    <b v="0"/>
    <n v="5.0509090909090908"/>
    <x v="715"/>
    <d v="2015-11-05T03:10:40"/>
    <s v="technology/wearables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n v="44.6875"/>
    <b v="0"/>
    <n v="10.214285714285715"/>
    <x v="716"/>
    <d v="2014-12-01T00:00:00"/>
    <s v="technology/wearables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n v="76.25"/>
    <b v="0"/>
    <n v="0.30499999999999999"/>
    <x v="717"/>
    <d v="2014-09-05T20:30:02"/>
    <s v="technology/wearables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n v="22.5"/>
    <b v="0"/>
    <n v="0.75"/>
    <x v="718"/>
    <d v="2017-02-18T05:59:00"/>
    <s v="technology/wearables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n v="19.399999999999999"/>
    <b v="0"/>
    <n v="1.2933333333333332"/>
    <x v="719"/>
    <d v="2016-02-23T00:57:56"/>
    <s v="technology/wearables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n v="66.707317073170728"/>
    <b v="1"/>
    <n v="143.94736842105263"/>
    <x v="720"/>
    <d v="2012-01-29T15:34:51"/>
    <s v="publishing/nonfiction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n v="84.142857142857139"/>
    <b v="1"/>
    <n v="122.10975609756099"/>
    <x v="721"/>
    <d v="2014-08-01T13:43:27"/>
    <s v="publishing/nonfiction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n v="215.72549019607843"/>
    <b v="1"/>
    <n v="132.024"/>
    <x v="722"/>
    <d v="2012-04-08T18:19:38"/>
    <s v="publishing/nonfiction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n v="54.69"/>
    <b v="1"/>
    <n v="109.38000000000001"/>
    <x v="723"/>
    <d v="2015-07-30T03:59:00"/>
    <s v="publishing/nonfiction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n v="51.62944055944056"/>
    <b v="1"/>
    <n v="105.47157142857144"/>
    <x v="724"/>
    <d v="2011-06-30T15:19:23"/>
    <s v="publishing/nonfiction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n v="143.35714285714286"/>
    <b v="1"/>
    <n v="100.35000000000001"/>
    <x v="725"/>
    <d v="2015-12-13T15:01:52"/>
    <s v="publishing/nonfiction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n v="72.428571428571431"/>
    <b v="1"/>
    <n v="101.4"/>
    <x v="726"/>
    <d v="2013-04-12T01:01:27"/>
    <s v="publishing/nonfiction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n v="36.530201342281877"/>
    <b v="1"/>
    <n v="155.51428571428571"/>
    <x v="727"/>
    <d v="2013-01-14T21:20:00"/>
    <s v="publishing/nonfiction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n v="60.903461538461535"/>
    <b v="1"/>
    <n v="105.566"/>
    <x v="728"/>
    <d v="2011-08-21T20:05:57"/>
    <s v="publishing/nonfiction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n v="43.55"/>
    <b v="1"/>
    <n v="130.65"/>
    <x v="729"/>
    <d v="2012-09-19T04:27:41"/>
    <s v="publishing/nonfiction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n v="99.766037735849054"/>
    <b v="1"/>
    <n v="132.19"/>
    <x v="730"/>
    <d v="2011-12-07T17:53:11"/>
    <s v="publishing/nonfiction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n v="88.732394366197184"/>
    <b v="1"/>
    <n v="126"/>
    <x v="731"/>
    <d v="2012-01-22T06:00:00"/>
    <s v="publishing/nonfiction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n v="4.9230769230769234"/>
    <b v="1"/>
    <n v="160"/>
    <x v="732"/>
    <d v="2013-09-29T10:11:01"/>
    <s v="publishing/nonfiction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n v="17.822485207100591"/>
    <b v="1"/>
    <n v="120.48"/>
    <x v="733"/>
    <d v="2013-12-20T10:04:52"/>
    <s v="publishing/nonfiction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n v="187.19298245614036"/>
    <b v="1"/>
    <n v="125.52941176470588"/>
    <x v="734"/>
    <d v="2015-05-09T05:00:00"/>
    <s v="publishing/nonfiction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n v="234.80786026200875"/>
    <b v="1"/>
    <n v="114.40638297872341"/>
    <x v="735"/>
    <d v="2014-12-04T00:39:00"/>
    <s v="publishing/nonfiction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n v="105.04629629629629"/>
    <b v="1"/>
    <n v="315.13888888888891"/>
    <x v="736"/>
    <d v="2013-11-21T04:59:00"/>
    <s v="publishing/nonfiction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n v="56.666666666666664"/>
    <b v="1"/>
    <n v="122.39999999999999"/>
    <x v="737"/>
    <d v="2014-02-14T20:00:00"/>
    <s v="publishing/nonfiction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n v="39.048780487804876"/>
    <b v="1"/>
    <n v="106.73333333333332"/>
    <x v="738"/>
    <d v="2014-12-01T04:59:00"/>
    <s v="publishing/nonfiction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n v="68.345323741007192"/>
    <b v="1"/>
    <n v="158.33333333333331"/>
    <x v="739"/>
    <d v="2014-08-11T12:03:49"/>
    <s v="publishing/nonfiction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n v="169.57894736842104"/>
    <b v="1"/>
    <n v="107.4"/>
    <x v="740"/>
    <d v="2015-06-21T03:31:22"/>
    <s v="publishing/nonfiction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n v="141.42340425531913"/>
    <b v="1"/>
    <n v="102.25999999999999"/>
    <x v="741"/>
    <d v="2013-06-11T15:33:26"/>
    <s v="publishing/nonfiction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n v="67.391304347826093"/>
    <b v="1"/>
    <n v="110.71428571428572"/>
    <x v="742"/>
    <d v="2014-03-21T21:01:52"/>
    <s v="publishing/nonfiction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n v="54.266666666666666"/>
    <b v="1"/>
    <n v="148"/>
    <x v="743"/>
    <d v="2012-04-16T21:00:00"/>
    <s v="publishing/nonfiction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n v="82.516129032258064"/>
    <b v="1"/>
    <n v="102.32000000000001"/>
    <x v="744"/>
    <d v="2012-12-13T22:58:23"/>
    <s v="publishing/nonfiction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n v="53.729729729729726"/>
    <b v="1"/>
    <n v="179.09909909909908"/>
    <x v="745"/>
    <d v="2013-05-03T13:44:05"/>
    <s v="publishing/nonfiction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n v="34.206185567010309"/>
    <b v="1"/>
    <n v="111.08135252761969"/>
    <x v="746"/>
    <d v="2012-09-23T03:59:00"/>
    <s v="publishing/nonfiction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n v="127.32727272727273"/>
    <b v="1"/>
    <n v="100.04285714285714"/>
    <x v="747"/>
    <d v="2015-01-15T10:54:00"/>
    <s v="publishing/nonfiction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n v="45.56818181818182"/>
    <b v="1"/>
    <n v="100.25"/>
    <x v="748"/>
    <d v="2014-08-10T20:19:26"/>
    <s v="publishing/nonfiction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n v="95.963636363636368"/>
    <b v="1"/>
    <n v="105.56"/>
    <x v="749"/>
    <d v="2017-01-28T22:35:30"/>
    <s v="publishing/nonfiction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n v="77.271186440677965"/>
    <b v="1"/>
    <n v="102.58775877587757"/>
    <x v="750"/>
    <d v="2013-02-24T21:04:32"/>
    <s v="publishing/nonfiction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n v="57.338709677419352"/>
    <b v="1"/>
    <n v="118.5"/>
    <x v="751"/>
    <d v="2011-08-04T15:07:55"/>
    <s v="publishing/nonfiction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n v="53.19047619047619"/>
    <b v="1"/>
    <n v="111.7"/>
    <x v="752"/>
    <d v="2016-10-16T11:00:00"/>
    <s v="publishing/nonfiction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n v="492.30769230769232"/>
    <b v="1"/>
    <n v="128"/>
    <x v="753"/>
    <d v="2015-02-14T14:09:51"/>
    <s v="publishing/nonfiction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n v="42.346938775510203"/>
    <b v="1"/>
    <n v="103.75000000000001"/>
    <x v="754"/>
    <d v="2013-01-05T17:58:41"/>
    <s v="publishing/nonfiction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n v="37.466029411764708"/>
    <b v="1"/>
    <n v="101.9076"/>
    <x v="755"/>
    <d v="2013-05-20T00:41:00"/>
    <s v="publishing/nonfiction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n v="37.454545454545453"/>
    <b v="1"/>
    <n v="117.71428571428571"/>
    <x v="756"/>
    <d v="2011-04-18T17:24:19"/>
    <s v="publishing/nonfiction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n v="33.055555555555557"/>
    <b v="1"/>
    <n v="238"/>
    <x v="757"/>
    <d v="2012-12-06T01:18:34"/>
    <s v="publishing/nonfiction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n v="134.21052631578948"/>
    <b v="1"/>
    <n v="102"/>
    <x v="758"/>
    <d v="2010-10-08T20:04:28"/>
    <s v="publishing/nonfiction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n v="51.474747474747474"/>
    <b v="1"/>
    <n v="101.92000000000002"/>
    <x v="759"/>
    <d v="2014-07-09T07:55:39"/>
    <s v="publishing/nonfiction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e v="#DIV/0!"/>
    <b v="0"/>
    <n v="0"/>
    <x v="760"/>
    <d v="2016-11-26T19:20:13"/>
    <s v="publishing/fiction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n v="39.166666666666664"/>
    <b v="0"/>
    <n v="4.7"/>
    <x v="761"/>
    <d v="2014-02-02T18:02:06"/>
    <s v="publishing/fiction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e v="#DIV/0!"/>
    <b v="0"/>
    <n v="0"/>
    <x v="762"/>
    <d v="2016-12-04T06:00:00"/>
    <s v="publishing/fiction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n v="5"/>
    <b v="0"/>
    <n v="0.11655011655011654"/>
    <x v="763"/>
    <d v="2013-08-15T10:43:28"/>
    <s v="publishing/fiction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e v="#DIV/0!"/>
    <b v="0"/>
    <n v="0"/>
    <x v="764"/>
    <d v="2015-09-10T04:09:21"/>
    <s v="publishing/fiction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n v="57.295454545454547"/>
    <b v="0"/>
    <n v="36.014285714285712"/>
    <x v="765"/>
    <d v="2014-10-19T13:01:24"/>
    <s v="publishing/fiction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e v="#DIV/0!"/>
    <b v="0"/>
    <n v="0"/>
    <x v="766"/>
    <d v="2015-02-16T18:48:03"/>
    <s v="publishing/fiction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n v="59"/>
    <b v="0"/>
    <n v="3.54"/>
    <x v="767"/>
    <d v="2015-05-21T03:26:50"/>
    <s v="publishing/fiction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e v="#DIV/0!"/>
    <b v="0"/>
    <n v="0"/>
    <x v="768"/>
    <d v="2013-12-16T04:58:10"/>
    <s v="publishing/fiction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n v="31.846153846153847"/>
    <b v="0"/>
    <n v="41.4"/>
    <x v="769"/>
    <d v="2013-12-26T23:54:54"/>
    <s v="publishing/fiction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e v="#DIV/0!"/>
    <b v="0"/>
    <n v="0"/>
    <x v="770"/>
    <d v="2013-02-24T23:59:29"/>
    <s v="publishing/fiction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n v="10"/>
    <b v="0"/>
    <n v="2.6315789473684209E-2"/>
    <x v="771"/>
    <d v="2016-01-30T19:46:42"/>
    <s v="publishing/fiction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n v="50"/>
    <b v="0"/>
    <n v="3.3333333333333335"/>
    <x v="772"/>
    <d v="2009-11-01T03:59:00"/>
    <s v="publishing/fiction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n v="16"/>
    <b v="0"/>
    <n v="0.85129023676509719"/>
    <x v="773"/>
    <d v="2015-05-10T23:01:00"/>
    <s v="publishing/fiction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n v="39"/>
    <b v="0"/>
    <n v="70.199999999999989"/>
    <x v="774"/>
    <d v="2014-02-23T18:43:38"/>
    <s v="publishing/fiction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n v="34"/>
    <b v="0"/>
    <n v="1.7000000000000002"/>
    <x v="775"/>
    <d v="2011-12-16T01:26:35"/>
    <s v="publishing/fiction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n v="63.122807017543863"/>
    <b v="0"/>
    <n v="51.4"/>
    <x v="776"/>
    <d v="2015-10-11T05:00:00"/>
    <s v="publishing/fiction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n v="7"/>
    <b v="0"/>
    <n v="0.70000000000000007"/>
    <x v="777"/>
    <d v="2013-07-31T23:32:57"/>
    <s v="publishing/fiction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n v="2"/>
    <b v="0"/>
    <n v="0.4"/>
    <x v="778"/>
    <d v="2014-04-30T16:51:20"/>
    <s v="publishing/fiction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n v="66.666666666666671"/>
    <b v="0"/>
    <n v="2.666666666666667"/>
    <x v="779"/>
    <d v="2010-10-15T04:00:00"/>
    <s v="publishing/fiction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n v="38.518518518518519"/>
    <b v="1"/>
    <n v="104"/>
    <x v="780"/>
    <d v="2011-05-03T16:10:25"/>
    <s v="music/rock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n v="42.609200000000001"/>
    <b v="1"/>
    <n v="133.15375"/>
    <x v="781"/>
    <d v="2013-06-08T00:01:14"/>
    <s v="music/rock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n v="50"/>
    <b v="1"/>
    <n v="100"/>
    <x v="782"/>
    <d v="2012-08-25T18:11:42"/>
    <s v="music/rock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n v="63.485714285714288"/>
    <b v="1"/>
    <n v="148.13333333333333"/>
    <x v="783"/>
    <d v="2012-04-27T22:00:00"/>
    <s v="music/rock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n v="102.5"/>
    <b v="1"/>
    <n v="102.49999999999999"/>
    <x v="784"/>
    <d v="2014-03-17T02:35:19"/>
    <s v="music/rock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n v="31.142758620689655"/>
    <b v="1"/>
    <n v="180.62799999999999"/>
    <x v="785"/>
    <d v="2013-02-28T14:15:15"/>
    <s v="music/rock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n v="162.27272727272728"/>
    <b v="1"/>
    <n v="142.79999999999998"/>
    <x v="786"/>
    <d v="2012-05-11T15:47:00"/>
    <s v="music/rock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n v="80.588235294117652"/>
    <b v="1"/>
    <n v="114.16666666666666"/>
    <x v="787"/>
    <d v="2013-11-01T15:03:46"/>
    <s v="music/rock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n v="59.85441176470588"/>
    <b v="1"/>
    <n v="203.505"/>
    <x v="788"/>
    <d v="2012-07-07T03:59:00"/>
    <s v="music/rock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n v="132.85714285714286"/>
    <b v="1"/>
    <n v="109.41176470588236"/>
    <x v="789"/>
    <d v="2013-01-21T07:59:00"/>
    <s v="music/rock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n v="92.547820512820508"/>
    <b v="1"/>
    <n v="144.37459999999999"/>
    <x v="790"/>
    <d v="2013-02-01T01:08:59"/>
    <s v="music/rock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n v="60.859375"/>
    <b v="1"/>
    <n v="103.86666666666666"/>
    <x v="791"/>
    <d v="2013-11-13T05:59:00"/>
    <s v="music/rock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n v="41.851833333333339"/>
    <b v="1"/>
    <n v="100.44440000000002"/>
    <x v="792"/>
    <d v="2013-11-07T21:58:03"/>
    <s v="music/rock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n v="88.325937499999995"/>
    <b v="1"/>
    <n v="102.77927272727271"/>
    <x v="793"/>
    <d v="2013-07-03T04:59:00"/>
    <s v="music/rock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n v="158.96226415094338"/>
    <b v="1"/>
    <n v="105.31250000000001"/>
    <x v="794"/>
    <d v="2011-09-05T17:06:00"/>
    <s v="music/rock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n v="85.054347826086953"/>
    <b v="1"/>
    <n v="111.78571428571429"/>
    <x v="795"/>
    <d v="2012-04-07T04:59:00"/>
    <s v="music/rock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n v="112.61111111111111"/>
    <b v="1"/>
    <n v="101.35000000000001"/>
    <x v="796"/>
    <d v="2013-09-15T21:10:00"/>
    <s v="music/rock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n v="45.436619718309856"/>
    <b v="1"/>
    <n v="107.53333333333333"/>
    <x v="797"/>
    <d v="2012-04-29T04:00:00"/>
    <s v="music/rock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n v="46.218390804597703"/>
    <b v="1"/>
    <n v="114.88571428571429"/>
    <x v="798"/>
    <d v="2014-09-30T14:09:47"/>
    <s v="music/rock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n v="178.60714285714286"/>
    <b v="1"/>
    <n v="100.02"/>
    <x v="799"/>
    <d v="2012-04-27T16:00:46"/>
    <s v="music/rock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n v="40.75"/>
    <b v="1"/>
    <n v="152.13333333333335"/>
    <x v="800"/>
    <d v="2014-09-11T10:24:14"/>
    <s v="music/rock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n v="43.733921568627444"/>
    <b v="1"/>
    <n v="111.52149999999999"/>
    <x v="801"/>
    <d v="2011-07-01T19:05:20"/>
    <s v="music/rock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n v="81.066666666666663"/>
    <b v="1"/>
    <n v="101.33333333333334"/>
    <x v="802"/>
    <d v="2012-09-17T04:05:00"/>
    <s v="music/rock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n v="74.60526315789474"/>
    <b v="1"/>
    <n v="123.2608695652174"/>
    <x v="803"/>
    <d v="2011-05-29T01:00:00"/>
    <s v="music/rock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n v="305.55555555555554"/>
    <b v="1"/>
    <n v="100"/>
    <x v="804"/>
    <d v="2011-07-23T03:59:00"/>
    <s v="music/rock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n v="58.333333333333336"/>
    <b v="1"/>
    <n v="105"/>
    <x v="805"/>
    <d v="2011-07-16T23:00:00"/>
    <s v="music/rock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n v="117.67605633802818"/>
    <b v="1"/>
    <n v="104.4375"/>
    <x v="806"/>
    <d v="2011-09-07T16:35:39"/>
    <s v="music/rock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n v="73.771929824561397"/>
    <b v="1"/>
    <n v="105.125"/>
    <x v="807"/>
    <d v="2017-03-01T02:00:00"/>
    <s v="music/rock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n v="104.65116279069767"/>
    <b v="1"/>
    <n v="100"/>
    <x v="808"/>
    <d v="2014-12-22T04:59:00"/>
    <s v="music/rock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n v="79.82692307692308"/>
    <b v="1"/>
    <n v="103.77499999999999"/>
    <x v="809"/>
    <d v="2014-01-19T20:00:30"/>
    <s v="music/rock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n v="58.333333333333336"/>
    <b v="1"/>
    <n v="105"/>
    <x v="810"/>
    <d v="2012-09-01T01:21:02"/>
    <s v="music/rock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n v="86.666666666666671"/>
    <b v="1"/>
    <n v="104"/>
    <x v="811"/>
    <d v="2013-07-10T16:52:00"/>
    <s v="music/rock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n v="27.606060606060606"/>
    <b v="1"/>
    <n v="151.83333333333334"/>
    <x v="812"/>
    <d v="2013-03-01T13:58:00"/>
    <s v="music/rock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n v="24.999375000000001"/>
    <b v="1"/>
    <n v="159.99600000000001"/>
    <x v="813"/>
    <d v="2012-07-20T23:02:45"/>
    <s v="music/rock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n v="45.464285714285715"/>
    <b v="1"/>
    <n v="127.3"/>
    <x v="814"/>
    <d v="2011-05-31T18:04:00"/>
    <s v="music/rock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n v="99.534883720930239"/>
    <b v="1"/>
    <n v="107"/>
    <x v="815"/>
    <d v="2014-11-01T22:01:43"/>
    <s v="music/rock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n v="39.31"/>
    <b v="1"/>
    <n v="115.12214285714286"/>
    <x v="816"/>
    <d v="2013-04-09T06:30:00"/>
    <s v="music/rock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n v="89.419999999999987"/>
    <b v="1"/>
    <n v="137.11066666666665"/>
    <x v="817"/>
    <d v="2012-03-11T04:59:00"/>
    <s v="music/rock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n v="28.684210526315791"/>
    <b v="1"/>
    <n v="155.71428571428572"/>
    <x v="818"/>
    <d v="2012-08-07T17:01:00"/>
    <s v="music/rock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n v="31.071428571428573"/>
    <b v="1"/>
    <n v="108.74999999999999"/>
    <x v="819"/>
    <d v="2013-12-21T04:44:00"/>
    <s v="music/rock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n v="70.55263157894737"/>
    <b v="1"/>
    <n v="134.05000000000001"/>
    <x v="820"/>
    <d v="2014-06-09T05:00:00"/>
    <s v="music/rock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n v="224.12820512820514"/>
    <b v="1"/>
    <n v="100"/>
    <x v="821"/>
    <d v="2015-05-04T04:01:00"/>
    <s v="music/rock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n v="51.811594202898547"/>
    <b v="1"/>
    <n v="119.16666666666667"/>
    <x v="822"/>
    <d v="2012-10-05T22:44:10"/>
    <s v="music/rock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n v="43.515151515151516"/>
    <b v="1"/>
    <n v="179.5"/>
    <x v="823"/>
    <d v="2015-03-22T22:20:52"/>
    <s v="music/rock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n v="39.816666666666663"/>
    <b v="1"/>
    <n v="134.38124999999999"/>
    <x v="824"/>
    <d v="2010-04-18T06:59:00"/>
    <s v="music/rock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n v="126.8080808080808"/>
    <b v="1"/>
    <n v="100.43200000000002"/>
    <x v="825"/>
    <d v="2012-10-29T07:21:24"/>
    <s v="music/rock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n v="113.87755102040816"/>
    <b v="1"/>
    <n v="101.45454545454547"/>
    <x v="826"/>
    <d v="2012-03-25T23:55:30"/>
    <s v="music/rock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n v="28.181818181818183"/>
    <b v="1"/>
    <n v="103.33333333333334"/>
    <x v="827"/>
    <d v="2012-02-14T19:49:00"/>
    <s v="music/rock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n v="36.60526315789474"/>
    <b v="1"/>
    <n v="107"/>
    <x v="828"/>
    <d v="2012-06-25T16:24:00"/>
    <s v="music/rock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n v="32.5"/>
    <b v="1"/>
    <n v="104"/>
    <x v="829"/>
    <d v="2016-07-13T19:14:00"/>
    <s v="music/rock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n v="60.65625"/>
    <b v="1"/>
    <n v="107.83333333333334"/>
    <x v="830"/>
    <d v="2013-03-22T11:37:05"/>
    <s v="music/rock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n v="175"/>
    <b v="1"/>
    <n v="233.33333333333334"/>
    <x v="831"/>
    <d v="2012-04-27T15:31:34"/>
    <s v="music/rock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n v="97.993896103896105"/>
    <b v="1"/>
    <n v="100.60706666666665"/>
    <x v="832"/>
    <d v="2012-01-21T08:13:00"/>
    <s v="music/rock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n v="148.78048780487805"/>
    <b v="1"/>
    <n v="101.66666666666666"/>
    <x v="833"/>
    <d v="2014-04-19T21:04:35"/>
    <s v="music/rock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n v="96.08"/>
    <b v="1"/>
    <n v="131.0181818181818"/>
    <x v="834"/>
    <d v="2013-07-01T03:59:00"/>
    <s v="music/rock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n v="58.625"/>
    <b v="1"/>
    <n v="117.25000000000001"/>
    <x v="835"/>
    <d v="2012-05-19T03:00:00"/>
    <s v="music/rock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n v="109.70695652173914"/>
    <b v="1"/>
    <n v="100.93039999999999"/>
    <x v="836"/>
    <d v="2013-10-07T01:21:58"/>
    <s v="music/rock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n v="49.112903225806448"/>
    <b v="1"/>
    <n v="121.8"/>
    <x v="837"/>
    <d v="2014-05-01T23:57:42"/>
    <s v="music/rock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n v="47.672131147540981"/>
    <b v="1"/>
    <n v="145.4"/>
    <x v="838"/>
    <d v="2012-01-17T21:33:05"/>
    <s v="music/rock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n v="60.737812499999997"/>
    <b v="1"/>
    <n v="116.61660000000001"/>
    <x v="839"/>
    <d v="2012-09-22T18:19:16"/>
    <s v="music/rock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n v="63.37715789473684"/>
    <b v="1"/>
    <n v="120.4166"/>
    <x v="840"/>
    <d v="2016-09-24T05:26:27"/>
    <s v="music/metal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n v="53.893617021276597"/>
    <b v="1"/>
    <n v="101.32000000000001"/>
    <x v="841"/>
    <d v="2014-11-10T21:07:43"/>
    <s v="music/metal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n v="66.871794871794876"/>
    <b v="1"/>
    <n v="104.32"/>
    <x v="842"/>
    <d v="2013-10-14T03:59:00"/>
    <s v="music/metal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n v="63.102362204724407"/>
    <b v="1"/>
    <n v="267.13333333333333"/>
    <x v="843"/>
    <d v="2016-12-08T08:00:00"/>
    <s v="music/metal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n v="36.628930817610062"/>
    <b v="1"/>
    <n v="194.13333333333333"/>
    <x v="844"/>
    <d v="2014-11-01T04:59:00"/>
    <s v="music/metal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n v="34.005706214689269"/>
    <b v="1"/>
    <n v="120.3802"/>
    <x v="845"/>
    <d v="2016-09-05T03:59:00"/>
    <s v="music/metal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n v="28.553404255319148"/>
    <b v="1"/>
    <n v="122.00090909090908"/>
    <x v="846"/>
    <d v="2014-03-10T14:00:00"/>
    <s v="music/metal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n v="10"/>
    <b v="1"/>
    <n v="100"/>
    <x v="847"/>
    <d v="2015-07-10T19:09:36"/>
    <s v="music/metal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n v="18.75"/>
    <b v="1"/>
    <n v="100"/>
    <x v="848"/>
    <d v="2015-04-14T19:00:33"/>
    <s v="music/metal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n v="41.704347826086959"/>
    <b v="1"/>
    <n v="119.9"/>
    <x v="849"/>
    <d v="2015-03-16T02:34:24"/>
    <s v="music/metal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n v="46.669172932330824"/>
    <b v="1"/>
    <n v="155.17499999999998"/>
    <x v="850"/>
    <d v="2016-04-25T04:59:00"/>
    <s v="music/metal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n v="37.271428571428572"/>
    <b v="1"/>
    <n v="130.44999999999999"/>
    <x v="851"/>
    <d v="2016-07-31T19:45:00"/>
    <s v="music/metal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n v="59.258064516129032"/>
    <b v="1"/>
    <n v="104.97142857142859"/>
    <x v="852"/>
    <d v="2016-10-24T21:00:00"/>
    <s v="music/metal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n v="30"/>
    <b v="1"/>
    <n v="100"/>
    <x v="853"/>
    <d v="2015-02-16T19:58:29"/>
    <s v="music/metal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n v="65.8623246492986"/>
    <b v="1"/>
    <n v="118.2205035971223"/>
    <x v="854"/>
    <d v="2016-12-28T05:05:46"/>
    <s v="music/metal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n v="31.914893617021278"/>
    <b v="1"/>
    <n v="103.44827586206897"/>
    <x v="855"/>
    <d v="2016-07-24T03:00:17"/>
    <s v="music/metal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n v="19.464285714285715"/>
    <b v="1"/>
    <n v="218.00000000000003"/>
    <x v="856"/>
    <d v="2016-10-25T19:00:00"/>
    <s v="music/metal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n v="50"/>
    <b v="1"/>
    <n v="100"/>
    <x v="857"/>
    <d v="2015-11-25T14:57:11"/>
    <s v="music/metal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n v="22.737763157894737"/>
    <b v="1"/>
    <n v="144.00583333333333"/>
    <x v="858"/>
    <d v="2015-04-15T22:59:00"/>
    <s v="music/metal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n v="42.724489795918366"/>
    <b v="1"/>
    <n v="104.67500000000001"/>
    <x v="859"/>
    <d v="2015-06-04T00:00:00"/>
    <s v="music/metal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n v="52.916666666666664"/>
    <b v="0"/>
    <n v="18.142857142857142"/>
    <x v="860"/>
    <d v="2013-11-22T12:35:13"/>
    <s v="music/jazz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n v="50.5"/>
    <b v="0"/>
    <n v="2.2444444444444445"/>
    <x v="861"/>
    <d v="2016-09-16T23:10:04"/>
    <s v="music/jazz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n v="42.5"/>
    <b v="0"/>
    <n v="0.33999999999999997"/>
    <x v="862"/>
    <d v="2013-11-11T14:19:08"/>
    <s v="music/jazz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n v="18"/>
    <b v="0"/>
    <n v="4.5"/>
    <x v="863"/>
    <d v="2012-02-12T02:49:26"/>
    <s v="music/jazz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n v="34.177215189873415"/>
    <b v="0"/>
    <n v="41.53846153846154"/>
    <x v="864"/>
    <d v="2013-10-16T09:59:00"/>
    <s v="music/jazz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n v="22.5"/>
    <b v="0"/>
    <n v="2.0454545454545454"/>
    <x v="865"/>
    <d v="2013-01-16T18:33:17"/>
    <s v="music/jazz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n v="58.18181818181818"/>
    <b v="0"/>
    <n v="18.285714285714285"/>
    <x v="866"/>
    <d v="2015-02-28T15:10:00"/>
    <s v="music/jazz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n v="109.18181818181819"/>
    <b v="0"/>
    <n v="24.02"/>
    <x v="867"/>
    <d v="2009-12-01T04:59:00"/>
    <s v="music/jazz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n v="50"/>
    <b v="0"/>
    <n v="0.1111111111111111"/>
    <x v="868"/>
    <d v="2014-01-07T00:39:58"/>
    <s v="music/jazz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n v="346.66666666666669"/>
    <b v="0"/>
    <n v="11.818181818181818"/>
    <x v="869"/>
    <d v="2013-04-08T19:17:37"/>
    <s v="music/jazz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n v="12.4"/>
    <b v="0"/>
    <n v="0.31"/>
    <x v="870"/>
    <d v="2013-09-01T00:32:03"/>
    <s v="music/jazz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n v="27.083333333333332"/>
    <b v="0"/>
    <n v="5.416666666666667"/>
    <x v="871"/>
    <d v="2013-11-29T14:28:15"/>
    <s v="music/jazz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n v="32.5"/>
    <b v="0"/>
    <n v="0.8125"/>
    <x v="872"/>
    <d v="2011-03-10T19:48:47"/>
    <s v="music/jazz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n v="9"/>
    <b v="0"/>
    <n v="1.2857142857142856"/>
    <x v="873"/>
    <d v="2012-11-11T05:00:40"/>
    <s v="music/jazz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n v="34.761904761904759"/>
    <b v="0"/>
    <n v="24.333333333333336"/>
    <x v="874"/>
    <d v="2013-05-04T14:00:34"/>
    <s v="music/jazz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e v="#DIV/0!"/>
    <b v="0"/>
    <n v="0"/>
    <x v="875"/>
    <d v="2015-09-21T17:22:11"/>
    <s v="music/jazz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n v="28.577777777777779"/>
    <b v="0"/>
    <n v="40.799492385786799"/>
    <x v="876"/>
    <d v="2013-02-04T11:55:27"/>
    <s v="music/jazz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n v="46.586206896551722"/>
    <b v="0"/>
    <n v="67.55"/>
    <x v="877"/>
    <d v="2013-12-19T18:56:00"/>
    <s v="music/jazz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n v="32.5"/>
    <b v="0"/>
    <n v="1.3"/>
    <x v="878"/>
    <d v="2010-12-23T05:35:24"/>
    <s v="music/jazz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n v="21.466666666666665"/>
    <b v="0"/>
    <n v="30.666666666666664"/>
    <x v="879"/>
    <d v="2012-05-29T19:55:05"/>
    <s v="music/jazz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n v="14.125"/>
    <b v="0"/>
    <n v="2.9894179894179893"/>
    <x v="880"/>
    <d v="2012-10-30T07:42:18"/>
    <s v="music/indie rock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n v="30"/>
    <b v="0"/>
    <n v="0.8"/>
    <x v="881"/>
    <d v="2012-01-14T06:01:26"/>
    <s v="music/indie rock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n v="21.571428571428573"/>
    <b v="0"/>
    <n v="20.133333333333333"/>
    <x v="882"/>
    <d v="2011-09-06T20:39:10"/>
    <s v="music/indie rock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n v="83.375"/>
    <b v="0"/>
    <n v="40.020000000000003"/>
    <x v="883"/>
    <d v="2016-03-02T22:27:15"/>
    <s v="music/indie rock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n v="10"/>
    <b v="0"/>
    <n v="1"/>
    <x v="884"/>
    <d v="2012-05-12T02:31:00"/>
    <s v="music/indie rock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n v="35.714285714285715"/>
    <b v="0"/>
    <n v="75"/>
    <x v="885"/>
    <d v="2016-12-30T22:35:11"/>
    <s v="music/indie rock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n v="29.285714285714285"/>
    <b v="0"/>
    <n v="41"/>
    <x v="886"/>
    <d v="2016-09-15T20:53:33"/>
    <s v="music/indie rock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e v="#DIV/0!"/>
    <b v="0"/>
    <n v="0"/>
    <x v="887"/>
    <d v="2012-05-27T23:00:55"/>
    <s v="music/indie rock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n v="18"/>
    <b v="0"/>
    <n v="7.1999999999999993"/>
    <x v="888"/>
    <d v="2011-09-01T06:00:00"/>
    <s v="music/indie rock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n v="73.760000000000005"/>
    <b v="0"/>
    <n v="9.4412800000000008"/>
    <x v="889"/>
    <d v="2014-10-05T18:49:03"/>
    <s v="music/indie rock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n v="31.25"/>
    <b v="0"/>
    <n v="4.1666666666666661"/>
    <x v="890"/>
    <d v="2013-11-21T17:46:19"/>
    <s v="music/indie rock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n v="28.888888888888889"/>
    <b v="0"/>
    <n v="3.25"/>
    <x v="891"/>
    <d v="2014-08-21T00:45:30"/>
    <s v="music/indie rock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n v="143.8235294117647"/>
    <b v="0"/>
    <n v="40.75"/>
    <x v="892"/>
    <d v="2010-08-01T04:00:00"/>
    <s v="music/indie rock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n v="40"/>
    <b v="0"/>
    <n v="10"/>
    <x v="893"/>
    <d v="2015-04-01T20:32:43"/>
    <s v="music/indie rock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n v="147.81132075471697"/>
    <b v="0"/>
    <n v="39.17"/>
    <x v="894"/>
    <d v="2016-06-05T23:33:30"/>
    <s v="music/indie rock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n v="27.857142857142858"/>
    <b v="0"/>
    <n v="2.4375"/>
    <x v="895"/>
    <d v="2010-10-25T03:03:49"/>
    <s v="music/indie rock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n v="44.444444444444443"/>
    <b v="0"/>
    <n v="40"/>
    <x v="896"/>
    <d v="2015-08-28T04:00:00"/>
    <s v="music/indie rock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e v="#DIV/0!"/>
    <b v="0"/>
    <n v="0"/>
    <x v="897"/>
    <d v="2012-11-28T17:31:48"/>
    <s v="music/indie rock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n v="35"/>
    <b v="0"/>
    <n v="2.8000000000000003"/>
    <x v="898"/>
    <d v="2012-01-15T18:11:50"/>
    <s v="music/indie rock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n v="35"/>
    <b v="0"/>
    <n v="37.333333333333336"/>
    <x v="899"/>
    <d v="2011-05-28T02:22:42"/>
    <s v="music/indie rock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n v="10.5"/>
    <b v="0"/>
    <n v="0.42"/>
    <x v="900"/>
    <d v="2016-03-30T19:23:22"/>
    <s v="music/jazz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e v="#DIV/0!"/>
    <b v="0"/>
    <n v="0"/>
    <x v="901"/>
    <d v="2010-06-08T19:11:00"/>
    <s v="music/jazz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n v="30"/>
    <b v="0"/>
    <n v="0.3"/>
    <x v="902"/>
    <d v="2014-08-30T15:30:00"/>
    <s v="music/jazz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n v="40"/>
    <b v="0"/>
    <n v="3.2"/>
    <x v="903"/>
    <d v="2012-09-23T02:25:00"/>
    <s v="music/jazz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n v="50.333333333333336"/>
    <b v="0"/>
    <n v="0.30199999999999999"/>
    <x v="904"/>
    <d v="2016-01-03T01:55:37"/>
    <s v="music/jazz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n v="32.666666666666664"/>
    <b v="0"/>
    <n v="3.0153846153846153"/>
    <x v="905"/>
    <d v="2011-01-24T05:45:26"/>
    <s v="music/jazz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e v="#DIV/0!"/>
    <b v="0"/>
    <n v="0"/>
    <x v="906"/>
    <d v="2014-03-13T03:33:10"/>
    <s v="music/jazz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e v="#DIV/0!"/>
    <b v="0"/>
    <n v="0"/>
    <x v="907"/>
    <d v="2011-09-11T04:37:03"/>
    <s v="music/jazz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e v="#DIV/0!"/>
    <b v="0"/>
    <n v="0"/>
    <x v="908"/>
    <d v="2010-07-27T04:59:00"/>
    <s v="music/jazz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n v="65"/>
    <b v="0"/>
    <n v="3.25"/>
    <x v="909"/>
    <d v="2012-07-23T04:00:00"/>
    <s v="music/jazz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n v="24.6"/>
    <b v="0"/>
    <n v="22.363636363636363"/>
    <x v="910"/>
    <d v="2017-03-03T13:05:19"/>
    <s v="music/jazz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e v="#DIV/0!"/>
    <b v="0"/>
    <n v="0"/>
    <x v="911"/>
    <d v="2014-01-24T00:07:25"/>
    <s v="music/jazz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n v="15"/>
    <b v="0"/>
    <n v="0.85714285714285721"/>
    <x v="912"/>
    <d v="2012-12-11T03:37:27"/>
    <s v="music/jazz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n v="82.583333333333329"/>
    <b v="0"/>
    <n v="6.6066666666666665"/>
    <x v="913"/>
    <d v="2012-05-05T03:20:19"/>
    <s v="music/jazz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e v="#DIV/0!"/>
    <b v="0"/>
    <n v="0"/>
    <x v="914"/>
    <d v="2012-08-25T18:19:07"/>
    <s v="music/jazz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n v="41.666666666666664"/>
    <b v="0"/>
    <n v="5.7692307692307692"/>
    <x v="915"/>
    <d v="2012-03-01T04:59:00"/>
    <s v="music/jazz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e v="#DIV/0!"/>
    <b v="0"/>
    <n v="0"/>
    <x v="916"/>
    <d v="2010-10-22T05:00:00"/>
    <s v="music/jazz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n v="30"/>
    <b v="0"/>
    <n v="0.6"/>
    <x v="917"/>
    <d v="2014-07-14T02:30:00"/>
    <s v="music/jazz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n v="19.600000000000001"/>
    <b v="0"/>
    <n v="5.0256410256410255"/>
    <x v="918"/>
    <d v="2014-12-01T22:59:21"/>
    <s v="music/jazz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n v="100"/>
    <b v="0"/>
    <n v="0.5"/>
    <x v="919"/>
    <d v="2012-12-19T15:24:05"/>
    <s v="music/jazz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e v="#DIV/0!"/>
    <b v="0"/>
    <n v="0"/>
    <x v="920"/>
    <d v="2013-11-14T17:07:02"/>
    <s v="music/jazz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n v="231.75"/>
    <b v="0"/>
    <n v="30.9"/>
    <x v="921"/>
    <d v="2011-12-12T05:06:16"/>
    <s v="music/jazz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n v="189.33333333333334"/>
    <b v="0"/>
    <n v="21.037037037037038"/>
    <x v="922"/>
    <d v="2014-10-01T12:43:13"/>
    <s v="music/jazz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n v="55"/>
    <b v="0"/>
    <n v="2.1999999999999997"/>
    <x v="923"/>
    <d v="2014-11-22T00:02:03"/>
    <s v="music/jazz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n v="21.8"/>
    <b v="0"/>
    <n v="10.9"/>
    <x v="924"/>
    <d v="2013-02-13T22:37:49"/>
    <s v="music/jazz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n v="32"/>
    <b v="0"/>
    <n v="2.666666666666667"/>
    <x v="925"/>
    <d v="2013-11-27T22:08:31"/>
    <s v="music/jazz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e v="#DIV/0!"/>
    <b v="0"/>
    <n v="0"/>
    <x v="926"/>
    <d v="2010-07-08T22:40:00"/>
    <s v="music/jazz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e v="#DIV/0!"/>
    <b v="0"/>
    <n v="0"/>
    <x v="927"/>
    <d v="2012-05-14T19:44:55"/>
    <s v="music/jazz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n v="56.25"/>
    <b v="0"/>
    <n v="10.86206896551724"/>
    <x v="928"/>
    <d v="2012-11-18T00:00:00"/>
    <s v="music/jazz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e v="#DIV/0!"/>
    <b v="0"/>
    <n v="0"/>
    <x v="929"/>
    <d v="2012-04-09T04:42:49"/>
    <s v="music/jazz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n v="69"/>
    <b v="0"/>
    <n v="38.333333333333336"/>
    <x v="930"/>
    <d v="2010-06-25T21:32:00"/>
    <s v="music/jazz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n v="18.714285714285715"/>
    <b v="0"/>
    <n v="6.5500000000000007"/>
    <x v="931"/>
    <d v="2014-03-16T22:00:00"/>
    <s v="music/jazz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n v="46.033333333333331"/>
    <b v="0"/>
    <n v="14.536842105263158"/>
    <x v="932"/>
    <d v="2013-03-22T22:15:45"/>
    <s v="music/jazz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n v="60"/>
    <b v="0"/>
    <n v="6"/>
    <x v="933"/>
    <d v="2014-05-12T04:03:29"/>
    <s v="music/jazz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n v="50.666666666666664"/>
    <b v="0"/>
    <n v="30.4"/>
    <x v="934"/>
    <d v="2014-05-04T06:00:00"/>
    <s v="music/jazz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n v="25"/>
    <b v="0"/>
    <n v="1.4285714285714286"/>
    <x v="935"/>
    <d v="2016-01-29T08:00:29"/>
    <s v="music/jazz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e v="#DIV/0!"/>
    <b v="0"/>
    <n v="0"/>
    <x v="936"/>
    <d v="2012-01-18T20:00:00"/>
    <s v="music/jazz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n v="20"/>
    <b v="0"/>
    <n v="1.1428571428571428"/>
    <x v="937"/>
    <d v="2013-11-03T20:09:17"/>
    <s v="music/jazz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n v="25"/>
    <b v="0"/>
    <n v="0.35714285714285715"/>
    <x v="938"/>
    <d v="2012-09-02T11:30:48"/>
    <s v="music/jazz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n v="20"/>
    <b v="0"/>
    <n v="1.4545454545454546"/>
    <x v="939"/>
    <d v="2013-06-30T19:58:00"/>
    <s v="music/jazz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n v="110.28571428571429"/>
    <b v="0"/>
    <n v="17.155555555555555"/>
    <x v="940"/>
    <d v="2015-08-11T00:12:06"/>
    <s v="technology/wearables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n v="37.451612903225808"/>
    <b v="0"/>
    <n v="2.3220000000000001"/>
    <x v="941"/>
    <d v="2017-02-10T02:19:05"/>
    <s v="technology/wearables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n v="41.75"/>
    <b v="0"/>
    <n v="8.9066666666666663"/>
    <x v="942"/>
    <d v="2016-02-18T20:14:20"/>
    <s v="technology/wearables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n v="24.083333333333332"/>
    <b v="0"/>
    <n v="9.6333333333333346"/>
    <x v="943"/>
    <d v="2016-11-29T17:01:45"/>
    <s v="technology/wearables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n v="69.40625"/>
    <b v="0"/>
    <n v="13.325999999999999"/>
    <x v="944"/>
    <d v="2016-04-18T14:00:00"/>
    <s v="technology/wearables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n v="155.25"/>
    <b v="0"/>
    <n v="2.484"/>
    <x v="945"/>
    <d v="2017-02-18T23:59:00"/>
    <s v="technology/wearables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n v="57.2"/>
    <b v="0"/>
    <n v="1.9066666666666665"/>
    <x v="946"/>
    <d v="2016-09-09T18:00:48"/>
    <s v="technology/wearables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e v="#DIV/0!"/>
    <b v="0"/>
    <n v="0"/>
    <x v="947"/>
    <d v="2016-06-30T18:45:06"/>
    <s v="technology/wearables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n v="60"/>
    <b v="0"/>
    <n v="12"/>
    <x v="948"/>
    <d v="2016-03-12T19:52:44"/>
    <s v="technology/wearables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n v="39"/>
    <b v="0"/>
    <n v="1.365"/>
    <x v="949"/>
    <d v="2016-02-21T01:02:56"/>
    <s v="technology/wearables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n v="58.416666666666664"/>
    <b v="0"/>
    <n v="28.04"/>
    <x v="950"/>
    <d v="2016-01-17T18:01:01"/>
    <s v="technology/wearables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n v="158.63636363636363"/>
    <b v="0"/>
    <n v="38.39"/>
    <x v="951"/>
    <d v="2016-06-04T15:41:12"/>
    <s v="technology/wearables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n v="99.857142857142861"/>
    <b v="0"/>
    <n v="39.942857142857143"/>
    <x v="952"/>
    <d v="2016-11-18T15:43:32"/>
    <s v="technology/wearables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n v="25.2"/>
    <b v="0"/>
    <n v="0.84"/>
    <x v="953"/>
    <d v="2015-01-25T03:56:39"/>
    <s v="technology/wearables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n v="89.191780821917803"/>
    <b v="0"/>
    <n v="43.406666666666666"/>
    <x v="954"/>
    <d v="2015-08-20T20:00:39"/>
    <s v="technology/wearables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n v="182.6236559139785"/>
    <b v="0"/>
    <n v="5.6613333333333333"/>
    <x v="955"/>
    <d v="2016-09-13T07:05:00"/>
    <s v="technology/wearables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n v="50.647058823529413"/>
    <b v="0"/>
    <n v="1.722"/>
    <x v="956"/>
    <d v="2015-04-26T20:55:59"/>
    <s v="technology/wearables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n v="33.285714285714285"/>
    <b v="0"/>
    <n v="1.9416666666666664"/>
    <x v="957"/>
    <d v="2016-11-17T14:15:33"/>
    <s v="technology/wearables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n v="51.823529411764703"/>
    <b v="0"/>
    <n v="11.328275684711327"/>
    <x v="958"/>
    <d v="2015-04-10T04:59:00"/>
    <s v="technology/wearables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n v="113.62573099415205"/>
    <b v="0"/>
    <n v="38.86"/>
    <x v="959"/>
    <d v="2015-01-19T04:11:05"/>
    <s v="technology/wearables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n v="136.46276595744681"/>
    <b v="0"/>
    <n v="46.100628930817614"/>
    <x v="960"/>
    <d v="2017-03-14T14:02:35"/>
    <s v="technology/wearables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n v="364.35454545454547"/>
    <b v="0"/>
    <n v="42.188421052631583"/>
    <x v="961"/>
    <d v="2017-02-20T19:00:00"/>
    <s v="technology/wearables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n v="19.243243243243242"/>
    <b v="0"/>
    <n v="28.48"/>
    <x v="962"/>
    <d v="2016-02-11T17:05:53"/>
    <s v="technology/wearables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n v="41.888888888888886"/>
    <b v="0"/>
    <n v="1.077142857142857"/>
    <x v="963"/>
    <d v="2016-10-17T15:15:19"/>
    <s v="technology/wearables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n v="30.310344827586206"/>
    <b v="0"/>
    <n v="0.79909090909090907"/>
    <x v="964"/>
    <d v="2015-09-01T15:05:19"/>
    <s v="technology/wearables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n v="49.666666666666664"/>
    <b v="0"/>
    <n v="1.1919999999999999"/>
    <x v="965"/>
    <d v="2016-10-26T03:59:00"/>
    <s v="technology/wearables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n v="59.2"/>
    <b v="0"/>
    <n v="14.799999999999999"/>
    <x v="966"/>
    <d v="2016-10-06T15:15:32"/>
    <s v="technology/wearables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n v="43.97530864197531"/>
    <b v="0"/>
    <n v="17.810000000000002"/>
    <x v="967"/>
    <d v="2016-04-22T05:06:14"/>
    <s v="technology/wearables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n v="26.5"/>
    <b v="0"/>
    <n v="1.325"/>
    <x v="968"/>
    <d v="2014-08-15T20:20:34"/>
    <s v="technology/wearables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n v="1272.7272727272727"/>
    <b v="0"/>
    <n v="46.666666666666664"/>
    <x v="969"/>
    <d v="2017-02-09T07:16:47"/>
    <s v="technology/wearables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n v="164"/>
    <b v="0"/>
    <n v="45.92"/>
    <x v="970"/>
    <d v="2017-01-23T04:59:00"/>
    <s v="technology/wearables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n v="45.2"/>
    <b v="0"/>
    <n v="0.22599999999999998"/>
    <x v="971"/>
    <d v="2015-06-01T17:01:00"/>
    <s v="technology/wearables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n v="153.88888888888889"/>
    <b v="0"/>
    <n v="34.625"/>
    <x v="972"/>
    <d v="2014-09-04T06:59:00"/>
    <s v="technology/wearables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n v="51.375"/>
    <b v="0"/>
    <n v="2.0549999999999997"/>
    <x v="973"/>
    <d v="2015-11-09T01:21:33"/>
    <s v="technology/wearables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n v="93.333333333333329"/>
    <b v="0"/>
    <n v="0.55999999999999994"/>
    <x v="974"/>
    <d v="2016-03-25T16:59:16"/>
    <s v="technology/wearables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n v="108.625"/>
    <b v="0"/>
    <n v="2.6069999999999998"/>
    <x v="975"/>
    <d v="2016-06-28T16:43:05"/>
    <s v="technology/wearables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n v="160.5"/>
    <b v="0"/>
    <n v="1.9259999999999999"/>
    <x v="976"/>
    <d v="2015-08-14T01:24:57"/>
    <s v="technology/wearables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n v="75.75"/>
    <b v="0"/>
    <n v="33.666666666666664"/>
    <x v="977"/>
    <d v="2016-02-21T22:36:37"/>
    <s v="technology/wearables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n v="790.83739837398377"/>
    <b v="0"/>
    <n v="56.263267182990241"/>
    <x v="978"/>
    <d v="2016-02-25T07:25:01"/>
    <s v="technology/wearables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n v="301.93916666666667"/>
    <b v="0"/>
    <n v="82.817599999999999"/>
    <x v="979"/>
    <d v="2016-06-20T18:59:00"/>
    <s v="technology/wearables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n v="47.935483870967744"/>
    <b v="0"/>
    <n v="14.860000000000001"/>
    <x v="980"/>
    <d v="2014-11-30T22:42:02"/>
    <s v="technology/wearables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n v="2.75"/>
    <b v="0"/>
    <n v="1.2375123751237513E-2"/>
    <x v="981"/>
    <d v="2014-08-09T22:43:42"/>
    <s v="technology/wearables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n v="1"/>
    <b v="0"/>
    <n v="1.7142857142857144E-2"/>
    <x v="982"/>
    <d v="2016-10-02T18:04:46"/>
    <s v="technology/wearables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n v="171.79329608938548"/>
    <b v="0"/>
    <n v="29.506136117214709"/>
    <x v="983"/>
    <d v="2016-08-23T20:54:00"/>
    <s v="technology/wearables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n v="35.333333333333336"/>
    <b v="0"/>
    <n v="1.06"/>
    <x v="984"/>
    <d v="2015-03-28T01:46:48"/>
    <s v="technology/wearables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n v="82.086956521739125"/>
    <b v="0"/>
    <n v="6.293333333333333"/>
    <x v="985"/>
    <d v="2015-12-31T23:00:00"/>
    <s v="technology/wearables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n v="110.8695652173913"/>
    <b v="0"/>
    <n v="12.75"/>
    <x v="986"/>
    <d v="2016-01-10T00:00:00"/>
    <s v="technology/wearables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n v="161.21951219512195"/>
    <b v="0"/>
    <n v="13.22"/>
    <x v="987"/>
    <d v="2014-06-23T07:04:10"/>
    <s v="technology/wearables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e v="#DIV/0!"/>
    <b v="0"/>
    <n v="0"/>
    <x v="988"/>
    <d v="2016-10-01T08:33:45"/>
    <s v="technology/wearables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n v="52.40625"/>
    <b v="0"/>
    <n v="16.77"/>
    <x v="989"/>
    <d v="2016-09-28T22:24:55"/>
    <s v="technology/wearables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n v="13"/>
    <b v="0"/>
    <n v="0.104"/>
    <x v="990"/>
    <d v="2014-09-03T18:49:24"/>
    <s v="technology/wearables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n v="30.285714285714285"/>
    <b v="0"/>
    <n v="4.24"/>
    <x v="991"/>
    <d v="2016-07-12T18:51:00"/>
    <s v="technology/wearables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n v="116.75"/>
    <b v="0"/>
    <n v="0.46699999999999997"/>
    <x v="992"/>
    <d v="2016-05-07T21:11:59"/>
    <s v="technology/wearables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n v="89.59693877551021"/>
    <b v="0"/>
    <n v="25.087142857142858"/>
    <x v="993"/>
    <d v="2016-11-12T05:00:00"/>
    <s v="technology/wearables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n v="424.45454545454544"/>
    <b v="0"/>
    <n v="2.3345000000000002"/>
    <x v="994"/>
    <d v="2014-11-30T22:59:00"/>
    <s v="technology/wearables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n v="80.666666666666671"/>
    <b v="0"/>
    <n v="7.26"/>
    <x v="995"/>
    <d v="2014-11-29T16:00:00"/>
    <s v="technology/wearables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n v="13"/>
    <b v="0"/>
    <n v="1.625"/>
    <x v="996"/>
    <d v="2014-07-27T15:27:00"/>
    <s v="technology/wearables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n v="8.125"/>
    <b v="0"/>
    <n v="1.3"/>
    <x v="997"/>
    <d v="2014-11-28T03:28:17"/>
    <s v="technology/wearables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n v="153.42794759825327"/>
    <b v="0"/>
    <n v="58.558333333333337"/>
    <x v="998"/>
    <d v="2015-11-19T05:03:21"/>
    <s v="technology/wearables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n v="292.07499999999999"/>
    <b v="0"/>
    <n v="7.7886666666666677"/>
    <x v="999"/>
    <d v="2014-11-13T08:02:00"/>
    <s v="technology/wearables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n v="3304"/>
    <b v="0"/>
    <n v="2.2157147647256061"/>
    <x v="1000"/>
    <d v="2017-03-15T00:26:00"/>
    <s v="technology/wearables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n v="1300"/>
    <b v="0"/>
    <n v="104"/>
    <x v="1001"/>
    <d v="2017-01-30T17:16:53"/>
    <s v="technology/wearables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n v="134.54545454545453"/>
    <b v="0"/>
    <n v="29.6029602960296"/>
    <x v="1002"/>
    <d v="2015-12-17T05:59:00"/>
    <s v="technology/wearables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n v="214.06666666666666"/>
    <b v="0"/>
    <n v="16.055"/>
    <x v="1003"/>
    <d v="2017-03-16T16:01:01"/>
    <s v="technology/wearables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n v="216.33684210526314"/>
    <b v="0"/>
    <n v="82.207999999999998"/>
    <x v="1004"/>
    <d v="2016-02-18T17:00:27"/>
    <s v="technology/wearables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n v="932.31055900621118"/>
    <b v="0"/>
    <n v="75.051000000000002"/>
    <x v="1005"/>
    <d v="2015-10-30T14:59:43"/>
    <s v="technology/wearables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n v="29.25"/>
    <b v="0"/>
    <n v="5.8500000000000005"/>
    <x v="1006"/>
    <d v="2014-12-12T07:11:00"/>
    <s v="technology/wearables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n v="174.94736842105263"/>
    <b v="0"/>
    <n v="44.32"/>
    <x v="1007"/>
    <d v="2016-12-14T15:00:23"/>
    <s v="technology/wearables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n v="250"/>
    <b v="0"/>
    <n v="0.26737967914438499"/>
    <x v="1008"/>
    <d v="2016-12-28T19:25:15"/>
    <s v="technology/wearables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n v="65"/>
    <b v="0"/>
    <n v="13.13"/>
    <x v="1009"/>
    <d v="2016-06-19T14:30:46"/>
    <s v="technology/wearables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n v="55"/>
    <b v="0"/>
    <n v="0.19088937093275488"/>
    <x v="1010"/>
    <d v="2016-09-05T02:59:00"/>
    <s v="technology/wearables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n v="75"/>
    <b v="0"/>
    <n v="0.375"/>
    <x v="1011"/>
    <d v="2014-12-18T21:33:15"/>
    <s v="technology/wearables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n v="1389.3561935483872"/>
    <b v="0"/>
    <n v="21535.021000000001"/>
    <x v="1012"/>
    <d v="2017-01-24T10:34:12"/>
    <s v="technology/wearables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n v="95.911111111111111"/>
    <b v="0"/>
    <n v="34.527999999999999"/>
    <x v="1013"/>
    <d v="2015-12-29T20:00:00"/>
    <s v="technology/wearables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n v="191.25"/>
    <b v="0"/>
    <n v="30.599999999999998"/>
    <x v="1014"/>
    <d v="2015-01-01T00:03:35"/>
    <s v="technology/wearables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n v="40"/>
    <b v="0"/>
    <n v="2.666666666666667"/>
    <x v="1015"/>
    <d v="2015-11-25T22:04:55"/>
    <s v="technology/wearables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n v="74.78947368421052"/>
    <b v="0"/>
    <n v="2.8420000000000001"/>
    <x v="1016"/>
    <d v="2016-04-07T01:34:16"/>
    <s v="technology/wearables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n v="161.11830985915492"/>
    <b v="0"/>
    <n v="22.878799999999998"/>
    <x v="1017"/>
    <d v="2015-11-21T17:12:15"/>
    <s v="technology/wearables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n v="88.714285714285708"/>
    <b v="0"/>
    <n v="3.105"/>
    <x v="1018"/>
    <d v="2016-07-14T11:48:53"/>
    <s v="technology/wearables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n v="53.25"/>
    <b v="0"/>
    <n v="47.333333333333336"/>
    <x v="1019"/>
    <d v="2015-02-04T23:22:29"/>
    <s v="technology/wearables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n v="106.2"/>
    <b v="1"/>
    <n v="205.54838709677421"/>
    <x v="1020"/>
    <d v="2015-06-02T00:47:00"/>
    <s v="music/electronic music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n v="22.079728033472804"/>
    <b v="1"/>
    <n v="351.80366666666669"/>
    <x v="1021"/>
    <d v="2015-10-17T04:00:00"/>
    <s v="music/electronic music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n v="31.054054054054053"/>
    <b v="1"/>
    <n v="114.9"/>
    <x v="1022"/>
    <d v="2015-05-17T15:31:17"/>
    <s v="music/electronic music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n v="36.206106870229007"/>
    <b v="1"/>
    <n v="237.15"/>
    <x v="1023"/>
    <d v="2015-06-20T22:04:21"/>
    <s v="music/electronic music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n v="388.9762295081967"/>
    <b v="1"/>
    <n v="118.63774999999998"/>
    <x v="1024"/>
    <d v="2016-01-31T13:56:03"/>
    <s v="music/electronic music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n v="71.848571428571432"/>
    <b v="1"/>
    <n v="109.92831428571431"/>
    <x v="1025"/>
    <d v="2015-03-16T19:00:37"/>
    <s v="music/electronic music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n v="57.381803278688523"/>
    <b v="1"/>
    <n v="100.00828571428571"/>
    <x v="1026"/>
    <d v="2016-03-31T08:46:56"/>
    <s v="music/electronic music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n v="69.666666666666671"/>
    <b v="1"/>
    <n v="103.09292094387415"/>
    <x v="1027"/>
    <d v="2014-10-23T00:49:07"/>
    <s v="music/electronic music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n v="45.988235294117644"/>
    <b v="1"/>
    <n v="117.27000000000001"/>
    <x v="1028"/>
    <d v="2017-03-06T20:00:00"/>
    <s v="music/electronic music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n v="79.262411347517727"/>
    <b v="1"/>
    <n v="111.75999999999999"/>
    <x v="1029"/>
    <d v="2015-04-04T21:59:00"/>
    <s v="music/electronic music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n v="43.031446540880502"/>
    <b v="1"/>
    <n v="342.09999999999997"/>
    <x v="1030"/>
    <d v="2016-09-12T11:35:49"/>
    <s v="music/electronic music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n v="108.48484848484848"/>
    <b v="1"/>
    <n v="107.4"/>
    <x v="1031"/>
    <d v="2015-12-16T18:20:10"/>
    <s v="music/electronic music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n v="61.029583333333335"/>
    <b v="1"/>
    <n v="108.49703703703703"/>
    <x v="1032"/>
    <d v="2016-06-23T16:00:25"/>
    <s v="music/electronic music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n v="50.592592592592595"/>
    <b v="1"/>
    <n v="102.86144578313252"/>
    <x v="1033"/>
    <d v="2016-12-12T17:34:40"/>
    <s v="music/electronic music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n v="39.157168674698795"/>
    <b v="1"/>
    <n v="130.0018"/>
    <x v="1034"/>
    <d v="2016-08-05T03:59:00"/>
    <s v="music/electronic music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n v="65.15789473684211"/>
    <b v="1"/>
    <n v="107.65217391304347"/>
    <x v="1035"/>
    <d v="2015-02-11T15:23:40"/>
    <s v="music/electronic music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n v="23.963127962085309"/>
    <b v="1"/>
    <n v="112.36044444444444"/>
    <x v="1036"/>
    <d v="2013-01-07T08:00:00"/>
    <s v="music/electronic music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n v="48.61904761904762"/>
    <b v="1"/>
    <n v="102.1"/>
    <x v="1037"/>
    <d v="2015-05-18T05:00:00"/>
    <s v="music/electronic music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n v="35.73770491803279"/>
    <b v="1"/>
    <n v="145.33333333333334"/>
    <x v="1038"/>
    <d v="2016-03-19T04:33:43"/>
    <s v="music/electronic music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n v="21.366666666666667"/>
    <b v="1"/>
    <n v="128.19999999999999"/>
    <x v="1039"/>
    <d v="2016-12-13T07:59:00"/>
    <s v="music/electronic music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n v="250"/>
    <b v="0"/>
    <n v="0.29411764705882354"/>
    <x v="1040"/>
    <d v="2016-08-27T17:00:09"/>
    <s v="journalism/audio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e v="#DIV/0!"/>
    <b v="0"/>
    <n v="0"/>
    <x v="1041"/>
    <d v="2014-07-31T01:26:32"/>
    <s v="journalism/audio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n v="10"/>
    <b v="0"/>
    <n v="1.5384615384615385"/>
    <x v="1042"/>
    <d v="2014-09-12T10:00:00"/>
    <s v="journalism/audio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n v="29.236301369863014"/>
    <b v="0"/>
    <n v="8.5370000000000008"/>
    <x v="1043"/>
    <d v="2015-05-20T06:04:15"/>
    <s v="journalism/audio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n v="3"/>
    <b v="0"/>
    <n v="8.5714285714285715E-2"/>
    <x v="1044"/>
    <d v="2015-03-05T20:27:00"/>
    <s v="journalism/audio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n v="33.25"/>
    <b v="0"/>
    <n v="2.6599999999999997"/>
    <x v="1045"/>
    <d v="2014-08-23T20:59:10"/>
    <s v="journalism/audio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e v="#DIV/0!"/>
    <b v="0"/>
    <n v="0"/>
    <x v="1046"/>
    <d v="2015-12-26T20:26:00"/>
    <s v="journalism/audio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n v="1"/>
    <b v="0"/>
    <n v="0.05"/>
    <x v="1047"/>
    <d v="2014-11-05T20:38:35"/>
    <s v="journalism/audio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n v="53"/>
    <b v="0"/>
    <n v="1.4133333333333333"/>
    <x v="1048"/>
    <d v="2016-09-25T01:16:29"/>
    <s v="journalism/audio"/>
    <x v="5"/>
    <x v="16"/>
  </r>
  <r>
    <n v="1049"/>
    <s v="J1 (Canceled)"/>
    <s v="------"/>
    <n v="12000"/>
    <n v="0"/>
    <x v="1"/>
    <x v="0"/>
    <s v="USD"/>
    <n v="1455272445"/>
    <n v="1452680445"/>
    <b v="0"/>
    <n v="0"/>
    <e v="#DIV/0!"/>
    <b v="0"/>
    <n v="0"/>
    <x v="1049"/>
    <d v="2016-02-12T10:20:45"/>
    <s v="journalism/audio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e v="#DIV/0!"/>
    <b v="0"/>
    <n v="0"/>
    <x v="1050"/>
    <d v="2015-09-14T19:07:57"/>
    <s v="journalism/audio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e v="#DIV/0!"/>
    <b v="0"/>
    <n v="0"/>
    <x v="1051"/>
    <d v="2014-08-27T00:20:25"/>
    <s v="journalism/audio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e v="#DIV/0!"/>
    <b v="0"/>
    <n v="0"/>
    <x v="1052"/>
    <d v="2016-06-06T20:09:00"/>
    <s v="journalism/audio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n v="15"/>
    <b v="0"/>
    <n v="1"/>
    <x v="1053"/>
    <d v="2017-03-06T04:08:52"/>
    <s v="journalism/audio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e v="#DIV/0!"/>
    <b v="0"/>
    <n v="0"/>
    <x v="1054"/>
    <d v="2014-08-10T22:00:00"/>
    <s v="journalism/audio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e v="#DIV/0!"/>
    <b v="0"/>
    <n v="0"/>
    <x v="1055"/>
    <d v="2016-03-07T23:49:05"/>
    <s v="journalism/audio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e v="#DIV/0!"/>
    <b v="0"/>
    <n v="0"/>
    <x v="1056"/>
    <d v="2015-04-24T16:16:17"/>
    <s v="journalism/audio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e v="#DIV/0!"/>
    <b v="0"/>
    <n v="0"/>
    <x v="1057"/>
    <d v="2016-12-04T21:54:43"/>
    <s v="journalism/audio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e v="#DIV/0!"/>
    <b v="0"/>
    <n v="0"/>
    <x v="1058"/>
    <d v="2015-03-26T00:00:00"/>
    <s v="journalism/audio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e v="#DIV/0!"/>
    <b v="0"/>
    <n v="0"/>
    <x v="1059"/>
    <d v="2015-03-13T17:57:36"/>
    <s v="journalism/audio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n v="50"/>
    <b v="0"/>
    <n v="1"/>
    <x v="1060"/>
    <d v="2015-04-15T21:54:53"/>
    <s v="journalism/audio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e v="#DIV/0!"/>
    <b v="0"/>
    <n v="0"/>
    <x v="1061"/>
    <d v="2016-05-02T01:00:00"/>
    <s v="journalism/audio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n v="47.5"/>
    <b v="0"/>
    <n v="95.477386934673376"/>
    <x v="1062"/>
    <d v="2016-07-12T19:22:21"/>
    <s v="journalism/audio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e v="#DIV/0!"/>
    <b v="0"/>
    <n v="0"/>
    <x v="1063"/>
    <d v="2016-08-31T00:44:22"/>
    <s v="journalism/audio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n v="65.666666666666671"/>
    <b v="0"/>
    <n v="8.974444444444444"/>
    <x v="1064"/>
    <d v="2013-07-07T05:28:23"/>
    <s v="games/video games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n v="16.2"/>
    <b v="0"/>
    <n v="2.7"/>
    <x v="1065"/>
    <d v="2014-02-19T09:08:42"/>
    <s v="games/video games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n v="34.128378378378379"/>
    <b v="0"/>
    <n v="3.3673333333333333"/>
    <x v="1066"/>
    <d v="2013-08-04T23:06:22"/>
    <s v="games/video games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n v="13"/>
    <b v="0"/>
    <n v="26"/>
    <x v="1067"/>
    <d v="2013-12-21T20:32:11"/>
    <s v="games/video games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n v="11.25"/>
    <b v="0"/>
    <n v="0.15"/>
    <x v="1068"/>
    <d v="2016-04-10T07:54:24"/>
    <s v="games/video games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n v="40.476190476190474"/>
    <b v="0"/>
    <n v="38.636363636363633"/>
    <x v="1069"/>
    <d v="2013-11-26T06:30:59"/>
    <s v="games/video games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n v="35"/>
    <b v="0"/>
    <n v="0.70000000000000007"/>
    <x v="1070"/>
    <d v="2012-10-01T00:17:02"/>
    <s v="games/video games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e v="#DIV/0!"/>
    <b v="0"/>
    <n v="0"/>
    <x v="1071"/>
    <d v="2015-11-17T19:04:53"/>
    <s v="games/video games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n v="12.75"/>
    <b v="0"/>
    <n v="6.8000000000000005E-2"/>
    <x v="1072"/>
    <d v="2014-02-05T19:58:17"/>
    <s v="games/video games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n v="10"/>
    <b v="0"/>
    <n v="1.3333333333333335"/>
    <x v="1073"/>
    <d v="2011-10-16T23:09:01"/>
    <s v="games/video games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n v="113.56666666666666"/>
    <b v="0"/>
    <n v="6.3092592592592585"/>
    <x v="1074"/>
    <d v="2014-01-04T04:09:05"/>
    <s v="games/video games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n v="15"/>
    <b v="0"/>
    <n v="4.5"/>
    <x v="1075"/>
    <d v="2012-05-06T21:41:56"/>
    <s v="games/video games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n v="48.281025641025643"/>
    <b v="0"/>
    <n v="62.765333333333331"/>
    <x v="1076"/>
    <d v="2014-09-11T09:04:10"/>
    <s v="games/video games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n v="43.976047904191617"/>
    <b v="0"/>
    <n v="29.376000000000001"/>
    <x v="1077"/>
    <d v="2016-01-14T04:00:11"/>
    <s v="games/video games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n v="9"/>
    <b v="0"/>
    <n v="7.5"/>
    <x v="1078"/>
    <d v="2011-07-22T04:42:01"/>
    <s v="games/video games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n v="37.666666666666664"/>
    <b v="0"/>
    <n v="2.6076923076923078"/>
    <x v="1079"/>
    <d v="2016-05-14T13:35:36"/>
    <s v="games/video games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n v="18.581632653061224"/>
    <b v="0"/>
    <n v="9.1050000000000004"/>
    <x v="1080"/>
    <d v="2014-05-11T03:18:53"/>
    <s v="games/video games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n v="3"/>
    <b v="0"/>
    <n v="1.7647058823529412E-2"/>
    <x v="1081"/>
    <d v="2015-01-28T22:14:52"/>
    <s v="games/video games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n v="18.666666666666668"/>
    <b v="0"/>
    <n v="0.55999999999999994"/>
    <x v="1082"/>
    <d v="2012-08-10T21:44:48"/>
    <s v="games/video games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n v="410"/>
    <b v="0"/>
    <n v="0.82000000000000006"/>
    <x v="1083"/>
    <d v="2014-08-02T15:49:43"/>
    <s v="games/video games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e v="#DIV/0!"/>
    <b v="0"/>
    <n v="0"/>
    <x v="1084"/>
    <d v="2014-08-08T21:53:24"/>
    <s v="games/video games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n v="114"/>
    <b v="0"/>
    <n v="3.42"/>
    <x v="1085"/>
    <d v="2016-03-14T15:06:15"/>
    <s v="games/video games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n v="7.5"/>
    <b v="0"/>
    <n v="8.3333333333333343E-2"/>
    <x v="1086"/>
    <d v="2014-08-24T20:48:11"/>
    <s v="games/video games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e v="#DIV/0!"/>
    <b v="0"/>
    <n v="0"/>
    <x v="1087"/>
    <d v="2014-06-15T17:08:07"/>
    <s v="games/video games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n v="43.41727891156463"/>
    <b v="0"/>
    <n v="14.182977777777777"/>
    <x v="1088"/>
    <d v="2014-04-24T19:11:07"/>
    <s v="games/video games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n v="23.959183673469386"/>
    <b v="0"/>
    <n v="7.8266666666666662"/>
    <x v="1089"/>
    <d v="2015-06-26T04:32:55"/>
    <s v="games/video games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n v="5"/>
    <b v="0"/>
    <n v="3.8464497269020695E-2"/>
    <x v="1090"/>
    <d v="2015-05-29T04:27:33"/>
    <s v="games/video games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n v="12.5"/>
    <b v="0"/>
    <n v="12.5"/>
    <x v="1091"/>
    <d v="2016-04-10T18:41:12"/>
    <s v="games/video games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n v="3"/>
    <b v="0"/>
    <n v="1.05"/>
    <x v="1092"/>
    <d v="2013-01-06T00:37:18"/>
    <s v="games/video games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n v="10.5625"/>
    <b v="0"/>
    <n v="14.083333333333334"/>
    <x v="1093"/>
    <d v="2016-02-11T23:22:17"/>
    <s v="games/video games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n v="122.00037037037038"/>
    <b v="0"/>
    <n v="18.300055555555556"/>
    <x v="1094"/>
    <d v="2011-10-09T17:07:13"/>
    <s v="games/video games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n v="267.80851063829789"/>
    <b v="0"/>
    <n v="5.0347999999999997"/>
    <x v="1095"/>
    <d v="2013-08-30T12:53:40"/>
    <s v="games/video games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n v="74.206896551724142"/>
    <b v="0"/>
    <n v="17.933333333333334"/>
    <x v="1096"/>
    <d v="2014-10-04T03:30:00"/>
    <s v="games/video games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n v="6.7142857142857144"/>
    <b v="0"/>
    <n v="4.7E-2"/>
    <x v="1097"/>
    <d v="2014-03-02T19:01:17"/>
    <s v="games/video games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n v="81.954545454545453"/>
    <b v="0"/>
    <n v="7.2120000000000006"/>
    <x v="1098"/>
    <d v="2014-04-13T18:18:15"/>
    <s v="games/video games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n v="25"/>
    <b v="0"/>
    <n v="0.5"/>
    <x v="1099"/>
    <d v="2015-05-13T20:04:28"/>
    <s v="games/video games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n v="10"/>
    <b v="0"/>
    <n v="2.5"/>
    <x v="1100"/>
    <d v="2016-02-14T02:39:31"/>
    <s v="games/video games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n v="6.833333333333333"/>
    <b v="0"/>
    <n v="4.1000000000000002E-2"/>
    <x v="1101"/>
    <d v="2016-07-14T18:12:00"/>
    <s v="games/video games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n v="17.708333333333332"/>
    <b v="0"/>
    <n v="5.3125"/>
    <x v="1102"/>
    <d v="2013-12-09T05:59:00"/>
    <s v="games/video games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n v="16.2"/>
    <b v="0"/>
    <n v="1.6199999999999999"/>
    <x v="1103"/>
    <d v="2016-06-18T05:19:50"/>
    <s v="games/video games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n v="80.297297297297291"/>
    <b v="0"/>
    <n v="4.9516666666666671"/>
    <x v="1104"/>
    <d v="2014-06-11T09:50:21"/>
    <s v="games/video games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n v="71.55"/>
    <b v="0"/>
    <n v="0.159"/>
    <x v="1105"/>
    <d v="2014-03-24T02:15:27"/>
    <s v="games/video games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n v="23.571428571428573"/>
    <b v="0"/>
    <n v="41.25"/>
    <x v="1106"/>
    <d v="2012-04-04T16:46:15"/>
    <s v="games/video games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e v="#DIV/0!"/>
    <b v="0"/>
    <n v="0"/>
    <x v="1107"/>
    <d v="2014-07-23T20:40:24"/>
    <s v="games/video games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n v="34.88095238095238"/>
    <b v="0"/>
    <n v="2.93"/>
    <x v="1108"/>
    <d v="2012-04-13T14:17:15"/>
    <s v="games/video games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n v="15"/>
    <b v="0"/>
    <n v="0.44999999999999996"/>
    <x v="1109"/>
    <d v="2016-11-18T19:03:10"/>
    <s v="games/video games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n v="23.181818181818183"/>
    <b v="0"/>
    <n v="0.51"/>
    <x v="1110"/>
    <d v="2012-12-07T22:23:42"/>
    <s v="games/video games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n v="1"/>
    <b v="0"/>
    <n v="0.04"/>
    <x v="1111"/>
    <d v="2016-01-08T04:53:10"/>
    <s v="games/video games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n v="100.23371794871794"/>
    <b v="0"/>
    <n v="35.537409090909087"/>
    <x v="1112"/>
    <d v="2015-01-19T08:30:00"/>
    <s v="games/video games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n v="5"/>
    <b v="0"/>
    <n v="0.5"/>
    <x v="1113"/>
    <d v="2014-08-14T23:27:00"/>
    <s v="games/video games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n v="3.3333333333333335"/>
    <b v="0"/>
    <n v="0.16666666666666669"/>
    <x v="1114"/>
    <d v="2013-10-09T08:18:07"/>
    <s v="games/video games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n v="13.25"/>
    <b v="0"/>
    <n v="0.13250000000000001"/>
    <x v="1115"/>
    <d v="2016-03-30T15:41:35"/>
    <s v="games/video games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n v="17.852"/>
    <b v="0"/>
    <n v="3.5704000000000007E-2"/>
    <x v="1116"/>
    <d v="2012-06-09T20:20:08"/>
    <s v="games/video games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n v="10.375"/>
    <b v="0"/>
    <n v="8.3000000000000007"/>
    <x v="1117"/>
    <d v="2015-12-25T14:21:53"/>
    <s v="games/video games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n v="36.333333333333336"/>
    <b v="0"/>
    <n v="2.4222222222222221"/>
    <x v="1118"/>
    <d v="2014-04-05T02:59:39"/>
    <s v="games/video games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n v="5"/>
    <b v="0"/>
    <n v="0.23809523809523811"/>
    <x v="1119"/>
    <d v="2014-04-06T19:01:04"/>
    <s v="games/video games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e v="#DIV/0!"/>
    <b v="0"/>
    <n v="0"/>
    <x v="1120"/>
    <d v="2011-10-28T20:56:40"/>
    <s v="games/video games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n v="5.8"/>
    <b v="0"/>
    <n v="1.1599999999999999E-2"/>
    <x v="1121"/>
    <d v="2016-03-13T21:25:16"/>
    <s v="games/video games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e v="#DIV/0!"/>
    <b v="0"/>
    <n v="0"/>
    <x v="1122"/>
    <d v="2013-05-30T16:53:45"/>
    <s v="games/video games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n v="3.6666666666666665"/>
    <b v="0"/>
    <n v="0.22"/>
    <x v="1123"/>
    <d v="2014-04-19T12:34:08"/>
    <s v="games/video games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n v="60.714285714285715"/>
    <b v="0"/>
    <n v="0.47222222222222221"/>
    <x v="1124"/>
    <d v="2015-04-30T16:00:51"/>
    <s v="games/mobile games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e v="#DIV/0!"/>
    <b v="0"/>
    <n v="0"/>
    <x v="1125"/>
    <d v="2015-09-25T14:58:50"/>
    <s v="games/mobile games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n v="5"/>
    <b v="0"/>
    <n v="0.5"/>
    <x v="1126"/>
    <d v="2016-07-14T07:51:34"/>
    <s v="games/mobile games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n v="25.434782608695652"/>
    <b v="0"/>
    <n v="1.6714285714285713"/>
    <x v="1127"/>
    <d v="2014-11-14T21:30:00"/>
    <s v="games/mobile games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n v="1"/>
    <b v="0"/>
    <n v="0.1"/>
    <x v="1128"/>
    <d v="2014-08-07T15:35:17"/>
    <s v="games/mobile games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n v="10.5"/>
    <b v="0"/>
    <n v="0.105"/>
    <x v="1129"/>
    <d v="2016-06-05T06:21:33"/>
    <s v="games/mobile games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n v="3.6666666666666665"/>
    <b v="0"/>
    <n v="0.22"/>
    <x v="1130"/>
    <d v="2014-11-26T00:55:00"/>
    <s v="games/mobile games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e v="#DIV/0!"/>
    <b v="0"/>
    <n v="0"/>
    <x v="1131"/>
    <d v="2015-12-24T21:47:48"/>
    <s v="games/mobile games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n v="110.61538461538461"/>
    <b v="0"/>
    <n v="14.38"/>
    <x v="1132"/>
    <d v="2017-01-01T02:46:11"/>
    <s v="games/mobile games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n v="20"/>
    <b v="0"/>
    <n v="0.66666666666666674"/>
    <x v="1133"/>
    <d v="2014-07-31T09:46:21"/>
    <s v="games/mobile games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n v="1"/>
    <b v="0"/>
    <n v="4.0000000000000001E-3"/>
    <x v="1134"/>
    <d v="2014-11-29T04:33:00"/>
    <s v="games/mobile games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n v="50"/>
    <b v="0"/>
    <n v="5"/>
    <x v="1135"/>
    <d v="2016-08-06T23:44:54"/>
    <s v="games/mobile games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n v="45"/>
    <b v="0"/>
    <n v="6.4439140811455857"/>
    <x v="1136"/>
    <d v="2015-12-19T16:07:09"/>
    <s v="games/mobile games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n v="253.2051282051282"/>
    <b v="0"/>
    <n v="39.5"/>
    <x v="1137"/>
    <d v="2016-04-23T19:40:21"/>
    <s v="games/mobile games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n v="31.25"/>
    <b v="0"/>
    <n v="0.35714285714285715"/>
    <x v="1138"/>
    <d v="2017-01-21T21:45:31"/>
    <s v="games/mobile games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n v="5"/>
    <b v="0"/>
    <n v="6.25E-2"/>
    <x v="1139"/>
    <d v="2015-01-01T08:20:26"/>
    <s v="games/mobile games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e v="#DIV/0!"/>
    <b v="0"/>
    <n v="0"/>
    <x v="1140"/>
    <d v="2015-08-06T11:05:21"/>
    <s v="games/mobile games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e v="#DIV/0!"/>
    <b v="0"/>
    <n v="0"/>
    <x v="1141"/>
    <d v="2015-07-09T16:47:30"/>
    <s v="games/mobile games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e v="#DIV/0!"/>
    <b v="0"/>
    <n v="0"/>
    <x v="1142"/>
    <d v="2015-02-17T00:08:47"/>
    <s v="games/mobile games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n v="23.25"/>
    <b v="0"/>
    <n v="0.41333333333333333"/>
    <x v="1143"/>
    <d v="2015-12-17T04:38:46"/>
    <s v="games/mobile games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e v="#DIV/0!"/>
    <b v="0"/>
    <n v="0"/>
    <x v="1144"/>
    <d v="2015-04-29T04:22:00"/>
    <s v="food/food trucks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n v="100"/>
    <b v="0"/>
    <n v="0.125"/>
    <x v="1145"/>
    <d v="2014-10-02T17:56:32"/>
    <s v="food/food trucks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n v="44.166666666666664"/>
    <b v="0"/>
    <n v="8.8333333333333339"/>
    <x v="1146"/>
    <d v="2014-05-02T22:52:53"/>
    <s v="food/food trucks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e v="#DIV/0!"/>
    <b v="0"/>
    <n v="0"/>
    <x v="1147"/>
    <d v="2014-10-19T23:19:43"/>
    <s v="food/food trucks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n v="24.333333333333332"/>
    <b v="0"/>
    <n v="0.48666666666666669"/>
    <x v="1148"/>
    <d v="2016-12-01T05:06:21"/>
    <s v="food/food trucks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n v="37.5"/>
    <b v="0"/>
    <n v="0.15"/>
    <x v="1149"/>
    <d v="2016-06-16T17:02:46"/>
    <s v="food/food trucks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n v="42"/>
    <b v="0"/>
    <n v="10.08"/>
    <x v="1150"/>
    <d v="2016-01-08T22:54:35"/>
    <s v="food/food trucks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e v="#DIV/0!"/>
    <b v="0"/>
    <n v="0"/>
    <x v="1151"/>
    <d v="2015-09-07T02:27:43"/>
    <s v="food/food trucks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n v="60.733333333333334"/>
    <b v="0"/>
    <n v="5.6937500000000005"/>
    <x v="1152"/>
    <d v="2015-05-15T17:01:52"/>
    <s v="food/food trucks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n v="50"/>
    <b v="0"/>
    <n v="0.625"/>
    <x v="1153"/>
    <d v="2015-06-18T17:08:25"/>
    <s v="food/food trucks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n v="108.33333333333333"/>
    <b v="0"/>
    <n v="6.5"/>
    <x v="1154"/>
    <d v="2015-09-06T02:36:46"/>
    <s v="food/food trucks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n v="23.5"/>
    <b v="0"/>
    <n v="0.752"/>
    <x v="1155"/>
    <d v="2014-08-14T18:20:08"/>
    <s v="food/food trucks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e v="#DIV/0!"/>
    <b v="0"/>
    <n v="0"/>
    <x v="1156"/>
    <d v="2015-02-24T01:42:42"/>
    <s v="food/food trucks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n v="50.333333333333336"/>
    <b v="0"/>
    <n v="1.51"/>
    <x v="1157"/>
    <d v="2014-12-05T16:04:40"/>
    <s v="food/food trucks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n v="11.666666666666666"/>
    <b v="0"/>
    <n v="0.46666666666666673"/>
    <x v="1158"/>
    <d v="2014-12-09T02:12:08"/>
    <s v="food/food trucks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e v="#DIV/0!"/>
    <b v="0"/>
    <n v="0"/>
    <x v="1159"/>
    <d v="2015-06-30T15:45:00"/>
    <s v="food/food trucks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n v="60.789473684210527"/>
    <b v="0"/>
    <n v="3.85"/>
    <x v="1160"/>
    <d v="2015-03-28T02:43:06"/>
    <s v="food/food trucks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e v="#DIV/0!"/>
    <b v="0"/>
    <n v="0"/>
    <x v="1161"/>
    <d v="2015-05-19T15:06:29"/>
    <s v="food/food trucks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n v="17.5"/>
    <b v="0"/>
    <n v="5.8333333333333341E-2"/>
    <x v="1162"/>
    <d v="2014-09-25T16:24:24"/>
    <s v="food/food trucks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e v="#DIV/0!"/>
    <b v="0"/>
    <n v="0"/>
    <x v="1163"/>
    <d v="2014-08-09T17:22:00"/>
    <s v="food/food trucks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e v="#DIV/0!"/>
    <b v="0"/>
    <n v="0"/>
    <x v="1164"/>
    <d v="2016-06-18T17:23:02"/>
    <s v="food/food trucks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n v="82.82"/>
    <b v="0"/>
    <n v="20.705000000000002"/>
    <x v="1165"/>
    <d v="2014-07-06T05:08:50"/>
    <s v="food/food trucks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n v="358.875"/>
    <b v="0"/>
    <n v="19.139999999999997"/>
    <x v="1166"/>
    <d v="2015-06-26T04:00:00"/>
    <s v="food/food trucks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n v="61.1875"/>
    <b v="0"/>
    <n v="1.6316666666666666"/>
    <x v="1167"/>
    <d v="2014-09-12T17:38:15"/>
    <s v="food/food trucks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n v="340"/>
    <b v="0"/>
    <n v="5.6666666666666661"/>
    <x v="1168"/>
    <d v="2016-09-22T01:17:45"/>
    <s v="food/food trucks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n v="5.666666666666667"/>
    <b v="0"/>
    <n v="0.16999999999999998"/>
    <x v="1169"/>
    <d v="2015-02-22T08:29:23"/>
    <s v="food/food trucks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n v="50"/>
    <b v="0"/>
    <n v="0.4"/>
    <x v="1170"/>
    <d v="2015-05-30T21:26:11"/>
    <s v="food/food trucks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n v="25"/>
    <b v="0"/>
    <n v="0.1"/>
    <x v="1171"/>
    <d v="2014-11-13T20:18:47"/>
    <s v="food/food trucks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e v="#DIV/0!"/>
    <b v="0"/>
    <n v="0"/>
    <x v="1172"/>
    <d v="2014-08-20T16:22:32"/>
    <s v="food/food trucks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n v="30"/>
    <b v="0"/>
    <n v="2.4E-2"/>
    <x v="1173"/>
    <d v="2015-08-03T04:27:37"/>
    <s v="food/food trucks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n v="46.631578947368418"/>
    <b v="0"/>
    <n v="5.9066666666666672"/>
    <x v="1174"/>
    <d v="2016-05-08T20:12:07"/>
    <s v="food/food trucks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n v="65"/>
    <b v="0"/>
    <n v="2.9250000000000003"/>
    <x v="1175"/>
    <d v="2015-07-15T17:28:59"/>
    <s v="food/food trucks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n v="10"/>
    <b v="0"/>
    <n v="5.7142857142857143E-3"/>
    <x v="1176"/>
    <d v="2017-03-06T13:00:00"/>
    <s v="food/food trucks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e v="#DIV/0!"/>
    <b v="0"/>
    <n v="0"/>
    <x v="1177"/>
    <d v="2014-10-15T15:51:36"/>
    <s v="food/food trucks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n v="5"/>
    <b v="0"/>
    <n v="6.6666666666666671E-3"/>
    <x v="1178"/>
    <d v="2014-08-16T21:44:12"/>
    <s v="food/food trucks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n v="640"/>
    <b v="0"/>
    <n v="5.3333333333333339"/>
    <x v="1179"/>
    <d v="2015-10-28T17:17:07"/>
    <s v="food/food trucks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n v="69.117647058823536"/>
    <b v="0"/>
    <n v="11.75"/>
    <x v="1180"/>
    <d v="2014-06-28T19:21:54"/>
    <s v="food/food trucks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n v="1.3333333333333333"/>
    <b v="0"/>
    <n v="8.0000000000000002E-3"/>
    <x v="1181"/>
    <d v="2015-03-01T08:08:41"/>
    <s v="food/food trucks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n v="10.5"/>
    <b v="0"/>
    <n v="4.2"/>
    <x v="1182"/>
    <d v="2017-01-12T16:42:00"/>
    <s v="food/food trucks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n v="33.333333333333336"/>
    <b v="0"/>
    <n v="4"/>
    <x v="1183"/>
    <d v="2016-11-02T03:59:00"/>
    <s v="food/food trucks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n v="61.562666666666665"/>
    <b v="1"/>
    <n v="104.93636363636362"/>
    <x v="1184"/>
    <d v="2017-02-06T14:23:31"/>
    <s v="photography/photobooks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n v="118.73873873873873"/>
    <b v="1"/>
    <n v="105.44"/>
    <x v="1185"/>
    <d v="2015-06-08T04:00:00"/>
    <s v="photography/photobooks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n v="65.081300813008127"/>
    <b v="1"/>
    <n v="106.73333333333332"/>
    <x v="1186"/>
    <d v="2015-06-01T22:42:00"/>
    <s v="photography/photobooks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n v="130.15714285714284"/>
    <b v="1"/>
    <n v="104.12571428571428"/>
    <x v="1187"/>
    <d v="2015-05-17T18:00:00"/>
    <s v="photography/photobooks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n v="37.776470588235291"/>
    <b v="1"/>
    <n v="160.54999999999998"/>
    <x v="1188"/>
    <d v="2016-12-28T16:49:00"/>
    <s v="photography/photobooks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n v="112.79069767441861"/>
    <b v="1"/>
    <n v="107.77777777777777"/>
    <x v="1189"/>
    <d v="2016-06-29T23:29:55"/>
    <s v="photography/photobooks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n v="51.92307692307692"/>
    <b v="1"/>
    <n v="135"/>
    <x v="1190"/>
    <d v="2014-08-31T15:58:45"/>
    <s v="photography/photobooks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n v="89.242424242424249"/>
    <b v="1"/>
    <n v="109.07407407407408"/>
    <x v="1191"/>
    <d v="2016-03-20T13:29:20"/>
    <s v="photography/photobooks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n v="19.333333333333332"/>
    <b v="1"/>
    <n v="290"/>
    <x v="1192"/>
    <d v="2017-02-11T12:09:38"/>
    <s v="photography/photobooks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n v="79.967032967032964"/>
    <b v="1"/>
    <n v="103.95714285714286"/>
    <x v="1193"/>
    <d v="2016-04-09T17:37:33"/>
    <s v="photography/photobooks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n v="56.414565826330531"/>
    <b v="1"/>
    <n v="322.24"/>
    <x v="1194"/>
    <d v="2015-04-08T11:42:59"/>
    <s v="photography/photobooks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n v="79.411764705882348"/>
    <b v="1"/>
    <n v="135"/>
    <x v="1195"/>
    <d v="2015-12-20T09:00:00"/>
    <s v="photography/photobooks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n v="76.439453125"/>
    <b v="1"/>
    <n v="269.91034482758624"/>
    <x v="1196"/>
    <d v="2015-12-18T19:38:59"/>
    <s v="photography/photobooks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n v="121"/>
    <b v="1"/>
    <n v="253.29333333333332"/>
    <x v="1197"/>
    <d v="2016-06-13T05:59:00"/>
    <s v="photography/photobooks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n v="54.616766467065865"/>
    <b v="1"/>
    <n v="260.59999999999997"/>
    <x v="1198"/>
    <d v="2015-12-31T03:00:00"/>
    <s v="photography/photobooks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n v="299.22222222222223"/>
    <b v="1"/>
    <n v="101.31677953348381"/>
    <x v="1199"/>
    <d v="2015-07-08T18:30:00"/>
    <s v="photography/photobooks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n v="58.533980582524272"/>
    <b v="1"/>
    <n v="125.60416666666667"/>
    <x v="1200"/>
    <d v="2015-04-16T11:27:36"/>
    <s v="photography/photobooks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n v="55.371801801801809"/>
    <b v="1"/>
    <n v="102.43783333333334"/>
    <x v="1201"/>
    <d v="2016-07-15T14:34:06"/>
    <s v="photography/photobooks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n v="183.80442804428046"/>
    <b v="1"/>
    <n v="199.244"/>
    <x v="1202"/>
    <d v="2015-06-27T06:55:54"/>
    <s v="photography/photobooks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n v="165.34653465346534"/>
    <b v="1"/>
    <n v="102.45398773006136"/>
    <x v="1203"/>
    <d v="2015-05-31T14:45:27"/>
    <s v="photography/photobooks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n v="234.78947368421052"/>
    <b v="1"/>
    <n v="102.94615384615385"/>
    <x v="1204"/>
    <d v="2015-12-04T05:00:00"/>
    <s v="photography/photobooks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n v="211.48387096774192"/>
    <b v="1"/>
    <n v="100.86153846153847"/>
    <x v="1205"/>
    <d v="2015-06-13T12:09:11"/>
    <s v="photography/photobooks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n v="32.34375"/>
    <b v="1"/>
    <n v="114.99999999999999"/>
    <x v="1206"/>
    <d v="2017-03-11T13:29:00"/>
    <s v="photography/photobooks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n v="123.37588652482269"/>
    <b v="1"/>
    <n v="104.16766467065868"/>
    <x v="1207"/>
    <d v="2016-03-31T10:00:00"/>
    <s v="photography/photobooks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n v="207.06666666666666"/>
    <b v="1"/>
    <n v="155.29999999999998"/>
    <x v="1208"/>
    <d v="2016-03-24T16:01:04"/>
    <s v="photography/photobooks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n v="138.2608695652174"/>
    <b v="1"/>
    <n v="106"/>
    <x v="1209"/>
    <d v="2017-02-25T20:18:25"/>
    <s v="photography/photobooks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n v="493.81553398058253"/>
    <b v="1"/>
    <n v="254.31499999999997"/>
    <x v="1210"/>
    <d v="2015-05-31T21:00:00"/>
    <s v="photography/photobooks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n v="168.5"/>
    <b v="1"/>
    <n v="101.1"/>
    <x v="1211"/>
    <d v="2016-06-09T20:47:41"/>
    <s v="photography/photobooks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n v="38.867469879518069"/>
    <b v="1"/>
    <n v="129.04"/>
    <x v="1212"/>
    <d v="2015-11-27T01:00:00"/>
    <s v="photography/photobooks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n v="61.527777777777779"/>
    <b v="1"/>
    <n v="102.23076923076924"/>
    <x v="1213"/>
    <d v="2017-01-31T18:08:20"/>
    <s v="photography/photobooks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n v="105.44"/>
    <b v="1"/>
    <n v="131.80000000000001"/>
    <x v="1214"/>
    <d v="2015-06-09T20:10:05"/>
    <s v="photography/photobooks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n v="71.592003642987251"/>
    <b v="1"/>
    <n v="786.0802000000001"/>
    <x v="1215"/>
    <d v="2014-05-30T22:09:16"/>
    <s v="photography/photobooks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n v="91.882882882882882"/>
    <b v="1"/>
    <n v="145.70000000000002"/>
    <x v="1216"/>
    <d v="2015-10-02T23:03:00"/>
    <s v="photography/photobooks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n v="148.57377049180329"/>
    <b v="1"/>
    <n v="102.60000000000001"/>
    <x v="1217"/>
    <d v="2016-07-14T19:25:40"/>
    <s v="photography/photobooks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n v="174.2134831460674"/>
    <b v="1"/>
    <n v="172.27777777777777"/>
    <x v="1218"/>
    <d v="2015-11-01T03:00:00"/>
    <s v="photography/photobooks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n v="102.86166007905139"/>
    <b v="1"/>
    <n v="159.16819571865443"/>
    <x v="1219"/>
    <d v="2016-10-20T11:05:13"/>
    <s v="photography/photobooks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n v="111.17857142857143"/>
    <b v="1"/>
    <n v="103.76666666666668"/>
    <x v="1220"/>
    <d v="2015-08-25T15:05:12"/>
    <s v="photography/photobooks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n v="23.796213592233013"/>
    <b v="1"/>
    <n v="111.40954545454547"/>
    <x v="1221"/>
    <d v="2016-12-04T00:00:00"/>
    <s v="photography/photobooks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n v="81.268115942028984"/>
    <b v="1"/>
    <n v="280.375"/>
    <x v="1222"/>
    <d v="2016-04-01T04:00:00"/>
    <s v="photography/photobooks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n v="116.21465968586388"/>
    <b v="1"/>
    <n v="112.10606060606061"/>
    <x v="1223"/>
    <d v="2016-11-10T05:15:09"/>
    <s v="photography/photobooks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n v="58.888888888888886"/>
    <b v="0"/>
    <n v="7.0666666666666673"/>
    <x v="1224"/>
    <d v="2014-06-06T13:11:42"/>
    <s v="music/world music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n v="44"/>
    <b v="0"/>
    <n v="4.3999999999999995"/>
    <x v="1225"/>
    <d v="2013-10-22T21:44:38"/>
    <s v="music/world music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n v="48.424999999999997"/>
    <b v="0"/>
    <n v="3.8739999999999997"/>
    <x v="1226"/>
    <d v="2014-04-21T01:00:00"/>
    <s v="music/world music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e v="#DIV/0!"/>
    <b v="0"/>
    <n v="0"/>
    <x v="1227"/>
    <d v="2014-08-07T07:00:00"/>
    <s v="music/world music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n v="61.041666666666664"/>
    <b v="0"/>
    <n v="29.299999999999997"/>
    <x v="1228"/>
    <d v="2011-09-28T17:30:08"/>
    <s v="music/world music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n v="25"/>
    <b v="0"/>
    <n v="0.90909090909090906"/>
    <x v="1229"/>
    <d v="2012-04-16T16:00:00"/>
    <s v="music/world music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e v="#DIV/0!"/>
    <b v="0"/>
    <n v="0"/>
    <x v="1230"/>
    <d v="2011-02-24T23:20:30"/>
    <s v="music/world music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e v="#DIV/0!"/>
    <b v="0"/>
    <n v="0"/>
    <x v="1231"/>
    <d v="2015-08-28T01:00:00"/>
    <s v="music/world music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n v="40"/>
    <b v="0"/>
    <n v="0.8"/>
    <x v="1232"/>
    <d v="2013-10-06T20:21:10"/>
    <s v="music/world music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n v="19.333333333333332"/>
    <b v="0"/>
    <n v="11.600000000000001"/>
    <x v="1233"/>
    <d v="2012-02-21T22:46:14"/>
    <s v="music/world music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e v="#DIV/0!"/>
    <b v="0"/>
    <n v="0"/>
    <x v="1234"/>
    <d v="2015-02-02T18:55:42"/>
    <s v="music/world music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n v="35"/>
    <b v="0"/>
    <n v="2.7873639500929119"/>
    <x v="1235"/>
    <d v="2013-12-15T03:14:59"/>
    <s v="music/world music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e v="#DIV/0!"/>
    <b v="0"/>
    <n v="0"/>
    <x v="1236"/>
    <d v="2012-07-28T16:00:00"/>
    <s v="music/world music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e v="#DIV/0!"/>
    <b v="0"/>
    <n v="0"/>
    <x v="1237"/>
    <d v="2012-08-24T06:47:45"/>
    <s v="music/world music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n v="59.333333333333336"/>
    <b v="0"/>
    <n v="17.8"/>
    <x v="1238"/>
    <d v="2011-08-06T14:38:56"/>
    <s v="music/world music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e v="#DIV/0!"/>
    <b v="0"/>
    <n v="0"/>
    <x v="1239"/>
    <d v="2012-01-05T23:06:07"/>
    <s v="music/world music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n v="30.125"/>
    <b v="0"/>
    <n v="3.0124999999999997"/>
    <x v="1240"/>
    <d v="2013-07-12T21:51:00"/>
    <s v="music/world music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n v="74.617647058823536"/>
    <b v="0"/>
    <n v="50.739999999999995"/>
    <x v="1241"/>
    <d v="2014-11-03T05:59:00"/>
    <s v="music/world music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n v="5"/>
    <b v="0"/>
    <n v="0.54884742041712409"/>
    <x v="1242"/>
    <d v="2011-09-11T13:18:00"/>
    <s v="music/world music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n v="44.5"/>
    <b v="0"/>
    <n v="14.091666666666667"/>
    <x v="1243"/>
    <d v="2011-07-08T21:00:00"/>
    <s v="music/world music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n v="46.133333333333333"/>
    <b v="1"/>
    <n v="103.8"/>
    <x v="1244"/>
    <d v="2013-04-22T21:00:00"/>
    <s v="music/rock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n v="141.47058823529412"/>
    <b v="1"/>
    <n v="120.24999999999999"/>
    <x v="1245"/>
    <d v="2014-06-14T14:23:54"/>
    <s v="music/rock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n v="75.483870967741936"/>
    <b v="1"/>
    <n v="117"/>
    <x v="1246"/>
    <d v="2011-12-06T02:02:29"/>
    <s v="music/rock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n v="85.5"/>
    <b v="1"/>
    <n v="122.14285714285715"/>
    <x v="1247"/>
    <d v="2013-05-06T07:00:55"/>
    <s v="music/rock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n v="64.254237288135599"/>
    <b v="1"/>
    <n v="151.63999999999999"/>
    <x v="1248"/>
    <d v="2014-06-13T06:59:00"/>
    <s v="music/rock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n v="64.46913580246914"/>
    <b v="1"/>
    <n v="104.44"/>
    <x v="1249"/>
    <d v="2012-07-07T17:46:51"/>
    <s v="music/rock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n v="118.2007874015748"/>
    <b v="1"/>
    <n v="200.15333333333331"/>
    <x v="1250"/>
    <d v="2014-09-06T15:25:31"/>
    <s v="music/rock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n v="82.540540540540547"/>
    <b v="1"/>
    <n v="101.8"/>
    <x v="1251"/>
    <d v="2011-09-25T19:32:47"/>
    <s v="music/rock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n v="34.170212765957444"/>
    <b v="1"/>
    <n v="137.65714285714284"/>
    <x v="1252"/>
    <d v="2013-10-24T23:42:49"/>
    <s v="music/rock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n v="42.73322081575246"/>
    <b v="1"/>
    <n v="303833.2"/>
    <x v="1253"/>
    <d v="2014-09-03T18:48:27"/>
    <s v="music/rock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n v="94.489361702127653"/>
    <b v="1"/>
    <n v="198.85074626865671"/>
    <x v="1254"/>
    <d v="2011-01-01T04:59:00"/>
    <s v="music/rock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n v="55.697247706422019"/>
    <b v="1"/>
    <n v="202.36666666666667"/>
    <x v="1255"/>
    <d v="2013-12-01T21:17:32"/>
    <s v="music/rock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n v="98.030831024930734"/>
    <b v="1"/>
    <n v="117.96376666666666"/>
    <x v="1256"/>
    <d v="2012-02-12T22:03:51"/>
    <s v="music/rock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n v="92.102272727272734"/>
    <b v="1"/>
    <n v="294.72727272727275"/>
    <x v="1257"/>
    <d v="2011-04-03T01:03:10"/>
    <s v="music/rock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n v="38.175462686567165"/>
    <b v="1"/>
    <n v="213.14633333333336"/>
    <x v="1258"/>
    <d v="2013-08-31T14:40:12"/>
    <s v="music/rock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n v="27.145833333333332"/>
    <b v="1"/>
    <n v="104.24"/>
    <x v="1259"/>
    <d v="2014-06-09T03:59:00"/>
    <s v="music/rock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n v="50.689189189189186"/>
    <b v="1"/>
    <n v="113.66666666666667"/>
    <x v="1260"/>
    <d v="2014-02-26T20:13:40"/>
    <s v="music/rock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n v="38.942307692307693"/>
    <b v="1"/>
    <n v="101.25"/>
    <x v="1261"/>
    <d v="2014-01-29T08:13:47"/>
    <s v="music/rock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n v="77.638095238095232"/>
    <b v="1"/>
    <n v="125.41538461538462"/>
    <x v="1262"/>
    <d v="2014-02-16T18:18:12"/>
    <s v="music/rock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n v="43.536585365853661"/>
    <b v="1"/>
    <n v="119"/>
    <x v="1263"/>
    <d v="2014-03-29T01:00:00"/>
    <s v="music/rock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n v="31.823529411764707"/>
    <b v="1"/>
    <n v="166.46153846153845"/>
    <x v="1264"/>
    <d v="2013-10-29T15:54:43"/>
    <s v="music/rock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n v="63.184393939393942"/>
    <b v="1"/>
    <n v="119.14771428571429"/>
    <x v="1265"/>
    <d v="2010-11-30T15:43:35"/>
    <s v="music/rock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n v="190.9"/>
    <b v="1"/>
    <n v="100.47368421052632"/>
    <x v="1266"/>
    <d v="2014-01-11T21:02:25"/>
    <s v="music/rock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n v="140.85534591194968"/>
    <b v="1"/>
    <n v="101.8"/>
    <x v="1267"/>
    <d v="2013-07-24T14:02:38"/>
    <s v="music/rock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n v="76.92307692307692"/>
    <b v="1"/>
    <n v="116.66666666666667"/>
    <x v="1268"/>
    <d v="2013-09-20T20:17:27"/>
    <s v="music/rock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n v="99.15533980582525"/>
    <b v="1"/>
    <n v="108.64893617021276"/>
    <x v="1269"/>
    <d v="2016-04-16T00:00:00"/>
    <s v="music/rock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n v="67.881656804733723"/>
    <b v="1"/>
    <n v="114.72"/>
    <x v="1270"/>
    <d v="2012-03-25T19:34:02"/>
    <s v="music/rock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n v="246.29032258064515"/>
    <b v="1"/>
    <n v="101.8"/>
    <x v="1271"/>
    <d v="2013-11-13T17:24:19"/>
    <s v="music/rock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n v="189.28571428571428"/>
    <b v="1"/>
    <n v="106"/>
    <x v="1272"/>
    <d v="2010-06-15T04:00:00"/>
    <s v="music/rock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n v="76.666666666666671"/>
    <b v="1"/>
    <n v="103.49999999999999"/>
    <x v="1273"/>
    <d v="2014-08-31T17:31:31"/>
    <s v="music/rock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n v="82.963254817987149"/>
    <b v="1"/>
    <n v="154.97535999999999"/>
    <x v="1274"/>
    <d v="2012-08-30T16:33:45"/>
    <s v="music/rock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n v="62.522107969151669"/>
    <b v="1"/>
    <n v="162.14066666666668"/>
    <x v="1275"/>
    <d v="2013-08-07T20:49:47"/>
    <s v="music/rock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n v="46.06808823529412"/>
    <b v="1"/>
    <n v="104.42100000000001"/>
    <x v="1276"/>
    <d v="2009-09-01T04:00:00"/>
    <s v="music/rock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n v="38.543946731234868"/>
    <b v="1"/>
    <n v="106.12433333333333"/>
    <x v="1277"/>
    <d v="2012-09-04T13:29:07"/>
    <s v="music/rock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n v="53.005263157894738"/>
    <b v="1"/>
    <n v="154.93846153846152"/>
    <x v="1278"/>
    <d v="2014-06-25T02:00:00"/>
    <s v="music/rock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n v="73.355396825396824"/>
    <b v="1"/>
    <n v="110.77157238734421"/>
    <x v="1279"/>
    <d v="2014-03-24T01:22:50"/>
    <s v="music/rock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n v="127.97523076923076"/>
    <b v="1"/>
    <n v="110.91186666666665"/>
    <x v="1280"/>
    <d v="2011-03-01T18:10:54"/>
    <s v="music/rock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n v="104.72972972972973"/>
    <b v="1"/>
    <n v="110.71428571428572"/>
    <x v="1281"/>
    <d v="2013-07-28T17:50:36"/>
    <s v="music/rock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n v="67.671532846715323"/>
    <b v="1"/>
    <n v="123.61333333333333"/>
    <x v="1282"/>
    <d v="2013-12-09T04:59:00"/>
    <s v="music/rock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n v="95.931818181818187"/>
    <b v="1"/>
    <n v="211.05"/>
    <x v="1283"/>
    <d v="2013-03-11T04:00:00"/>
    <s v="music/rock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n v="65.161290322580641"/>
    <b v="1"/>
    <n v="101"/>
    <x v="1284"/>
    <d v="2016-12-31T16:59:00"/>
    <s v="theater/plays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n v="32.269841269841272"/>
    <b v="1"/>
    <n v="101.64999999999999"/>
    <x v="1285"/>
    <d v="2015-06-20T13:59:35"/>
    <s v="theater/plays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n v="81.25"/>
    <b v="1"/>
    <n v="108.33333333333333"/>
    <x v="1286"/>
    <d v="2015-02-17T14:00:00"/>
    <s v="theater/plays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n v="24.2"/>
    <b v="1"/>
    <n v="242"/>
    <x v="1287"/>
    <d v="2015-06-12T14:54:16"/>
    <s v="theater/plays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n v="65.868852459016395"/>
    <b v="1"/>
    <n v="100.44999999999999"/>
    <x v="1288"/>
    <d v="2016-08-10T04:00:00"/>
    <s v="theater/plays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n v="36.07692307692308"/>
    <b v="1"/>
    <n v="125.06666666666666"/>
    <x v="1289"/>
    <d v="2017-01-04T03:14:05"/>
    <s v="theater/plays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n v="44.186046511627907"/>
    <b v="1"/>
    <n v="108.57142857142857"/>
    <x v="1290"/>
    <d v="2015-04-23T06:59:00"/>
    <s v="theater/plays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n v="104.07142857142857"/>
    <b v="1"/>
    <n v="145.70000000000002"/>
    <x v="1291"/>
    <d v="2015-04-07T07:00:00"/>
    <s v="theater/plays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n v="35.96153846153846"/>
    <b v="1"/>
    <n v="110.00000000000001"/>
    <x v="1292"/>
    <d v="2015-10-06T22:59:00"/>
    <s v="theater/plays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n v="127.79166666666667"/>
    <b v="1"/>
    <n v="102.23333333333333"/>
    <x v="1293"/>
    <d v="2015-11-14T17:49:31"/>
    <s v="theater/plays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n v="27.727272727272727"/>
    <b v="1"/>
    <n v="122"/>
    <x v="1294"/>
    <d v="2015-10-19T11:00:00"/>
    <s v="theater/plays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n v="39.828125"/>
    <b v="1"/>
    <n v="101.96000000000001"/>
    <x v="1295"/>
    <d v="2015-07-29T17:00:00"/>
    <s v="theater/plays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n v="52.173913043478258"/>
    <b v="1"/>
    <n v="141.1764705882353"/>
    <x v="1296"/>
    <d v="2016-03-14T00:12:53"/>
    <s v="theater/plays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n v="92.037815126050418"/>
    <b v="1"/>
    <n v="109.52500000000001"/>
    <x v="1297"/>
    <d v="2016-05-01T17:55:58"/>
    <s v="theater/plays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n v="63.424242424242422"/>
    <b v="1"/>
    <n v="104.65"/>
    <x v="1298"/>
    <d v="2016-04-28T16:20:32"/>
    <s v="theater/plays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n v="135.625"/>
    <b v="1"/>
    <n v="124"/>
    <x v="1299"/>
    <d v="2015-07-14T19:32:39"/>
    <s v="theater/plays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n v="168.75"/>
    <b v="1"/>
    <n v="135"/>
    <x v="1300"/>
    <d v="2016-06-01T18:57:00"/>
    <s v="theater/plays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n v="70.862068965517238"/>
    <b v="1"/>
    <n v="102.75000000000001"/>
    <x v="1301"/>
    <d v="2015-07-21T03:00:00"/>
    <s v="theater/plays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n v="50"/>
    <b v="1"/>
    <n v="100"/>
    <x v="1302"/>
    <d v="2016-12-01T02:23:31"/>
    <s v="theater/plays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n v="42.214166666666671"/>
    <b v="1"/>
    <n v="130.26085714285716"/>
    <x v="1303"/>
    <d v="2016-07-31T11:00:00"/>
    <s v="theater/plays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n v="152.41346153846155"/>
    <b v="0"/>
    <n v="39.627499999999998"/>
    <x v="1304"/>
    <d v="2017-03-13T03:40:05"/>
    <s v="technology/wearables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n v="90.616279069767444"/>
    <b v="0"/>
    <n v="25.976666666666663"/>
    <x v="1305"/>
    <d v="2016-07-21T17:30:00"/>
    <s v="technology/wearables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n v="201.60393258426967"/>
    <b v="0"/>
    <n v="65.24636363636364"/>
    <x v="1306"/>
    <d v="2014-12-04T10:58:54"/>
    <s v="technology/wearables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n v="127.93333333333334"/>
    <b v="0"/>
    <n v="11.514000000000001"/>
    <x v="1307"/>
    <d v="2016-02-17T12:04:39"/>
    <s v="technology/wearables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n v="29.894736842105264"/>
    <b v="0"/>
    <n v="11.360000000000001"/>
    <x v="1308"/>
    <d v="2016-10-08T14:43:32"/>
    <s v="technology/wearables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n v="367.97142857142859"/>
    <b v="0"/>
    <n v="111.99130434782609"/>
    <x v="1309"/>
    <d v="2015-10-15T21:11:08"/>
    <s v="technology/wearables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n v="129.16666666666666"/>
    <b v="0"/>
    <n v="15.5"/>
    <x v="1310"/>
    <d v="2016-08-19T16:00:50"/>
    <s v="technology/wearables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n v="800.7"/>
    <b v="0"/>
    <n v="32.027999999999999"/>
    <x v="1311"/>
    <d v="2016-11-30T20:15:19"/>
    <s v="technology/wearables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n v="28"/>
    <b v="0"/>
    <n v="0.60869565217391308"/>
    <x v="1312"/>
    <d v="2015-04-18T16:52:02"/>
    <s v="technology/wearables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n v="102.01639344262296"/>
    <b v="0"/>
    <n v="31.114999999999998"/>
    <x v="1313"/>
    <d v="2016-03-03T17:01:54"/>
    <s v="technology/wearables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n v="184.36363636363637"/>
    <b v="0"/>
    <n v="1.1266666666666667"/>
    <x v="1314"/>
    <d v="2016-10-21T16:04:20"/>
    <s v="technology/wearables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n v="162.91935483870967"/>
    <b v="0"/>
    <n v="40.404000000000003"/>
    <x v="1315"/>
    <d v="2015-11-06T01:00:00"/>
    <s v="technology/wearables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n v="1"/>
    <b v="0"/>
    <n v="1.3333333333333333E-3"/>
    <x v="1316"/>
    <d v="2016-02-28T23:05:09"/>
    <s v="technology/wearables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n v="603.52631578947364"/>
    <b v="0"/>
    <n v="5.7334999999999994"/>
    <x v="1317"/>
    <d v="2016-07-21T14:00:00"/>
    <s v="technology/wearables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n v="45.407407407407405"/>
    <b v="0"/>
    <n v="15.324999999999999"/>
    <x v="1318"/>
    <d v="2015-01-11T01:02:52"/>
    <s v="technology/wearables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n v="97.333333333333329"/>
    <b v="0"/>
    <n v="15.103448275862069"/>
    <x v="1319"/>
    <d v="2014-07-11T16:00:00"/>
    <s v="technology/wearables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n v="167.66666666666666"/>
    <b v="0"/>
    <n v="0.503"/>
    <x v="1320"/>
    <d v="2016-12-30T23:00:00"/>
    <s v="technology/wearables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n v="859.85714285714289"/>
    <b v="0"/>
    <n v="1.3028138528138529"/>
    <x v="1321"/>
    <d v="2016-12-23T17:58:57"/>
    <s v="technology/wearables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n v="26.5"/>
    <b v="0"/>
    <n v="0.30285714285714288"/>
    <x v="1322"/>
    <d v="2015-05-21T15:45:25"/>
    <s v="technology/wearables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n v="30.272727272727273"/>
    <b v="0"/>
    <n v="8.8800000000000008"/>
    <x v="1323"/>
    <d v="2016-04-26T06:55:00"/>
    <s v="technology/wearables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n v="54.666666666666664"/>
    <b v="0"/>
    <n v="9.84"/>
    <x v="1324"/>
    <d v="2016-10-13T15:12:32"/>
    <s v="technology/wearables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n v="60.75"/>
    <b v="0"/>
    <n v="2.4299999999999997"/>
    <x v="1325"/>
    <d v="2016-12-30T02:03:55"/>
    <s v="technology/wearables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n v="102.72727272727273"/>
    <b v="0"/>
    <n v="1.1299999999999999"/>
    <x v="1326"/>
    <d v="2015-01-15T19:00:28"/>
    <s v="technology/wearables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n v="41.585365853658537"/>
    <b v="0"/>
    <n v="3.5520833333333335"/>
    <x v="1327"/>
    <d v="2015-05-29T16:17:15"/>
    <s v="technology/wearables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n v="116.53333333333333"/>
    <b v="0"/>
    <n v="2.3306666666666667"/>
    <x v="1328"/>
    <d v="2016-10-14T15:25:34"/>
    <s v="technology/wearables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n v="45.333333333333336"/>
    <b v="0"/>
    <n v="0.81600000000000006"/>
    <x v="1329"/>
    <d v="2014-12-02T06:19:05"/>
    <s v="technology/wearables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n v="157.46"/>
    <b v="0"/>
    <n v="22.494285714285713"/>
    <x v="1330"/>
    <d v="2016-07-02T04:00:00"/>
    <s v="technology/wearables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n v="100.5"/>
    <b v="0"/>
    <n v="1.3668"/>
    <x v="1331"/>
    <d v="2016-08-17T12:05:54"/>
    <s v="technology/wearables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e v="#DIV/0!"/>
    <b v="0"/>
    <n v="0"/>
    <x v="1332"/>
    <d v="2017-01-27T01:26:48"/>
    <s v="technology/wearables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e v="#DIV/0!"/>
    <b v="0"/>
    <n v="0"/>
    <x v="1333"/>
    <d v="2014-07-16T02:33:45"/>
    <s v="technology/wearables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n v="51.822463768115945"/>
    <b v="0"/>
    <n v="10.754135338345865"/>
    <x v="1334"/>
    <d v="2016-03-11T18:34:47"/>
    <s v="technology/wearables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n v="308.75"/>
    <b v="0"/>
    <n v="19.759999999999998"/>
    <x v="1335"/>
    <d v="2015-12-05T22:28:22"/>
    <s v="technology/wearables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n v="379.22767857142856"/>
    <b v="0"/>
    <n v="84.946999999999989"/>
    <x v="1336"/>
    <d v="2014-12-17T20:43:48"/>
    <s v="technology/wearables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n v="176.36428571428573"/>
    <b v="0"/>
    <n v="49.381999999999998"/>
    <x v="1337"/>
    <d v="2017-03-03T13:51:19"/>
    <s v="technology/wearables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n v="66.066666666666663"/>
    <b v="0"/>
    <n v="3.3033333333333332"/>
    <x v="1338"/>
    <d v="2015-08-02T19:17:13"/>
    <s v="technology/wearables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n v="89.648648648648646"/>
    <b v="0"/>
    <n v="6.6339999999999995"/>
    <x v="1339"/>
    <d v="2014-12-08T16:31:55"/>
    <s v="technology/wearables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e v="#DIV/0!"/>
    <b v="0"/>
    <n v="0"/>
    <x v="1340"/>
    <d v="2014-08-15T14:17:33"/>
    <s v="technology/wearables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n v="382.39130434782606"/>
    <b v="0"/>
    <n v="70.36"/>
    <x v="1341"/>
    <d v="2016-10-01T14:58:37"/>
    <s v="technology/wearables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n v="100"/>
    <b v="0"/>
    <n v="0.2"/>
    <x v="1342"/>
    <d v="2015-07-17T19:35:39"/>
    <s v="technology/wearables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n v="158.35603715170279"/>
    <b v="0"/>
    <n v="102.298"/>
    <x v="1343"/>
    <d v="2016-08-19T03:59:00"/>
    <s v="technology/wearables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n v="40.762589928057551"/>
    <b v="1"/>
    <n v="377.73333333333335"/>
    <x v="1344"/>
    <d v="2016-06-30T18:57:19"/>
    <s v="publishing/nonfiction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n v="53.571428571428569"/>
    <b v="1"/>
    <n v="125"/>
    <x v="1345"/>
    <d v="2014-07-14T19:32:39"/>
    <s v="publishing/nonfiction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n v="48.449664429530202"/>
    <b v="1"/>
    <n v="147.32653061224491"/>
    <x v="1346"/>
    <d v="2013-06-27T01:49:11"/>
    <s v="publishing/nonfiction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n v="82.41935483870968"/>
    <b v="1"/>
    <n v="102.2"/>
    <x v="1347"/>
    <d v="2015-03-07T15:18:45"/>
    <s v="publishing/nonfiction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n v="230.19230769230768"/>
    <b v="1"/>
    <n v="101.8723404255319"/>
    <x v="1348"/>
    <d v="2014-12-18T12:08:53"/>
    <s v="publishing/nonfiction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n v="59.360465116279073"/>
    <b v="1"/>
    <n v="204.2"/>
    <x v="1349"/>
    <d v="2015-12-16T06:59:00"/>
    <s v="publishing/nonfiction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n v="66.698717948717942"/>
    <b v="1"/>
    <n v="104.05"/>
    <x v="1350"/>
    <d v="2015-12-26T00:18:54"/>
    <s v="publishing/nonfiction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n v="168.77500000000001"/>
    <b v="1"/>
    <n v="101.265"/>
    <x v="1351"/>
    <d v="2016-02-12T17:45:44"/>
    <s v="publishing/nonfiction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n v="59.973568281938327"/>
    <b v="1"/>
    <n v="136.13999999999999"/>
    <x v="1352"/>
    <d v="2015-09-05T03:59:00"/>
    <s v="publishing/nonfiction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n v="31.80952380952381"/>
    <b v="1"/>
    <n v="133.6"/>
    <x v="1353"/>
    <d v="2013-03-11T00:00:00"/>
    <s v="publishing/nonfiction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n v="24.421875"/>
    <b v="1"/>
    <n v="130.25"/>
    <x v="1354"/>
    <d v="2016-06-11T19:22:59"/>
    <s v="publishing/nonfiction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n v="25.347107438016529"/>
    <b v="1"/>
    <n v="122.67999999999999"/>
    <x v="1355"/>
    <d v="2012-11-30T10:00:00"/>
    <s v="publishing/nonfiction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n v="71.443218390804603"/>
    <b v="1"/>
    <n v="182.81058823529412"/>
    <x v="1356"/>
    <d v="2013-07-05T00:56:00"/>
    <s v="publishing/nonfiction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n v="38.553846153846152"/>
    <b v="1"/>
    <n v="125.29999999999998"/>
    <x v="1357"/>
    <d v="2013-03-01T05:59:00"/>
    <s v="publishing/nonfiction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n v="68.367346938775512"/>
    <b v="1"/>
    <n v="111.66666666666667"/>
    <x v="1358"/>
    <d v="2011-06-25T13:42:03"/>
    <s v="publishing/nonfiction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n v="40.210526315789473"/>
    <b v="1"/>
    <n v="115.75757575757575"/>
    <x v="1359"/>
    <d v="2011-07-06T19:33:10"/>
    <s v="publishing/nonfiction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n v="32.074074074074076"/>
    <b v="1"/>
    <n v="173.2"/>
    <x v="1360"/>
    <d v="2012-08-02T21:37:00"/>
    <s v="publishing/nonfiction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n v="28.632575757575758"/>
    <b v="1"/>
    <n v="125.98333333333333"/>
    <x v="1361"/>
    <d v="2014-06-21T17:12:52"/>
    <s v="publishing/nonfiction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n v="43.64"/>
    <b v="1"/>
    <n v="109.1"/>
    <x v="1362"/>
    <d v="2013-09-07T22:25:31"/>
    <s v="publishing/nonfiction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n v="40"/>
    <b v="1"/>
    <n v="100"/>
    <x v="1363"/>
    <d v="2016-02-15T07:59:00"/>
    <s v="publishing/nonfiction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n v="346.04166666666669"/>
    <b v="1"/>
    <n v="118.64285714285714"/>
    <x v="1364"/>
    <d v="2015-01-07T16:41:46"/>
    <s v="music/rock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n v="81.739130434782609"/>
    <b v="1"/>
    <n v="100.26666666666667"/>
    <x v="1365"/>
    <d v="2015-03-16T16:35:52"/>
    <s v="music/rock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n v="64.535306122448986"/>
    <b v="1"/>
    <n v="126.48920000000001"/>
    <x v="1366"/>
    <d v="2014-11-27T00:54:23"/>
    <s v="music/rock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n v="63.477777777777774"/>
    <b v="1"/>
    <n v="114.26"/>
    <x v="1367"/>
    <d v="2015-11-14T01:04:10"/>
    <s v="music/rock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n v="63.620689655172413"/>
    <b v="1"/>
    <n v="110.7"/>
    <x v="1368"/>
    <d v="2015-06-15T04:34:54"/>
    <s v="music/rock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n v="83.967068965517228"/>
    <b v="1"/>
    <n v="105.34805315203954"/>
    <x v="1369"/>
    <d v="2014-04-11T14:15:46"/>
    <s v="music/rock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n v="77.75"/>
    <b v="1"/>
    <n v="103.66666666666666"/>
    <x v="1370"/>
    <d v="2013-10-16T00:04:50"/>
    <s v="music/rock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n v="107.07142857142857"/>
    <b v="1"/>
    <n v="107.08672667523933"/>
    <x v="1371"/>
    <d v="2015-05-07T18:12:22"/>
    <s v="music/rock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n v="38.75"/>
    <b v="1"/>
    <n v="124"/>
    <x v="1372"/>
    <d v="2012-07-12T17:45:32"/>
    <s v="music/rock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n v="201.94230769230768"/>
    <b v="1"/>
    <n v="105.01"/>
    <x v="1373"/>
    <d v="2016-12-30T22:50:33"/>
    <s v="music/rock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n v="43.060606060606062"/>
    <b v="1"/>
    <n v="189.46666666666667"/>
    <x v="1374"/>
    <d v="2016-03-25T02:53:08"/>
    <s v="music/rock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n v="62.871559633027523"/>
    <b v="1"/>
    <n v="171.32499999999999"/>
    <x v="1375"/>
    <d v="2017-01-15T01:35:19"/>
    <s v="music/rock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n v="55.607142857142854"/>
    <b v="1"/>
    <n v="252.48648648648651"/>
    <x v="1376"/>
    <d v="2016-12-03T17:03:26"/>
    <s v="music/rock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n v="48.70967741935484"/>
    <b v="1"/>
    <n v="116.15384615384616"/>
    <x v="1377"/>
    <d v="2017-02-03T04:11:00"/>
    <s v="music/rock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n v="30.578947368421051"/>
    <b v="1"/>
    <n v="203.35000000000002"/>
    <x v="1378"/>
    <d v="2016-08-01T18:13:30"/>
    <s v="music/rock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n v="73.907284768211923"/>
    <b v="1"/>
    <n v="111.60000000000001"/>
    <x v="1379"/>
    <d v="2015-06-05T11:47:56"/>
    <s v="music/rock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n v="21.2"/>
    <b v="1"/>
    <n v="424"/>
    <x v="1380"/>
    <d v="2015-06-09T02:00:00"/>
    <s v="music/rock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n v="73.356164383561648"/>
    <b v="1"/>
    <n v="107.1"/>
    <x v="1381"/>
    <d v="2016-12-29T05:08:45"/>
    <s v="music/rock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n v="56.412162162162161"/>
    <b v="1"/>
    <n v="104.3625"/>
    <x v="1382"/>
    <d v="2013-05-06T19:12:16"/>
    <s v="music/rock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n v="50.247311827956992"/>
    <b v="1"/>
    <n v="212.40909090909091"/>
    <x v="1383"/>
    <d v="2016-12-23T01:47:58"/>
    <s v="music/rock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n v="68.936507936507937"/>
    <b v="1"/>
    <n v="124.08571428571429"/>
    <x v="1384"/>
    <d v="2015-07-05T17:38:42"/>
    <s v="music/rock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n v="65.914104477611943"/>
    <b v="1"/>
    <n v="110.406125"/>
    <x v="1385"/>
    <d v="2016-04-29T12:11:00"/>
    <s v="music/rock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n v="62.5"/>
    <b v="1"/>
    <n v="218.75"/>
    <x v="1386"/>
    <d v="2015-07-29T15:31:29"/>
    <s v="music/rock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n v="70.064102564102569"/>
    <b v="1"/>
    <n v="136.625"/>
    <x v="1387"/>
    <d v="2015-06-03T04:30:00"/>
    <s v="music/rock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n v="60.181874999999998"/>
    <b v="1"/>
    <n v="134.8074"/>
    <x v="1388"/>
    <d v="2016-10-17T16:14:00"/>
    <s v="music/rock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n v="21.382352941176471"/>
    <b v="1"/>
    <n v="145.4"/>
    <x v="1389"/>
    <d v="2016-08-13T11:32:37"/>
    <s v="music/rock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n v="160.78947368421052"/>
    <b v="1"/>
    <n v="109.10714285714285"/>
    <x v="1390"/>
    <d v="2015-04-27T17:12:00"/>
    <s v="music/rock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n v="42.384615384615387"/>
    <b v="1"/>
    <n v="110.2"/>
    <x v="1391"/>
    <d v="2015-08-22T04:59:00"/>
    <s v="music/rock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n v="27.317307692307693"/>
    <b v="1"/>
    <n v="113.64000000000001"/>
    <x v="1392"/>
    <d v="2016-03-03T03:43:06"/>
    <s v="music/rock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n v="196.82692307692307"/>
    <b v="1"/>
    <n v="102.35000000000001"/>
    <x v="1393"/>
    <d v="2016-08-01T16:22:03"/>
    <s v="music/rock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n v="53.882352941176471"/>
    <b v="1"/>
    <n v="122.13333333333334"/>
    <x v="1394"/>
    <d v="2017-03-01T03:00:00"/>
    <s v="music/rock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n v="47.756097560975611"/>
    <b v="1"/>
    <n v="111.88571428571427"/>
    <x v="1395"/>
    <d v="2017-01-14T21:48:01"/>
    <s v="music/rock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n v="88.191780821917803"/>
    <b v="1"/>
    <n v="107.3"/>
    <x v="1396"/>
    <d v="2015-02-13T23:58:02"/>
    <s v="music/rock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n v="72.056962025316452"/>
    <b v="1"/>
    <n v="113.85000000000001"/>
    <x v="1397"/>
    <d v="2016-10-27T21:19:00"/>
    <s v="music/rock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n v="74.246153846153845"/>
    <b v="1"/>
    <n v="109.68181818181819"/>
    <x v="1398"/>
    <d v="2016-07-05T20:58:54"/>
    <s v="music/rock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n v="61.701086956521742"/>
    <b v="1"/>
    <n v="126.14444444444443"/>
    <x v="1399"/>
    <d v="2014-10-07T00:06:13"/>
    <s v="music/rock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n v="17.235294117647058"/>
    <b v="1"/>
    <n v="167.42857142857144"/>
    <x v="1400"/>
    <d v="2016-06-12T05:30:00"/>
    <s v="music/rock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n v="51.720833333333331"/>
    <b v="1"/>
    <n v="496.52000000000004"/>
    <x v="1401"/>
    <d v="2013-05-26T23:54:34"/>
    <s v="music/rock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n v="24.150442477876105"/>
    <b v="1"/>
    <n v="109.16"/>
    <x v="1402"/>
    <d v="2015-05-01T00:16:51"/>
    <s v="music/rock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n v="62.166666666666664"/>
    <b v="1"/>
    <n v="102.57499999999999"/>
    <x v="1403"/>
    <d v="2013-07-26T01:30:35"/>
    <s v="music/rock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n v="48.2"/>
    <b v="0"/>
    <n v="1.6620689655172414"/>
    <x v="1404"/>
    <d v="2015-02-22T12:14:45"/>
    <s v="publishing/translations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n v="6.1764705882352944"/>
    <b v="0"/>
    <n v="0.42"/>
    <x v="1405"/>
    <d v="2014-11-28T17:20:01"/>
    <s v="publishing/translations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n v="5"/>
    <b v="0"/>
    <n v="0.125"/>
    <x v="1406"/>
    <d v="2015-12-12T10:00:00"/>
    <s v="publishing/translations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n v="7.5"/>
    <b v="0"/>
    <n v="0.5"/>
    <x v="1407"/>
    <d v="2014-08-12T12:52:58"/>
    <s v="publishing/translations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n v="12"/>
    <b v="0"/>
    <n v="7.1999999999999993"/>
    <x v="1408"/>
    <d v="2015-11-13T21:55:56"/>
    <s v="publishing/translations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e v="#DIV/0!"/>
    <b v="0"/>
    <n v="0"/>
    <x v="1409"/>
    <d v="2015-01-01T04:12:15"/>
    <s v="publishing/translations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n v="1"/>
    <b v="0"/>
    <n v="1.6666666666666666E-2"/>
    <x v="1410"/>
    <d v="2016-06-03T07:38:40"/>
    <s v="publishing/translations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n v="2.3333333333333335"/>
    <b v="0"/>
    <n v="0.23333333333333336"/>
    <x v="1411"/>
    <d v="2015-02-06T01:25:00"/>
    <s v="publishing/translations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n v="24.615384615384617"/>
    <b v="0"/>
    <n v="4.5714285714285712"/>
    <x v="1412"/>
    <d v="2014-12-04T01:31:39"/>
    <s v="publishing/translations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n v="100"/>
    <b v="0"/>
    <n v="5"/>
    <x v="1413"/>
    <d v="2016-02-20T10:29:30"/>
    <s v="publishing/translations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n v="1"/>
    <b v="0"/>
    <n v="0.2"/>
    <x v="1414"/>
    <d v="2017-01-03T06:04:27"/>
    <s v="publishing/translations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n v="88.888888888888886"/>
    <b v="0"/>
    <n v="18.181818181818183"/>
    <x v="1415"/>
    <d v="2015-08-16T16:13:11"/>
    <s v="publishing/translations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e v="#DIV/0!"/>
    <b v="0"/>
    <n v="0"/>
    <x v="1416"/>
    <d v="2015-11-21T23:13:39"/>
    <s v="publishing/translations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n v="27.5"/>
    <b v="0"/>
    <n v="1.2222222222222223"/>
    <x v="1417"/>
    <d v="2015-09-15T11:11:00"/>
    <s v="publishing/translations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n v="6"/>
    <b v="0"/>
    <n v="0.2"/>
    <x v="1418"/>
    <d v="2016-02-25T10:57:14"/>
    <s v="publishing/translations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n v="44.5"/>
    <b v="0"/>
    <n v="7.0634920634920633"/>
    <x v="1419"/>
    <d v="2016-10-09T10:56:59"/>
    <s v="publishing/translations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n v="1"/>
    <b v="0"/>
    <n v="2.7272727272727271"/>
    <x v="1420"/>
    <d v="2016-06-28T16:01:26"/>
    <s v="publishing/translations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n v="100"/>
    <b v="0"/>
    <n v="0.1"/>
    <x v="1421"/>
    <d v="2015-02-08T21:58:29"/>
    <s v="publishing/translations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n v="13"/>
    <b v="0"/>
    <n v="0.104"/>
    <x v="1422"/>
    <d v="2016-09-21T05:45:04"/>
    <s v="publishing/translations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n v="100"/>
    <b v="0"/>
    <n v="0.33333333333333337"/>
    <x v="1423"/>
    <d v="2016-01-01T08:38:51"/>
    <s v="publishing/translations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n v="109.07142857142857"/>
    <b v="0"/>
    <n v="20.36"/>
    <x v="1424"/>
    <d v="2016-11-15T18:13:22"/>
    <s v="publishing/translations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e v="#DIV/0!"/>
    <b v="0"/>
    <n v="0"/>
    <x v="1425"/>
    <d v="2015-04-29T03:09:19"/>
    <s v="publishing/translations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e v="#DIV/0!"/>
    <b v="0"/>
    <n v="0"/>
    <x v="1426"/>
    <d v="2015-08-24T09:22:00"/>
    <s v="publishing/translations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n v="104.75"/>
    <b v="0"/>
    <n v="8.3800000000000008"/>
    <x v="1427"/>
    <d v="2016-09-18T20:26:25"/>
    <s v="publishing/translations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n v="15"/>
    <b v="0"/>
    <n v="4.5"/>
    <x v="1428"/>
    <d v="2016-04-02T08:06:57"/>
    <s v="publishing/translations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e v="#DIV/0!"/>
    <b v="0"/>
    <n v="0"/>
    <x v="1429"/>
    <d v="2015-04-10T01:27:22"/>
    <s v="publishing/translations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n v="80.599999999999994"/>
    <b v="0"/>
    <n v="8.06"/>
    <x v="1430"/>
    <d v="2014-12-19T19:31:28"/>
    <s v="publishing/translations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n v="115.55319148936171"/>
    <b v="0"/>
    <n v="31.94705882352941"/>
    <x v="1431"/>
    <d v="2015-11-26T06:03:36"/>
    <s v="publishing/translations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e v="#DIV/0!"/>
    <b v="0"/>
    <n v="0"/>
    <x v="1432"/>
    <d v="2015-07-20T18:43:48"/>
    <s v="publishing/translations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n v="80.5"/>
    <b v="0"/>
    <n v="6.708333333333333"/>
    <x v="1433"/>
    <d v="2016-12-10T11:00:00"/>
    <s v="publishing/translations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n v="744.5454545454545"/>
    <b v="0"/>
    <n v="9.9878048780487809"/>
    <x v="1434"/>
    <d v="2015-06-08T15:00:00"/>
    <s v="publishing/translations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n v="7.5"/>
    <b v="0"/>
    <n v="0.1"/>
    <x v="1435"/>
    <d v="2015-10-11T18:43:40"/>
    <s v="publishing/translations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n v="38.5"/>
    <b v="0"/>
    <n v="0.77"/>
    <x v="1436"/>
    <d v="2016-02-21T08:24:17"/>
    <s v="publishing/translations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n v="36.68181818181818"/>
    <b v="0"/>
    <n v="26.900000000000002"/>
    <x v="1437"/>
    <d v="2014-07-13T04:59:00"/>
    <s v="publishing/translations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n v="75"/>
    <b v="0"/>
    <n v="3"/>
    <x v="1438"/>
    <d v="2016-04-27T13:55:00"/>
    <s v="publishing/translations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n v="30"/>
    <b v="0"/>
    <n v="6.6055045871559637"/>
    <x v="1439"/>
    <d v="2015-03-07T19:55:01"/>
    <s v="publishing/translations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n v="1"/>
    <b v="0"/>
    <n v="7.6923076923076927E-3"/>
    <x v="1440"/>
    <d v="2016-05-26T17:57:43"/>
    <s v="publishing/translations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n v="673.33333333333337"/>
    <b v="0"/>
    <n v="1.1222222222222222"/>
    <x v="1441"/>
    <d v="2015-09-11T18:22:49"/>
    <s v="publishing/translations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e v="#DIV/0!"/>
    <b v="0"/>
    <n v="0"/>
    <x v="1442"/>
    <d v="2016-05-25T15:29:18"/>
    <s v="publishing/translations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e v="#DIV/0!"/>
    <b v="0"/>
    <n v="0"/>
    <x v="1443"/>
    <d v="2017-01-02T22:13:29"/>
    <s v="publishing/translations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e v="#DIV/0!"/>
    <b v="0"/>
    <n v="0"/>
    <x v="1444"/>
    <d v="2015-09-12T20:57:42"/>
    <s v="publishing/translations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e v="#DIV/0!"/>
    <b v="0"/>
    <n v="0"/>
    <x v="1445"/>
    <d v="2015-06-14T13:00:55"/>
    <s v="publishing/translations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e v="#DIV/0!"/>
    <b v="0"/>
    <n v="0"/>
    <x v="1446"/>
    <d v="2016-04-21T10:44:38"/>
    <s v="publishing/translations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n v="25"/>
    <b v="0"/>
    <n v="1.4999999999999999E-2"/>
    <x v="1447"/>
    <d v="2016-07-08T17:32:14"/>
    <s v="publishing/translations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e v="#DIV/0!"/>
    <b v="0"/>
    <n v="0"/>
    <x v="1448"/>
    <d v="2015-05-22T05:25:00"/>
    <s v="publishing/translations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e v="#DIV/0!"/>
    <b v="0"/>
    <n v="0"/>
    <x v="1449"/>
    <d v="2015-05-10T19:28:25"/>
    <s v="publishing/translations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n v="1"/>
    <b v="0"/>
    <n v="1E-3"/>
    <x v="1450"/>
    <d v="2016-02-20T04:06:37"/>
    <s v="publishing/translations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n v="1"/>
    <b v="0"/>
    <n v="1.0554089709762533E-2"/>
    <x v="1451"/>
    <d v="2014-11-19T00:00:59"/>
    <s v="publishing/translations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e v="#DIV/0!"/>
    <b v="0"/>
    <n v="0"/>
    <x v="1452"/>
    <d v="2014-07-28T16:52:43"/>
    <s v="publishing/translations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e v="#DIV/0!"/>
    <b v="0"/>
    <n v="0"/>
    <x v="1453"/>
    <d v="2017-04-15T15:42:27"/>
    <s v="publishing/translations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n v="15"/>
    <b v="0"/>
    <n v="0.85714285714285721"/>
    <x v="1454"/>
    <d v="2016-04-24T21:59:00"/>
    <s v="publishing/translations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n v="225"/>
    <b v="0"/>
    <n v="10.5"/>
    <x v="1455"/>
    <d v="2014-09-05T13:39:00"/>
    <s v="publishing/translations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n v="48.333333333333336"/>
    <b v="0"/>
    <n v="2.9000000000000004"/>
    <x v="1456"/>
    <d v="2017-01-03T16:02:45"/>
    <s v="publishing/translations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e v="#DIV/0!"/>
    <b v="0"/>
    <n v="0"/>
    <x v="1457"/>
    <d v="2015-11-11T22:30:44"/>
    <s v="publishing/translations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e v="#DIV/0!"/>
    <b v="0"/>
    <n v="0"/>
    <x v="1458"/>
    <d v="2014-08-11T04:00:00"/>
    <s v="publishing/translations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e v="#DIV/0!"/>
    <b v="0"/>
    <n v="0"/>
    <x v="1459"/>
    <d v="2015-12-02T17:25:00"/>
    <s v="publishing/translations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e v="#DIV/0!"/>
    <b v="0"/>
    <n v="0"/>
    <x v="1460"/>
    <d v="2014-11-30T23:45:00"/>
    <s v="publishing/translations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n v="44.66673529411765"/>
    <b v="1"/>
    <n v="101.24459999999999"/>
    <x v="1461"/>
    <d v="2014-10-21T00:00:00"/>
    <s v="publishing/radio &amp; podcasts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n v="28.937999999999999"/>
    <b v="1"/>
    <n v="108.5175"/>
    <x v="1462"/>
    <d v="2013-04-10T15:54:31"/>
    <s v="publishing/radio &amp; podcasts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n v="35.44"/>
    <b v="1"/>
    <n v="147.66666666666666"/>
    <x v="1463"/>
    <d v="2013-04-07T20:52:18"/>
    <s v="publishing/radio &amp; podcasts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n v="34.871794871794869"/>
    <b v="1"/>
    <n v="163.19999999999999"/>
    <x v="1464"/>
    <d v="2013-02-16T15:52:38"/>
    <s v="publishing/radio &amp; podcasts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n v="52.622732513451197"/>
    <b v="1"/>
    <n v="456.41449999999998"/>
    <x v="1465"/>
    <d v="2012-03-22T03:00:00"/>
    <s v="publishing/radio &amp; podcasts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n v="69.598266129032254"/>
    <b v="1"/>
    <n v="107.87731249999999"/>
    <x v="1466"/>
    <d v="2016-01-12T05:00:00"/>
    <s v="publishing/radio &amp; podcasts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n v="76.72"/>
    <b v="1"/>
    <n v="115.08"/>
    <x v="1467"/>
    <d v="2012-03-25T18:14:45"/>
    <s v="publishing/radio &amp; podcasts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n v="33.191126279863482"/>
    <b v="1"/>
    <n v="102.36842105263158"/>
    <x v="1468"/>
    <d v="2011-06-12T00:20:49"/>
    <s v="publishing/radio &amp; podcasts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n v="149.46417445482865"/>
    <b v="1"/>
    <n v="108.42485875706214"/>
    <x v="1469"/>
    <d v="2013-02-15T14:21:49"/>
    <s v="publishing/radio &amp; podcasts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n v="23.172839506172838"/>
    <b v="1"/>
    <n v="125.13333333333334"/>
    <x v="1470"/>
    <d v="2012-12-28T19:51:03"/>
    <s v="publishing/radio &amp; podcasts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n v="96.877551020408163"/>
    <b v="1"/>
    <n v="103.840625"/>
    <x v="1471"/>
    <d v="2015-04-09T22:58:54"/>
    <s v="publishing/radio &amp; podcasts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n v="103.20238095238095"/>
    <b v="1"/>
    <n v="138.70400000000001"/>
    <x v="1472"/>
    <d v="2013-10-16T13:01:43"/>
    <s v="publishing/radio &amp; podcasts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n v="38.462553191489363"/>
    <b v="1"/>
    <n v="120.51600000000001"/>
    <x v="1473"/>
    <d v="2012-03-01T23:30:39"/>
    <s v="publishing/radio &amp; podcasts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n v="44.315789473684212"/>
    <b v="1"/>
    <n v="112.26666666666667"/>
    <x v="1474"/>
    <d v="2013-09-13T17:28:12"/>
    <s v="publishing/radio &amp; podcasts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n v="64.173356009070289"/>
    <b v="1"/>
    <n v="188.66966666666667"/>
    <x v="1475"/>
    <d v="2014-12-20T04:59:00"/>
    <s v="publishing/radio &amp; podcasts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n v="43.333275109170302"/>
    <b v="1"/>
    <n v="661.55466666666666"/>
    <x v="1476"/>
    <d v="2011-09-10T01:00:22"/>
    <s v="publishing/radio &amp; podcasts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n v="90.495934959349597"/>
    <b v="1"/>
    <n v="111.31"/>
    <x v="1477"/>
    <d v="2011-12-23T03:00:00"/>
    <s v="publishing/radio &amp; podcasts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n v="29.187190495010373"/>
    <b v="1"/>
    <n v="1181.6142199999999"/>
    <x v="1478"/>
    <d v="2013-05-14T20:55:13"/>
    <s v="publishing/radio &amp; podcasts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n v="30.95774647887324"/>
    <b v="1"/>
    <n v="137.375"/>
    <x v="1479"/>
    <d v="2014-05-10T03:59:00"/>
    <s v="publishing/radio &amp; podcasts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n v="92.157795275590544"/>
    <b v="1"/>
    <n v="117.04040000000001"/>
    <x v="1480"/>
    <d v="2013-07-26T17:00:00"/>
    <s v="publishing/radio &amp; podcasts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n v="17.5"/>
    <b v="0"/>
    <n v="2.1"/>
    <x v="1481"/>
    <d v="2013-11-02T22:09:05"/>
    <s v="publishing/fiction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n v="5"/>
    <b v="0"/>
    <n v="0.1"/>
    <x v="1482"/>
    <d v="2012-09-07T07:51:00"/>
    <s v="publishing/fiction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n v="25"/>
    <b v="0"/>
    <n v="0.7142857142857143"/>
    <x v="1483"/>
    <d v="2016-07-22T04:37:55"/>
    <s v="publishing/fiction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e v="#DIV/0!"/>
    <b v="0"/>
    <n v="0"/>
    <x v="1484"/>
    <d v="2012-07-21T14:51:00"/>
    <s v="publishing/fiction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n v="50"/>
    <b v="0"/>
    <n v="2.2388059701492535"/>
    <x v="1485"/>
    <d v="2015-06-20T19:06:13"/>
    <s v="publishing/fiction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n v="16"/>
    <b v="0"/>
    <n v="0.24"/>
    <x v="1486"/>
    <d v="2015-02-27T04:02:41"/>
    <s v="publishing/fiction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e v="#DIV/0!"/>
    <b v="0"/>
    <n v="0"/>
    <x v="1487"/>
    <d v="2016-08-02T22:01:11"/>
    <s v="publishing/fiction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n v="60"/>
    <b v="0"/>
    <n v="2.4"/>
    <x v="1488"/>
    <d v="2014-01-05T13:31:00"/>
    <s v="publishing/fiction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e v="#DIV/0!"/>
    <b v="0"/>
    <n v="0"/>
    <x v="1489"/>
    <d v="2012-11-15T15:40:52"/>
    <s v="publishing/fiction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n v="47.10526315789474"/>
    <b v="0"/>
    <n v="30.862068965517242"/>
    <x v="1490"/>
    <d v="2013-10-02T13:27:54"/>
    <s v="publishing/fiction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n v="100"/>
    <b v="0"/>
    <n v="8.3333333333333321"/>
    <x v="1491"/>
    <d v="2015-02-15T15:38:00"/>
    <s v="publishing/fiction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n v="15"/>
    <b v="0"/>
    <n v="0.75"/>
    <x v="1492"/>
    <d v="2011-06-18T21:14:06"/>
    <s v="publishing/fiction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e v="#DIV/0!"/>
    <b v="0"/>
    <n v="0"/>
    <x v="1493"/>
    <d v="2013-06-16T20:47:55"/>
    <s v="publishing/fiction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n v="40.454545454545453"/>
    <b v="0"/>
    <n v="8.9"/>
    <x v="1494"/>
    <d v="2015-04-03T15:38:00"/>
    <s v="publishing/fiction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e v="#DIV/0!"/>
    <b v="0"/>
    <n v="0"/>
    <x v="1495"/>
    <d v="2011-08-27T18:57:11"/>
    <s v="publishing/fiction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e v="#DIV/0!"/>
    <b v="0"/>
    <n v="0"/>
    <x v="1496"/>
    <d v="2014-09-16T11:24:19"/>
    <s v="publishing/fiction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n v="1"/>
    <b v="0"/>
    <n v="6.6666666666666671E-3"/>
    <x v="1497"/>
    <d v="2013-07-31T19:43:00"/>
    <s v="publishing/fiction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n v="19"/>
    <b v="0"/>
    <n v="1.9"/>
    <x v="1498"/>
    <d v="2014-09-03T23:36:18"/>
    <s v="publishing/fiction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n v="5"/>
    <b v="0"/>
    <n v="0.25"/>
    <x v="1499"/>
    <d v="2016-08-05T00:10:33"/>
    <s v="publishing/fiction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n v="46.733333333333334"/>
    <b v="0"/>
    <n v="25.035714285714285"/>
    <x v="1500"/>
    <d v="2013-05-01T21:42:37"/>
    <s v="publishing/fiction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n v="97.731073446327684"/>
    <b v="1"/>
    <n v="166.33076923076925"/>
    <x v="1501"/>
    <d v="2015-07-08T14:00:23"/>
    <s v="photography/photobooks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n v="67.835866261398181"/>
    <b v="1"/>
    <n v="101.44545454545455"/>
    <x v="1502"/>
    <d v="2016-03-25T22:00:00"/>
    <s v="photography/photobooks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n v="56.98492957746479"/>
    <b v="1"/>
    <n v="107.89146666666667"/>
    <x v="1503"/>
    <d v="2016-10-23T08:20:01"/>
    <s v="photography/photobooks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n v="67.159851301115239"/>
    <b v="1"/>
    <n v="277.93846153846158"/>
    <x v="1504"/>
    <d v="2014-06-10T08:33:00"/>
    <s v="photography/photobooks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n v="48.037681159420288"/>
    <b v="1"/>
    <n v="103.58125"/>
    <x v="1505"/>
    <d v="2016-03-22T20:01:00"/>
    <s v="photography/photobooks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n v="38.860465116279073"/>
    <b v="1"/>
    <n v="111.4"/>
    <x v="1506"/>
    <d v="2014-07-24T18:51:44"/>
    <s v="photography/photobooks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n v="78.181818181818187"/>
    <b v="1"/>
    <n v="215"/>
    <x v="1507"/>
    <d v="2010-05-15T08:10:00"/>
    <s v="photography/photobooks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n v="97.113744075829388"/>
    <b v="1"/>
    <n v="110.76216216216217"/>
    <x v="1508"/>
    <d v="2014-06-27T14:44:41"/>
    <s v="photography/photobooks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n v="110.39397959183674"/>
    <b v="1"/>
    <n v="123.64125714285714"/>
    <x v="1509"/>
    <d v="2017-02-14T22:59:00"/>
    <s v="photography/photobooks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n v="39.91506172839506"/>
    <b v="1"/>
    <n v="101.03500000000001"/>
    <x v="1510"/>
    <d v="2014-07-19T09:14:38"/>
    <s v="photography/photobooks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n v="75.975728155339809"/>
    <b v="1"/>
    <n v="111.79285714285714"/>
    <x v="1511"/>
    <d v="2015-11-18T15:00:04"/>
    <s v="photography/photobooks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n v="58.379104477611939"/>
    <b v="1"/>
    <n v="558.7714285714286"/>
    <x v="1512"/>
    <d v="2017-02-05T16:25:39"/>
    <s v="photography/photobooks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n v="55.82093023255814"/>
    <b v="1"/>
    <n v="150.01875000000001"/>
    <x v="1513"/>
    <d v="2014-07-16T15:17:46"/>
    <s v="photography/photobooks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n v="151.24431818181819"/>
    <b v="1"/>
    <n v="106.476"/>
    <x v="1514"/>
    <d v="2015-09-27T14:20:40"/>
    <s v="photography/photobooks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n v="849.67027027027029"/>
    <b v="1"/>
    <n v="157.18899999999999"/>
    <x v="1515"/>
    <d v="2016-03-16T05:04:57"/>
    <s v="photography/photobooks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n v="159.24137931034483"/>
    <b v="1"/>
    <n v="108.65882352941176"/>
    <x v="1516"/>
    <d v="2016-10-06T14:00:00"/>
    <s v="photography/photobooks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n v="39.507317073170732"/>
    <b v="1"/>
    <n v="161.97999999999999"/>
    <x v="1517"/>
    <d v="2014-12-06T06:00:00"/>
    <s v="photography/photobooks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n v="130.52966101694915"/>
    <b v="1"/>
    <n v="205.36666666666665"/>
    <x v="1518"/>
    <d v="2014-05-31T19:40:52"/>
    <s v="photography/photobooks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n v="64.156896551724131"/>
    <b v="1"/>
    <n v="103.36388888888889"/>
    <x v="1519"/>
    <d v="2014-06-20T21:59:00"/>
    <s v="photography/photobooks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n v="111.52694610778443"/>
    <b v="1"/>
    <n v="103.47222222222223"/>
    <x v="1520"/>
    <d v="2014-12-19T04:00:00"/>
    <s v="photography/photobooks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n v="170.44680851063831"/>
    <b v="1"/>
    <n v="106.81333333333333"/>
    <x v="1521"/>
    <d v="2016-06-07T04:01:31"/>
    <s v="photography/photobooks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n v="133.7391592920354"/>
    <b v="1"/>
    <n v="138.96574712643678"/>
    <x v="1522"/>
    <d v="2014-10-17T19:55:39"/>
    <s v="photography/photobooks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n v="95.834024896265561"/>
    <b v="1"/>
    <n v="124.84324324324325"/>
    <x v="1523"/>
    <d v="2014-12-23T00:00:00"/>
    <s v="photography/photobooks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n v="221.78571428571428"/>
    <b v="1"/>
    <n v="206.99999999999997"/>
    <x v="1524"/>
    <d v="2017-02-20T12:01:30"/>
    <s v="photography/photobooks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n v="32.315357142857138"/>
    <b v="1"/>
    <n v="174.00576923076923"/>
    <x v="1525"/>
    <d v="2016-08-18T16:52:18"/>
    <s v="photography/photobooks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n v="98.839285714285708"/>
    <b v="1"/>
    <n v="120.32608695652173"/>
    <x v="1526"/>
    <d v="2016-01-19T06:37:27"/>
    <s v="photography/photobooks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n v="55.222142857142863"/>
    <b v="1"/>
    <n v="110.44428571428573"/>
    <x v="1527"/>
    <d v="2017-03-14T13:24:46"/>
    <s v="photography/photobooks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n v="52.793750000000003"/>
    <b v="1"/>
    <n v="281.56666666666666"/>
    <x v="1528"/>
    <d v="2017-02-01T00:00:00"/>
    <s v="photography/photobooks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n v="135.66666666666666"/>
    <b v="1"/>
    <n v="100.67894736842105"/>
    <x v="1529"/>
    <d v="2015-03-19T14:05:20"/>
    <s v="photography/photobooks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n v="53.991990846681922"/>
    <b v="1"/>
    <n v="134.82571428571427"/>
    <x v="1530"/>
    <d v="2015-10-23T18:24:55"/>
    <s v="photography/photobooks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n v="56.643835616438359"/>
    <b v="1"/>
    <n v="175.95744680851064"/>
    <x v="1531"/>
    <d v="2014-12-01T03:00:00"/>
    <s v="photography/photobooks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n v="82.316326530612244"/>
    <b v="1"/>
    <n v="484.02000000000004"/>
    <x v="1532"/>
    <d v="2016-02-15T15:00:00"/>
    <s v="photography/photobooks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n v="88.26081081081081"/>
    <b v="1"/>
    <n v="145.14000000000001"/>
    <x v="1533"/>
    <d v="2016-05-02T03:59:00"/>
    <s v="photography/photobooks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n v="84.905149051490511"/>
    <b v="1"/>
    <n v="417.73333333333335"/>
    <x v="1534"/>
    <d v="2015-09-04T16:11:02"/>
    <s v="photography/photobooks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n v="48.154545454545456"/>
    <b v="1"/>
    <n v="132.42499999999998"/>
    <x v="1535"/>
    <d v="2016-05-23T22:00:00"/>
    <s v="photography/photobooks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n v="66.015406593406595"/>
    <b v="1"/>
    <n v="250.30841666666666"/>
    <x v="1536"/>
    <d v="2015-08-27T19:15:10"/>
    <s v="photography/photobooks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n v="96.375"/>
    <b v="1"/>
    <n v="179.9"/>
    <x v="1537"/>
    <d v="2016-08-06T18:00:00"/>
    <s v="photography/photobooks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n v="156.17391304347825"/>
    <b v="1"/>
    <n v="102.62857142857142"/>
    <x v="1538"/>
    <d v="2015-01-22T18:46:10"/>
    <s v="photography/photobooks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n v="95.764859154929582"/>
    <b v="1"/>
    <n v="135.98609999999999"/>
    <x v="1539"/>
    <d v="2017-01-03T22:03:39"/>
    <s v="photography/photobooks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n v="180.40816326530611"/>
    <b v="1"/>
    <n v="117.86666666666667"/>
    <x v="1540"/>
    <d v="2014-11-26T01:15:00"/>
    <s v="photography/photobooks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n v="3"/>
    <b v="0"/>
    <n v="3.3333333333333333E-2"/>
    <x v="1541"/>
    <d v="2014-12-31T17:05:38"/>
    <s v="photography/nature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n v="20"/>
    <b v="0"/>
    <n v="4"/>
    <x v="1542"/>
    <d v="2015-06-30T23:55:00"/>
    <s v="photography/nature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n v="10"/>
    <b v="0"/>
    <n v="0.44444444444444442"/>
    <x v="1543"/>
    <d v="2014-11-22T13:13:54"/>
    <s v="photography/nature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e v="#DIV/0!"/>
    <b v="0"/>
    <n v="0"/>
    <x v="1544"/>
    <d v="2015-04-01T00:18:00"/>
    <s v="photography/nature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n v="1"/>
    <b v="0"/>
    <n v="3.3333333333333333E-2"/>
    <x v="1545"/>
    <d v="2015-03-02T21:16:00"/>
    <s v="photography/nature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n v="26.272727272727273"/>
    <b v="0"/>
    <n v="28.9"/>
    <x v="1546"/>
    <d v="2014-09-17T05:06:39"/>
    <s v="photography/nature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e v="#DIV/0!"/>
    <b v="0"/>
    <n v="0"/>
    <x v="1547"/>
    <d v="2017-02-23T10:14:42"/>
    <s v="photography/nature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n v="60"/>
    <b v="0"/>
    <n v="8.5714285714285712"/>
    <x v="1548"/>
    <d v="2015-11-08T22:10:20"/>
    <s v="photography/nature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n v="28.333333333333332"/>
    <b v="0"/>
    <n v="34"/>
    <x v="1549"/>
    <d v="2015-11-03T04:15:59"/>
    <s v="photography/nature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n v="14.428571428571429"/>
    <b v="0"/>
    <n v="13.466666666666665"/>
    <x v="1550"/>
    <d v="2016-05-12T10:47:14"/>
    <s v="photography/nature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e v="#DIV/0!"/>
    <b v="0"/>
    <n v="0"/>
    <x v="1551"/>
    <d v="2015-05-27T19:47:19"/>
    <s v="photography/nature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n v="132.1875"/>
    <b v="0"/>
    <n v="49.186046511627907"/>
    <x v="1552"/>
    <d v="2014-10-01T03:59:00"/>
    <s v="photography/nature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e v="#DIV/0!"/>
    <b v="0"/>
    <n v="0"/>
    <x v="1553"/>
    <d v="2015-09-02T06:47:27"/>
    <s v="photography/nature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e v="#DIV/0!"/>
    <b v="0"/>
    <n v="0"/>
    <x v="1554"/>
    <d v="2015-08-02T06:03:10"/>
    <s v="photography/nature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e v="#DIV/0!"/>
    <b v="0"/>
    <n v="0"/>
    <x v="1555"/>
    <d v="2015-09-17T17:00:00"/>
    <s v="photography/nature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n v="56.416666666666664"/>
    <b v="0"/>
    <n v="45.133333333333333"/>
    <x v="1556"/>
    <d v="2016-07-04T03:40:24"/>
    <s v="photography/nature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n v="100"/>
    <b v="0"/>
    <n v="4"/>
    <x v="1557"/>
    <d v="2014-09-20T15:40:33"/>
    <s v="photography/nature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n v="11.666666666666666"/>
    <b v="0"/>
    <n v="4.666666666666667"/>
    <x v="1558"/>
    <d v="2015-08-28T12:12:00"/>
    <s v="photography/nature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n v="50"/>
    <b v="0"/>
    <n v="0.33333333333333337"/>
    <x v="1559"/>
    <d v="2015-04-29T01:16:39"/>
    <s v="photography/nature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n v="23.5"/>
    <b v="0"/>
    <n v="3.7600000000000002"/>
    <x v="1560"/>
    <d v="2014-11-13T01:29:53"/>
    <s v="photography/nature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n v="67"/>
    <b v="0"/>
    <n v="0.67"/>
    <x v="1561"/>
    <d v="2013-11-07T02:00:03"/>
    <s v="publishing/art books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e v="#DIV/0!"/>
    <b v="0"/>
    <n v="0"/>
    <x v="1562"/>
    <d v="2009-12-02T00:50:00"/>
    <s v="publishing/art books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n v="42.5"/>
    <b v="0"/>
    <n v="1.4166666666666665"/>
    <x v="1563"/>
    <d v="2014-03-14T16:49:11"/>
    <s v="publishing/art books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n v="10"/>
    <b v="0"/>
    <n v="0.1"/>
    <x v="1564"/>
    <d v="2015-05-28T20:05:00"/>
    <s v="publishing/art books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n v="100"/>
    <b v="0"/>
    <n v="2.5"/>
    <x v="1565"/>
    <d v="2011-06-08T17:31:01"/>
    <s v="publishing/art books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n v="108.05084745762711"/>
    <b v="0"/>
    <n v="21.25"/>
    <x v="1566"/>
    <d v="2016-07-27T22:00:00"/>
    <s v="publishing/art books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n v="26.923076923076923"/>
    <b v="0"/>
    <n v="4.117647058823529"/>
    <x v="1567"/>
    <d v="2014-02-17T00:00:00"/>
    <s v="publishing/art books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n v="155"/>
    <b v="0"/>
    <n v="13.639999999999999"/>
    <x v="1568"/>
    <d v="2014-12-24T01:29:45"/>
    <s v="publishing/art books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e v="#DIV/0!"/>
    <b v="0"/>
    <n v="0"/>
    <x v="1569"/>
    <d v="2013-05-25T16:18:34"/>
    <s v="publishing/art books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n v="47.769230769230766"/>
    <b v="0"/>
    <n v="41.4"/>
    <x v="1570"/>
    <d v="2016-04-08T18:31:22"/>
    <s v="publishing/art books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n v="20"/>
    <b v="0"/>
    <n v="0.66115702479338845"/>
    <x v="1571"/>
    <d v="2015-06-19T18:28:03"/>
    <s v="publishing/art books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n v="41.666666666666664"/>
    <b v="0"/>
    <n v="5"/>
    <x v="1572"/>
    <d v="2016-02-28T23:59:00"/>
    <s v="publishing/art books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n v="74.333333333333329"/>
    <b v="0"/>
    <n v="2.4777777777777779"/>
    <x v="1573"/>
    <d v="2017-04-01T03:59:00"/>
    <s v="publishing/art books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n v="84.333333333333329"/>
    <b v="0"/>
    <n v="5.0599999999999996"/>
    <x v="1574"/>
    <d v="2015-02-17T22:15:29"/>
    <s v="publishing/art books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n v="65.457142857142856"/>
    <b v="0"/>
    <n v="22.91"/>
    <x v="1575"/>
    <d v="2014-07-09T12:34:56"/>
    <s v="publishing/art books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n v="65"/>
    <b v="0"/>
    <n v="13"/>
    <x v="1576"/>
    <d v="2015-06-30T21:06:08"/>
    <s v="publishing/art books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n v="27.5"/>
    <b v="0"/>
    <n v="0.54999999999999993"/>
    <x v="1577"/>
    <d v="2012-07-24T20:20:48"/>
    <s v="publishing/art books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n v="51.25"/>
    <b v="0"/>
    <n v="10.806536636794938"/>
    <x v="1578"/>
    <d v="2010-09-02T02:00:00"/>
    <s v="publishing/art books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n v="14"/>
    <b v="0"/>
    <n v="0.84008400840084008"/>
    <x v="1579"/>
    <d v="2013-08-28T23:54:51"/>
    <s v="publishing/art books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e v="#DIV/0!"/>
    <b v="0"/>
    <n v="0"/>
    <x v="1580"/>
    <d v="2012-05-21T01:12:06"/>
    <s v="publishing/art books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n v="5"/>
    <b v="0"/>
    <n v="0.5"/>
    <x v="1581"/>
    <d v="2015-12-19T10:46:30"/>
    <s v="photography/places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n v="31"/>
    <b v="0"/>
    <n v="9.3000000000000007"/>
    <x v="1582"/>
    <d v="2015-10-26T21:20:00"/>
    <s v="photography/places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n v="15"/>
    <b v="0"/>
    <n v="7.4999999999999997E-2"/>
    <x v="1583"/>
    <d v="2014-09-25T21:43:11"/>
    <s v="photography/places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e v="#DIV/0!"/>
    <b v="0"/>
    <n v="0"/>
    <x v="1584"/>
    <d v="2014-05-30T15:35:01"/>
    <s v="photography/places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n v="131.66666666666666"/>
    <b v="0"/>
    <n v="79"/>
    <x v="1585"/>
    <d v="2016-12-25T11:00:00"/>
    <s v="photography/places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e v="#DIV/0!"/>
    <b v="0"/>
    <n v="0"/>
    <x v="1586"/>
    <d v="2015-04-05T01:30:22"/>
    <s v="photography/places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n v="1"/>
    <b v="0"/>
    <n v="1.3333333333333334E-2"/>
    <x v="1587"/>
    <d v="2014-12-13T22:49:25"/>
    <s v="photography/places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e v="#DIV/0!"/>
    <b v="0"/>
    <n v="0"/>
    <x v="1588"/>
    <d v="2015-01-31T20:12:00"/>
    <s v="photography/places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e v="#DIV/0!"/>
    <b v="0"/>
    <n v="0"/>
    <x v="1589"/>
    <d v="2015-10-09T23:38:06"/>
    <s v="photography/places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n v="510"/>
    <b v="0"/>
    <n v="1.7000000000000002"/>
    <x v="1590"/>
    <d v="2015-09-23T20:34:24"/>
    <s v="photography/places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n v="44.478260869565219"/>
    <b v="0"/>
    <n v="29.228571428571428"/>
    <x v="1591"/>
    <d v="2016-04-03T16:25:41"/>
    <s v="photography/places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e v="#DIV/0!"/>
    <b v="0"/>
    <n v="0"/>
    <x v="1592"/>
    <d v="2015-03-28T00:44:45"/>
    <s v="photography/places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n v="1"/>
    <b v="0"/>
    <n v="1.3636363636363637E-2"/>
    <x v="1593"/>
    <d v="2015-02-28T20:17:35"/>
    <s v="photography/places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n v="20.5"/>
    <b v="0"/>
    <n v="20.5"/>
    <x v="1594"/>
    <d v="2016-05-15T16:21:00"/>
    <s v="photography/places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n v="40"/>
    <b v="0"/>
    <n v="0.27999999999999997"/>
    <x v="1595"/>
    <d v="2014-06-18T20:13:00"/>
    <s v="photography/places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n v="25"/>
    <b v="0"/>
    <n v="2.3076923076923079"/>
    <x v="1596"/>
    <d v="2014-12-13T11:19:29"/>
    <s v="photography/places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e v="#DIV/0!"/>
    <b v="0"/>
    <n v="0"/>
    <x v="1597"/>
    <d v="2016-09-20T08:29:57"/>
    <s v="photography/places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n v="1"/>
    <b v="0"/>
    <n v="0.125"/>
    <x v="1598"/>
    <d v="2015-07-26T16:00:58"/>
    <s v="photography/places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e v="#DIV/0!"/>
    <b v="0"/>
    <n v="0"/>
    <x v="1599"/>
    <d v="2016-04-08T11:56:16"/>
    <s v="photography/places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n v="40.777777777777779"/>
    <b v="0"/>
    <n v="7.3400000000000007"/>
    <x v="1600"/>
    <d v="2014-07-15T05:11:00"/>
    <s v="photography/places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n v="48.325535714285714"/>
    <b v="1"/>
    <n v="108.2492"/>
    <x v="1601"/>
    <d v="2011-05-05T02:13:53"/>
    <s v="music/rock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n v="46.953125"/>
    <b v="1"/>
    <n v="100.16666666666667"/>
    <x v="1602"/>
    <d v="2011-10-14T23:00:00"/>
    <s v="music/rock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n v="66.688666666666663"/>
    <b v="1"/>
    <n v="100.03299999999999"/>
    <x v="1603"/>
    <d v="2012-01-28T04:04:19"/>
    <s v="music/rock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n v="48.842857142857142"/>
    <b v="1"/>
    <n v="122.10714285714286"/>
    <x v="1604"/>
    <d v="2012-03-17T19:17:15"/>
    <s v="music/rock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n v="137.30909090909091"/>
    <b v="1"/>
    <n v="100.69333333333334"/>
    <x v="1605"/>
    <d v="2011-08-01T07:00:00"/>
    <s v="music/rock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n v="87.829673913043479"/>
    <b v="1"/>
    <n v="101.004125"/>
    <x v="1606"/>
    <d v="2011-03-24T01:40:38"/>
    <s v="music/rock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n v="70.785365853658533"/>
    <b v="1"/>
    <n v="145.11000000000001"/>
    <x v="1607"/>
    <d v="2012-06-14T19:24:11"/>
    <s v="music/rock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n v="52.826086956521742"/>
    <b v="1"/>
    <n v="101.25"/>
    <x v="1608"/>
    <d v="2014-01-01T05:26:00"/>
    <s v="music/rock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n v="443.75"/>
    <b v="1"/>
    <n v="118.33333333333333"/>
    <x v="1609"/>
    <d v="2011-11-02T08:00:00"/>
    <s v="music/rock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n v="48.544642857142854"/>
    <b v="1"/>
    <n v="271.85000000000002"/>
    <x v="1610"/>
    <d v="2012-12-15T22:11:50"/>
    <s v="music/rock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n v="37.074074074074076"/>
    <b v="1"/>
    <n v="125.125"/>
    <x v="1611"/>
    <d v="2013-06-05T00:00:32"/>
    <s v="music/rock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n v="50"/>
    <b v="1"/>
    <n v="110.00000000000001"/>
    <x v="1612"/>
    <d v="2013-01-02T20:59:44"/>
    <s v="music/rock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n v="39.03846153846154"/>
    <b v="1"/>
    <n v="101.49999999999999"/>
    <x v="1613"/>
    <d v="2012-07-22T01:40:02"/>
    <s v="music/rock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n v="66.688311688311686"/>
    <b v="1"/>
    <n v="102.69999999999999"/>
    <x v="1614"/>
    <d v="2014-08-03T17:00:00"/>
    <s v="music/rock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n v="67.132352941176464"/>
    <b v="1"/>
    <n v="114.12500000000001"/>
    <x v="1615"/>
    <d v="2011-12-13T02:13:16"/>
    <s v="music/rock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n v="66.369426751592357"/>
    <b v="1"/>
    <n v="104.2"/>
    <x v="1616"/>
    <d v="2012-11-22T22:00:00"/>
    <s v="music/rock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n v="64.620253164556956"/>
    <b v="1"/>
    <n v="145.85714285714286"/>
    <x v="1617"/>
    <d v="2013-11-01T19:00:00"/>
    <s v="music/rock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n v="58.370370370370374"/>
    <b v="1"/>
    <n v="105.06666666666666"/>
    <x v="1618"/>
    <d v="2013-03-08T15:42:15"/>
    <s v="music/rock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n v="86.956521739130437"/>
    <b v="1"/>
    <n v="133.33333333333331"/>
    <x v="1619"/>
    <d v="2014-09-15T04:28:06"/>
    <s v="music/rock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n v="66.470588235294116"/>
    <b v="1"/>
    <n v="112.99999999999999"/>
    <x v="1620"/>
    <d v="2013-02-23T08:09:00"/>
    <s v="music/rock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n v="163.78378378378378"/>
    <b v="1"/>
    <n v="121.2"/>
    <x v="1621"/>
    <d v="2012-05-28T03:59:00"/>
    <s v="music/rock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n v="107.98461538461538"/>
    <b v="1"/>
    <n v="101.72463768115942"/>
    <x v="1622"/>
    <d v="2014-12-17T07:59:00"/>
    <s v="music/rock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n v="42.111111111111114"/>
    <b v="1"/>
    <n v="101.06666666666666"/>
    <x v="1623"/>
    <d v="2013-08-27T16:31:29"/>
    <s v="music/rock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n v="47.2"/>
    <b v="1"/>
    <n v="118"/>
    <x v="1624"/>
    <d v="2013-01-09T08:48:55"/>
    <s v="music/rock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n v="112.01923076923077"/>
    <b v="1"/>
    <n v="155.33333333333331"/>
    <x v="1625"/>
    <d v="2012-09-11T16:47:33"/>
    <s v="music/rock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n v="74.953703703703709"/>
    <b v="1"/>
    <n v="101.18750000000001"/>
    <x v="1626"/>
    <d v="2013-12-01T21:21:07"/>
    <s v="music/rock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n v="61.578947368421055"/>
    <b v="1"/>
    <n v="117"/>
    <x v="1627"/>
    <d v="2012-11-26T04:59:00"/>
    <s v="music/rock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n v="45.875"/>
    <b v="1"/>
    <n v="100.925"/>
    <x v="1628"/>
    <d v="2014-06-17T17:41:22"/>
    <s v="music/rock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n v="75.853658536585371"/>
    <b v="1"/>
    <n v="103.66666666666666"/>
    <x v="1629"/>
    <d v="2014-02-20T20:48:53"/>
    <s v="music/rock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n v="84.206349206349202"/>
    <b v="1"/>
    <n v="265.25"/>
    <x v="1630"/>
    <d v="2012-03-02T06:59:00"/>
    <s v="music/rock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n v="117.22556390977444"/>
    <b v="1"/>
    <n v="155.91"/>
    <x v="1631"/>
    <d v="2012-10-12T20:37:41"/>
    <s v="music/rock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n v="86.489361702127653"/>
    <b v="1"/>
    <n v="101.62500000000001"/>
    <x v="1632"/>
    <d v="2011-09-24T08:10:54"/>
    <s v="music/rock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n v="172.41379310344828"/>
    <b v="1"/>
    <n v="100"/>
    <x v="1633"/>
    <d v="2012-01-16T05:00:00"/>
    <s v="music/rock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n v="62.8125"/>
    <b v="1"/>
    <n v="100.49999999999999"/>
    <x v="1634"/>
    <d v="2011-06-02T05:59:00"/>
    <s v="music/rock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n v="67.729729729729726"/>
    <b v="1"/>
    <n v="125.29999999999998"/>
    <x v="1635"/>
    <d v="2016-07-11T20:51:01"/>
    <s v="music/rock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n v="53.5632183908046"/>
    <b v="1"/>
    <n v="103.55555555555556"/>
    <x v="1636"/>
    <d v="2011-06-12T04:00:00"/>
    <s v="music/rock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n v="34.6"/>
    <b v="1"/>
    <n v="103.8"/>
    <x v="1637"/>
    <d v="2009-12-31T23:39:00"/>
    <s v="music/rock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n v="38.888888888888886"/>
    <b v="1"/>
    <n v="105"/>
    <x v="1638"/>
    <d v="2013-02-28T21:25:00"/>
    <s v="music/rock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n v="94.736842105263165"/>
    <b v="1"/>
    <n v="100"/>
    <x v="1639"/>
    <d v="2012-03-03T15:39:25"/>
    <s v="music/rock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n v="39.967058823529413"/>
    <b v="1"/>
    <n v="169.86"/>
    <x v="1640"/>
    <d v="2010-08-03T01:59:00"/>
    <s v="music/rock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n v="97.5"/>
    <b v="1"/>
    <n v="101.4"/>
    <x v="1641"/>
    <d v="2014-12-19T14:19:04"/>
    <s v="music/pop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n v="42.857142857142854"/>
    <b v="1"/>
    <n v="100"/>
    <x v="1642"/>
    <d v="2011-06-14T00:35:27"/>
    <s v="music/pop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n v="168.51351351351352"/>
    <b v="1"/>
    <n v="124.70000000000002"/>
    <x v="1643"/>
    <d v="2012-09-24T19:46:52"/>
    <s v="music/pop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n v="85.546875"/>
    <b v="1"/>
    <n v="109.5"/>
    <x v="1644"/>
    <d v="2012-11-22T02:26:00"/>
    <s v="music/pop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n v="554"/>
    <b v="1"/>
    <n v="110.80000000000001"/>
    <x v="1645"/>
    <d v="2013-09-18T14:49:00"/>
    <s v="music/pop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n v="26.554216867469879"/>
    <b v="1"/>
    <n v="110.2"/>
    <x v="1646"/>
    <d v="2014-08-14T18:11:00"/>
    <s v="music/pop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n v="113.82608695652173"/>
    <b v="1"/>
    <n v="104.71999999999998"/>
    <x v="1647"/>
    <d v="2012-06-09T09:49:37"/>
    <s v="music/pop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n v="32.011111111111113"/>
    <b v="1"/>
    <n v="125.26086956521738"/>
    <x v="1648"/>
    <d v="2011-03-20T15:54:42"/>
    <s v="music/pop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n v="47.189259259259259"/>
    <b v="1"/>
    <n v="100.58763157894737"/>
    <x v="1649"/>
    <d v="2014-05-23T16:25:55"/>
    <s v="music/pop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n v="88.46875"/>
    <b v="1"/>
    <n v="141.55000000000001"/>
    <x v="1650"/>
    <d v="2013-10-09T10:27:17"/>
    <s v="music/pop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n v="100.75"/>
    <b v="1"/>
    <n v="100.75"/>
    <x v="1651"/>
    <d v="2011-04-26T06:59:00"/>
    <s v="music/pop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n v="64.714285714285708"/>
    <b v="1"/>
    <n v="100.66666666666666"/>
    <x v="1652"/>
    <d v="2013-11-24T12:49:53"/>
    <s v="music/pop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n v="51.854285714285716"/>
    <b v="1"/>
    <n v="174.2304"/>
    <x v="1653"/>
    <d v="2011-04-24T20:01:36"/>
    <s v="music/pop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n v="38.794117647058826"/>
    <b v="1"/>
    <n v="119.90909090909089"/>
    <x v="1654"/>
    <d v="2012-04-18T21:22:40"/>
    <s v="music/pop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n v="44.645833333333336"/>
    <b v="1"/>
    <n v="142.86666666666667"/>
    <x v="1655"/>
    <d v="2012-04-05T18:00:20"/>
    <s v="music/pop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n v="156.77333333333334"/>
    <b v="1"/>
    <n v="100.33493333333334"/>
    <x v="1656"/>
    <d v="2012-12-13T22:17:32"/>
    <s v="music/pop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n v="118.70339366515837"/>
    <b v="1"/>
    <n v="104.93380000000001"/>
    <x v="1657"/>
    <d v="2012-05-24T18:46:08"/>
    <s v="music/pop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n v="74.149532710280369"/>
    <b v="1"/>
    <n v="132.23333333333335"/>
    <x v="1658"/>
    <d v="2012-12-18T14:20:00"/>
    <s v="music/pop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n v="12.533333333333333"/>
    <b v="1"/>
    <n v="112.79999999999998"/>
    <x v="1659"/>
    <d v="2013-12-17T12:00:00"/>
    <s v="music/pop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n v="27.861111111111111"/>
    <b v="1"/>
    <n v="1253.75"/>
    <x v="1660"/>
    <d v="2016-04-30T21:59:00"/>
    <s v="music/pop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n v="80.178217821782184"/>
    <b v="1"/>
    <n v="102.50632911392405"/>
    <x v="1661"/>
    <d v="2016-01-17T21:00:00"/>
    <s v="music/pop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n v="132.43548387096774"/>
    <b v="1"/>
    <n v="102.6375"/>
    <x v="1662"/>
    <d v="2011-12-31T05:45:36"/>
    <s v="music/pop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n v="33.75"/>
    <b v="1"/>
    <n v="108"/>
    <x v="1663"/>
    <d v="2015-02-01T00:31:47"/>
    <s v="music/pop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n v="34.384494382022467"/>
    <b v="1"/>
    <n v="122.40879999999999"/>
    <x v="1664"/>
    <d v="2012-03-16T03:59:00"/>
    <s v="music/pop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n v="44.956989247311824"/>
    <b v="1"/>
    <n v="119.45714285714286"/>
    <x v="1665"/>
    <d v="2011-02-22T03:00:00"/>
    <s v="music/pop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n v="41.04081632653061"/>
    <b v="1"/>
    <n v="160.88"/>
    <x v="1666"/>
    <d v="2013-03-28T05:04:33"/>
    <s v="music/pop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n v="52.597560975609753"/>
    <b v="1"/>
    <n v="126.85294117647059"/>
    <x v="1667"/>
    <d v="2014-03-11T06:59:00"/>
    <s v="music/pop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n v="70.784482758620683"/>
    <b v="1"/>
    <n v="102.6375"/>
    <x v="1668"/>
    <d v="2011-11-28T04:35:39"/>
    <s v="music/pop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n v="53.75"/>
    <b v="1"/>
    <n v="139.75"/>
    <x v="1669"/>
    <d v="2016-05-31T21:14:36"/>
    <s v="music/pop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n v="44.608695652173914"/>
    <b v="1"/>
    <n v="102.60000000000001"/>
    <x v="1670"/>
    <d v="2010-07-05T04:00:00"/>
    <s v="music/pop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n v="26.148961038961041"/>
    <b v="1"/>
    <n v="100.67349999999999"/>
    <x v="1671"/>
    <d v="2016-08-01T13:03:34"/>
    <s v="music/pop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n v="39.183673469387756"/>
    <b v="1"/>
    <n v="112.94117647058823"/>
    <x v="1672"/>
    <d v="2012-06-04T15:45:30"/>
    <s v="music/pop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n v="45.593220338983052"/>
    <b v="1"/>
    <n v="128.09523809523807"/>
    <x v="1673"/>
    <d v="2015-03-06T21:04:52"/>
    <s v="music/pop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n v="89.247787610619469"/>
    <b v="1"/>
    <n v="201.7"/>
    <x v="1674"/>
    <d v="2016-08-18T06:59:00"/>
    <s v="music/pop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n v="40.416470588235299"/>
    <b v="1"/>
    <n v="137.416"/>
    <x v="1675"/>
    <d v="2011-10-16T22:03:00"/>
    <s v="music/pop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n v="82.38095238095238"/>
    <b v="1"/>
    <n v="115.33333333333333"/>
    <x v="1676"/>
    <d v="2012-04-21T03:59:00"/>
    <s v="music/pop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n v="159.52380952380952"/>
    <b v="1"/>
    <n v="111.66666666666667"/>
    <x v="1677"/>
    <d v="2016-04-16T05:59:00"/>
    <s v="music/pop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n v="36.244897959183675"/>
    <b v="1"/>
    <n v="118.39999999999999"/>
    <x v="1678"/>
    <d v="2014-02-06T20:31:11"/>
    <s v="music/pop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n v="62.5"/>
    <b v="1"/>
    <n v="175"/>
    <x v="1679"/>
    <d v="2011-07-22T01:39:05"/>
    <s v="music/pop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n v="47"/>
    <b v="1"/>
    <n v="117.5"/>
    <x v="1680"/>
    <d v="2014-07-12T18:11:07"/>
    <s v="music/pop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n v="74.575090497737563"/>
    <b v="0"/>
    <n v="101.42212307692309"/>
    <x v="1681"/>
    <d v="2017-03-29T02:00:00"/>
    <s v="music/faith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e v="#DIV/0!"/>
    <b v="0"/>
    <n v="0"/>
    <x v="1682"/>
    <d v="2017-04-14T04:07:40"/>
    <s v="music/faith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n v="76"/>
    <b v="0"/>
    <n v="21.714285714285715"/>
    <x v="1683"/>
    <d v="2017-04-07T18:45:38"/>
    <s v="music/faith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n v="86.43564356435644"/>
    <b v="0"/>
    <n v="109.125"/>
    <x v="1684"/>
    <d v="2017-03-17T18:34:01"/>
    <s v="music/faith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n v="24"/>
    <b v="0"/>
    <n v="102.85714285714285"/>
    <x v="1685"/>
    <d v="2017-03-24T05:00:23"/>
    <s v="music/faith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n v="18"/>
    <b v="0"/>
    <n v="0.36"/>
    <x v="1686"/>
    <d v="2017-04-27T19:15:19"/>
    <s v="music/faith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n v="80.128205128205124"/>
    <b v="0"/>
    <n v="31.25"/>
    <x v="1687"/>
    <d v="2017-04-10T20:15:00"/>
    <s v="music/faith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n v="253.14285714285714"/>
    <b v="0"/>
    <n v="44.3"/>
    <x v="1688"/>
    <d v="2017-04-09T11:49:54"/>
    <s v="music/faith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n v="171.42857142857142"/>
    <b v="0"/>
    <n v="100"/>
    <x v="1689"/>
    <d v="2017-03-16T21:37:10"/>
    <s v="music/faith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n v="57.727272727272727"/>
    <b v="0"/>
    <n v="25.4"/>
    <x v="1690"/>
    <d v="2017-04-06T09:20:42"/>
    <s v="music/faith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n v="264.26315789473682"/>
    <b v="0"/>
    <n v="33.473333333333329"/>
    <x v="1691"/>
    <d v="2017-04-03T01:00:00"/>
    <s v="music/faith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n v="159.33333333333334"/>
    <b v="0"/>
    <n v="47.8"/>
    <x v="1692"/>
    <d v="2017-03-26T23:59:00"/>
    <s v="music/faith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n v="35"/>
    <b v="0"/>
    <n v="9.3333333333333339"/>
    <x v="1693"/>
    <d v="2017-04-09T20:00:00"/>
    <s v="music/faith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n v="5"/>
    <b v="0"/>
    <n v="0.05"/>
    <x v="1694"/>
    <d v="2017-03-27T04:36:00"/>
    <s v="music/faith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n v="61.086956521739133"/>
    <b v="0"/>
    <n v="11.708333333333334"/>
    <x v="1695"/>
    <d v="2017-04-10T01:00:00"/>
    <s v="music/faith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e v="#DIV/0!"/>
    <b v="0"/>
    <n v="0"/>
    <x v="1696"/>
    <d v="2017-04-01T00:40:11"/>
    <s v="music/faith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n v="114.81818181818181"/>
    <b v="0"/>
    <n v="20.208000000000002"/>
    <x v="1697"/>
    <d v="2017-04-09T23:47:28"/>
    <s v="music/faith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e v="#DIV/0!"/>
    <b v="0"/>
    <n v="0"/>
    <x v="1698"/>
    <d v="2017-03-26T03:33:00"/>
    <s v="music/faith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n v="54"/>
    <b v="0"/>
    <n v="4.2311459353574925"/>
    <x v="1699"/>
    <d v="2017-04-11T20:44:05"/>
    <s v="music/faith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n v="65.974683544303801"/>
    <b v="0"/>
    <n v="26.06"/>
    <x v="1700"/>
    <d v="2017-04-01T04:00:00"/>
    <s v="music/faith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n v="5"/>
    <b v="0"/>
    <n v="0.19801980198019803"/>
    <x v="1701"/>
    <d v="2015-01-15T15:56:45"/>
    <s v="music/faith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n v="1"/>
    <b v="0"/>
    <n v="6.0606060606060606E-3"/>
    <x v="1702"/>
    <d v="2015-03-30T19:52:30"/>
    <s v="music/faith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n v="25.5"/>
    <b v="0"/>
    <n v="1.02"/>
    <x v="1703"/>
    <d v="2015-08-31T06:45:37"/>
    <s v="music/faith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n v="118.36363636363636"/>
    <b v="0"/>
    <n v="65.100000000000009"/>
    <x v="1704"/>
    <d v="2015-02-16T03:21:13"/>
    <s v="music/faith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e v="#DIV/0!"/>
    <b v="0"/>
    <n v="0"/>
    <x v="1705"/>
    <d v="2015-09-09T16:00:00"/>
    <s v="music/faith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e v="#DIV/0!"/>
    <b v="0"/>
    <n v="0"/>
    <x v="1706"/>
    <d v="2015-08-23T07:21:12"/>
    <s v="music/faith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n v="54.111111111111114"/>
    <b v="0"/>
    <n v="9.74"/>
    <x v="1707"/>
    <d v="2016-03-28T16:18:15"/>
    <s v="music/faith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e v="#DIV/0!"/>
    <b v="0"/>
    <n v="0"/>
    <x v="1708"/>
    <d v="2016-05-01T20:48:26"/>
    <s v="music/faith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n v="21.25"/>
    <b v="0"/>
    <n v="4.8571428571428568"/>
    <x v="1709"/>
    <d v="2014-08-31T19:39:00"/>
    <s v="music/faith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n v="34"/>
    <b v="0"/>
    <n v="0.67999999999999994"/>
    <x v="1710"/>
    <d v="2016-01-18T13:00:00"/>
    <s v="music/faith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n v="525"/>
    <b v="0"/>
    <n v="10.5"/>
    <x v="1711"/>
    <d v="2014-09-01T15:30:34"/>
    <s v="music/faith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e v="#DIV/0!"/>
    <b v="0"/>
    <n v="0"/>
    <x v="1712"/>
    <d v="2015-06-30T21:55:53"/>
    <s v="music/faith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n v="50"/>
    <b v="0"/>
    <n v="1.6666666666666667"/>
    <x v="1713"/>
    <d v="2014-10-05T19:13:32"/>
    <s v="music/faith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n v="115.70588235294117"/>
    <b v="0"/>
    <n v="7.8680000000000003"/>
    <x v="1714"/>
    <d v="2015-05-01T22:02:41"/>
    <s v="music/faith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n v="5.5"/>
    <b v="0"/>
    <n v="0.22"/>
    <x v="1715"/>
    <d v="2015-03-31T03:22:00"/>
    <s v="music/faith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n v="50"/>
    <b v="0"/>
    <n v="7.5"/>
    <x v="1716"/>
    <d v="2016-12-09T14:51:39"/>
    <s v="music/faith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n v="34.024390243902438"/>
    <b v="0"/>
    <n v="42.725880551301685"/>
    <x v="1717"/>
    <d v="2016-04-21T04:00:00"/>
    <s v="music/faith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n v="37.5"/>
    <b v="0"/>
    <n v="0.2142857142857143"/>
    <x v="1718"/>
    <d v="2016-05-14T04:59:00"/>
    <s v="music/faith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n v="11.666666666666666"/>
    <b v="0"/>
    <n v="0.87500000000000011"/>
    <x v="1719"/>
    <d v="2014-09-17T12:49:51"/>
    <s v="music/faith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n v="28.125"/>
    <b v="0"/>
    <n v="5.625"/>
    <x v="1720"/>
    <d v="2014-11-09T19:47:51"/>
    <s v="music/faith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e v="#DIV/0!"/>
    <b v="0"/>
    <n v="0"/>
    <x v="1721"/>
    <d v="2015-12-11T11:04:23"/>
    <s v="music/faith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n v="1"/>
    <b v="0"/>
    <n v="3.4722222222222224E-2"/>
    <x v="1722"/>
    <d v="2016-04-03T00:10:00"/>
    <s v="music/faith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n v="216.66666666666666"/>
    <b v="0"/>
    <n v="6.5"/>
    <x v="1723"/>
    <d v="2015-07-01T06:00:00"/>
    <s v="music/faith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n v="8.75"/>
    <b v="0"/>
    <n v="0.58333333333333337"/>
    <x v="1724"/>
    <d v="2014-10-30T22:22:42"/>
    <s v="music/faith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n v="62.222222222222221"/>
    <b v="0"/>
    <n v="10.181818181818182"/>
    <x v="1725"/>
    <d v="2014-08-24T23:14:09"/>
    <s v="music/faith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n v="137.25"/>
    <b v="0"/>
    <n v="33.784615384615385"/>
    <x v="1726"/>
    <d v="2014-06-27T22:04:24"/>
    <s v="music/faith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n v="1"/>
    <b v="0"/>
    <n v="3.3333333333333333E-2"/>
    <x v="1727"/>
    <d v="2015-04-05T11:00:00"/>
    <s v="music/faith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n v="122.14285714285714"/>
    <b v="0"/>
    <n v="68.400000000000006"/>
    <x v="1728"/>
    <d v="2015-10-21T15:01:14"/>
    <s v="music/faith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e v="#DIV/0!"/>
    <b v="0"/>
    <n v="0"/>
    <x v="1729"/>
    <d v="2016-06-10T01:15:06"/>
    <s v="music/faith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e v="#DIV/0!"/>
    <b v="0"/>
    <n v="0"/>
    <x v="1730"/>
    <d v="2015-10-25T02:06:23"/>
    <s v="music/faith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e v="#DIV/0!"/>
    <b v="0"/>
    <n v="0"/>
    <x v="1731"/>
    <d v="2015-06-11T15:00:00"/>
    <s v="music/faith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e v="#DIV/0!"/>
    <b v="0"/>
    <n v="0"/>
    <x v="1732"/>
    <d v="2016-01-16T05:00:00"/>
    <s v="music/faith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e v="#DIV/0!"/>
    <b v="0"/>
    <n v="0"/>
    <x v="1733"/>
    <d v="2016-09-13T21:30:00"/>
    <s v="music/faith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n v="1"/>
    <b v="0"/>
    <n v="2.2222222222222223E-2"/>
    <x v="1734"/>
    <d v="2015-05-08T00:52:36"/>
    <s v="music/faith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n v="55"/>
    <b v="0"/>
    <n v="11"/>
    <x v="1735"/>
    <d v="2016-08-07T19:32:25"/>
    <s v="music/faith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n v="22"/>
    <b v="0"/>
    <n v="0.73333333333333328"/>
    <x v="1736"/>
    <d v="2015-11-08T21:40:33"/>
    <s v="music/faith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n v="56.666666666666664"/>
    <b v="0"/>
    <n v="21.25"/>
    <x v="1737"/>
    <d v="2015-07-20T22:46:32"/>
    <s v="music/faith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n v="20"/>
    <b v="0"/>
    <n v="0.4"/>
    <x v="1738"/>
    <d v="2014-10-02T20:59:02"/>
    <s v="music/faith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n v="1"/>
    <b v="0"/>
    <n v="0.1"/>
    <x v="1739"/>
    <d v="2016-05-04T19:58:52"/>
    <s v="music/faith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e v="#DIV/0!"/>
    <b v="0"/>
    <n v="0"/>
    <x v="1740"/>
    <d v="2015-07-16T19:37:02"/>
    <s v="music/faith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n v="25.576923076923077"/>
    <b v="1"/>
    <n v="110.83333333333334"/>
    <x v="1741"/>
    <d v="2015-06-10T15:04:31"/>
    <s v="photography/photobooks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n v="63.970588235294116"/>
    <b v="1"/>
    <n v="108.74999999999999"/>
    <x v="1742"/>
    <d v="2017-01-07T21:00:00"/>
    <s v="photography/photobooks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n v="89.925373134328353"/>
    <b v="1"/>
    <n v="100.41666666666667"/>
    <x v="1743"/>
    <d v="2016-08-27T03:59:00"/>
    <s v="photography/photobooks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n v="93.071428571428569"/>
    <b v="1"/>
    <n v="118.45454545454545"/>
    <x v="1744"/>
    <d v="2015-03-08T13:31:17"/>
    <s v="photography/photobooks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n v="89.674157303370791"/>
    <b v="1"/>
    <n v="114.01428571428571"/>
    <x v="1745"/>
    <d v="2016-12-22T02:00:00"/>
    <s v="photography/photobooks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n v="207.61682242990653"/>
    <b v="1"/>
    <n v="148.10000000000002"/>
    <x v="1746"/>
    <d v="2016-11-24T02:00:00"/>
    <s v="photography/photobooks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n v="59.408805031446541"/>
    <b v="1"/>
    <n v="104.95555555555556"/>
    <x v="1747"/>
    <d v="2015-11-13T15:00:00"/>
    <s v="photography/photobooks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n v="358.97237569060775"/>
    <b v="1"/>
    <n v="129.94800000000001"/>
    <x v="1748"/>
    <d v="2015-09-02T22:49:03"/>
    <s v="photography/photobooks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n v="94.736641221374043"/>
    <b v="1"/>
    <n v="123.48756218905473"/>
    <x v="1749"/>
    <d v="2017-03-01T19:00:00"/>
    <s v="photography/photobooks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n v="80.647999999999996"/>
    <b v="1"/>
    <n v="201.62"/>
    <x v="1750"/>
    <d v="2016-04-19T20:05:04"/>
    <s v="photography/photobooks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n v="168.68852459016392"/>
    <b v="1"/>
    <n v="102.89999999999999"/>
    <x v="1751"/>
    <d v="2015-03-19T17:45:23"/>
    <s v="photography/photobooks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n v="34.68888888888889"/>
    <b v="1"/>
    <n v="260.16666666666663"/>
    <x v="1752"/>
    <d v="2016-10-14T06:04:42"/>
    <s v="photography/photobooks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n v="462.85714285714283"/>
    <b v="1"/>
    <n v="108"/>
    <x v="1753"/>
    <d v="2016-03-21T16:59:28"/>
    <s v="photography/photobooks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n v="104.38888888888889"/>
    <b v="1"/>
    <n v="110.52941176470587"/>
    <x v="1754"/>
    <d v="2015-04-03T20:02:33"/>
    <s v="photography/photobooks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n v="7.5"/>
    <b v="1"/>
    <n v="120"/>
    <x v="1755"/>
    <d v="2015-10-05T18:56:01"/>
    <s v="photography/photobooks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n v="47.13"/>
    <b v="1"/>
    <n v="102.82909090909091"/>
    <x v="1756"/>
    <d v="2016-08-29T04:01:09"/>
    <s v="photography/photobooks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n v="414.28571428571428"/>
    <b v="1"/>
    <n v="115.99999999999999"/>
    <x v="1757"/>
    <d v="2017-01-28T19:29:00"/>
    <s v="photography/photobooks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n v="42.481481481481481"/>
    <b v="1"/>
    <n v="114.7"/>
    <x v="1758"/>
    <d v="2016-07-14T22:56:32"/>
    <s v="photography/photobooks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n v="108.77551020408163"/>
    <b v="1"/>
    <n v="106.60000000000001"/>
    <x v="1759"/>
    <d v="2015-03-25T18:53:49"/>
    <s v="photography/photobooks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n v="81.098039215686271"/>
    <b v="1"/>
    <n v="165.44"/>
    <x v="1760"/>
    <d v="2016-02-25T16:08:33"/>
    <s v="photography/photobooks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n v="51.666666666666664"/>
    <b v="1"/>
    <n v="155"/>
    <x v="1761"/>
    <d v="2015-09-12T13:37:40"/>
    <s v="photography/photobooks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n v="35.4"/>
    <b v="1"/>
    <n v="885"/>
    <x v="1762"/>
    <d v="2016-03-11T23:34:05"/>
    <s v="photography/photobooks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n v="103.63559322033899"/>
    <b v="1"/>
    <n v="101.90833333333333"/>
    <x v="1763"/>
    <d v="2016-10-23T20:50:40"/>
    <s v="photography/photobooks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n v="55.282051282051285"/>
    <b v="0"/>
    <n v="19.600000000000001"/>
    <x v="1764"/>
    <d v="2014-08-03T11:39:39"/>
    <s v="photography/photobooks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n v="72.16970873786407"/>
    <b v="0"/>
    <n v="59.467839999999995"/>
    <x v="1765"/>
    <d v="2014-08-13T23:31:52"/>
    <s v="photography/photobooks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e v="#DIV/0!"/>
    <b v="0"/>
    <n v="0"/>
    <x v="1766"/>
    <d v="2014-08-25T20:38:08"/>
    <s v="photography/photobooks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n v="58.615384615384613"/>
    <b v="0"/>
    <n v="45.72"/>
    <x v="1767"/>
    <d v="2014-08-03T15:48:04"/>
    <s v="photography/photobooks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n v="12.466666666666667"/>
    <b v="0"/>
    <n v="3.74"/>
    <x v="1768"/>
    <d v="2014-09-27T13:27:24"/>
    <s v="photography/photobooks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n v="49.136363636363633"/>
    <b v="0"/>
    <n v="2.7025000000000001"/>
    <x v="1769"/>
    <d v="2015-01-13T19:39:19"/>
    <s v="photography/photobooks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n v="150.5"/>
    <b v="0"/>
    <n v="56.51428571428572"/>
    <x v="1770"/>
    <d v="2014-10-14T18:43:14"/>
    <s v="photography/photobooks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n v="35.799999999999997"/>
    <b v="0"/>
    <n v="21.30952380952381"/>
    <x v="1771"/>
    <d v="2014-10-23T23:30:40"/>
    <s v="photography/photobooks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n v="45.157894736842103"/>
    <b v="0"/>
    <n v="15.6"/>
    <x v="1772"/>
    <d v="2014-07-06T17:13:56"/>
    <s v="photography/photobooks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n v="98.78947368421052"/>
    <b v="0"/>
    <n v="6.2566666666666677"/>
    <x v="1773"/>
    <d v="2015-01-19T18:14:58"/>
    <s v="photography/photobooks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n v="88.307692307692307"/>
    <b v="0"/>
    <n v="45.92"/>
    <x v="1774"/>
    <d v="2014-11-29T14:59:00"/>
    <s v="photography/photobooks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n v="170.62903225806451"/>
    <b v="0"/>
    <n v="65.101538461538468"/>
    <x v="1775"/>
    <d v="2014-10-24T23:26:00"/>
    <s v="photography/photobooks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n v="83.75"/>
    <b v="0"/>
    <n v="6.7"/>
    <x v="1776"/>
    <d v="2014-10-29T22:57:51"/>
    <s v="photography/photobooks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n v="65.099999999999994"/>
    <b v="0"/>
    <n v="13.5625"/>
    <x v="1777"/>
    <d v="2015-02-20T08:34:13"/>
    <s v="photography/photobooks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n v="66.333333333333329"/>
    <b v="0"/>
    <n v="1.9900000000000002"/>
    <x v="1778"/>
    <d v="2015-03-27T19:43:15"/>
    <s v="photography/photobooks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n v="104.89473684210526"/>
    <b v="0"/>
    <n v="36.236363636363642"/>
    <x v="1779"/>
    <d v="2016-09-02T16:36:20"/>
    <s v="photography/photobooks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n v="78.440789473684205"/>
    <b v="0"/>
    <n v="39.743333333333339"/>
    <x v="1780"/>
    <d v="2016-07-02T14:25:10"/>
    <s v="photography/photobooks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n v="59.041666666666664"/>
    <b v="0"/>
    <n v="25.763636363636365"/>
    <x v="1781"/>
    <d v="2016-09-15T14:49:05"/>
    <s v="photography/photobooks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n v="71.34210526315789"/>
    <b v="0"/>
    <n v="15.491428571428573"/>
    <x v="1782"/>
    <d v="2016-02-21T13:48:09"/>
    <s v="photography/photobooks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n v="51.227027027027027"/>
    <b v="0"/>
    <n v="23.692499999999999"/>
    <x v="1783"/>
    <d v="2015-05-21T22:47:58"/>
    <s v="photography/photobooks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n v="60.242424242424242"/>
    <b v="0"/>
    <n v="39.76"/>
    <x v="1784"/>
    <d v="2015-01-31T03:25:00"/>
    <s v="photography/photobooks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n v="44.935185185185183"/>
    <b v="0"/>
    <n v="20.220833333333331"/>
    <x v="1785"/>
    <d v="2014-10-16T00:00:00"/>
    <s v="photography/photobooks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n v="31.206896551724139"/>
    <b v="0"/>
    <n v="47.631578947368418"/>
    <x v="1786"/>
    <d v="2014-12-15T13:12:57"/>
    <s v="photography/photobooks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n v="63.875"/>
    <b v="0"/>
    <n v="15.329999999999998"/>
    <x v="1787"/>
    <d v="2015-04-04T14:43:57"/>
    <s v="photography/photobooks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n v="19"/>
    <b v="0"/>
    <n v="1.3818181818181818"/>
    <x v="1788"/>
    <d v="2014-10-31T22:45:42"/>
    <s v="photography/photobooks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n v="10"/>
    <b v="0"/>
    <n v="0.5"/>
    <x v="1789"/>
    <d v="2015-01-12T06:00:03"/>
    <s v="photography/photobooks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n v="109.06666666666666"/>
    <b v="0"/>
    <n v="4.957575757575758"/>
    <x v="1790"/>
    <d v="2015-02-05T16:11:18"/>
    <s v="photography/photobooks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n v="26.75"/>
    <b v="0"/>
    <n v="3.5666666666666664"/>
    <x v="1791"/>
    <d v="2015-01-29T17:46:05"/>
    <s v="photography/photobooks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n v="109.93525179856115"/>
    <b v="0"/>
    <n v="61.124000000000002"/>
    <x v="1792"/>
    <d v="2015-08-10T06:59:00"/>
    <s v="photography/photobooks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n v="20"/>
    <b v="0"/>
    <n v="1.3333333333333335"/>
    <x v="1793"/>
    <d v="2014-11-27T22:24:00"/>
    <s v="photography/photobooks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n v="55.388888888888886"/>
    <b v="0"/>
    <n v="11.077777777777778"/>
    <x v="1794"/>
    <d v="2015-02-11T13:13:42"/>
    <s v="photography/photobooks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n v="133.90123456790124"/>
    <b v="0"/>
    <n v="38.735714285714288"/>
    <x v="1795"/>
    <d v="2016-10-14T16:00:00"/>
    <s v="photography/photobooks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n v="48.720930232558139"/>
    <b v="0"/>
    <n v="22.05263157894737"/>
    <x v="1796"/>
    <d v="2016-07-24T10:32:46"/>
    <s v="photography/photobooks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n v="48.25"/>
    <b v="0"/>
    <n v="67.55"/>
    <x v="1797"/>
    <d v="2016-12-15T13:39:49"/>
    <s v="photography/photobooks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n v="58.972972972972975"/>
    <b v="0"/>
    <n v="13.637499999999999"/>
    <x v="1798"/>
    <d v="2016-02-04T07:50:33"/>
    <s v="photography/photobooks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n v="11.638333333333334"/>
    <b v="0"/>
    <n v="1.7457500000000001"/>
    <x v="1799"/>
    <d v="2014-11-11T21:13:28"/>
    <s v="photography/photobooks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n v="83.716814159292042"/>
    <b v="0"/>
    <n v="20.44963251188932"/>
    <x v="1800"/>
    <d v="2016-10-10T14:32:50"/>
    <s v="photography/photobooks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n v="63.648648648648646"/>
    <b v="0"/>
    <n v="13.852941176470587"/>
    <x v="1801"/>
    <d v="2015-12-15T12:10:00"/>
    <s v="photography/photobooks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n v="94.277777777777771"/>
    <b v="0"/>
    <n v="48.485714285714288"/>
    <x v="1802"/>
    <d v="2015-06-27T21:59:00"/>
    <s v="photography/photobooks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n v="71.86666666666666"/>
    <b v="0"/>
    <n v="30.8"/>
    <x v="1803"/>
    <d v="2015-02-14T01:43:02"/>
    <s v="photography/photobooks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n v="104.84615384615384"/>
    <b v="0"/>
    <n v="35.174193548387095"/>
    <x v="1804"/>
    <d v="2015-11-14T17:16:44"/>
    <s v="photography/photobooks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n v="67.139344262295083"/>
    <b v="0"/>
    <n v="36.404444444444444"/>
    <x v="1805"/>
    <d v="2015-10-02T18:00:00"/>
    <s v="photography/photobooks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n v="73.875"/>
    <b v="0"/>
    <n v="2.9550000000000001"/>
    <x v="1806"/>
    <d v="2014-09-30T15:19:09"/>
    <s v="photography/photobooks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n v="69.125"/>
    <b v="0"/>
    <n v="11.06"/>
    <x v="1807"/>
    <d v="2014-09-28T01:38:33"/>
    <s v="photography/photobooks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n v="120.77083333333333"/>
    <b v="0"/>
    <n v="41.407142857142858"/>
    <x v="1808"/>
    <d v="2017-02-11T16:20:30"/>
    <s v="photography/photobooks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n v="42.222222222222221"/>
    <b v="0"/>
    <n v="10.857142857142858"/>
    <x v="1809"/>
    <d v="2015-03-01T21:47:19"/>
    <s v="photography/photobooks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n v="7.5"/>
    <b v="0"/>
    <n v="3.3333333333333335"/>
    <x v="1810"/>
    <d v="2014-08-21T21:50:26"/>
    <s v="photography/photobooks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n v="1.5384615384615385"/>
    <b v="0"/>
    <n v="7.407407407407407E-2"/>
    <x v="1811"/>
    <d v="2014-10-24T04:00:00"/>
    <s v="photography/photobooks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n v="37.608695652173914"/>
    <b v="0"/>
    <n v="13.307692307692307"/>
    <x v="1812"/>
    <d v="2016-07-03T07:38:56"/>
    <s v="photography/photobooks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e v="#DIV/0!"/>
    <b v="0"/>
    <n v="0"/>
    <x v="1813"/>
    <d v="2014-08-08T21:20:12"/>
    <s v="photography/photobooks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n v="42.157142857142858"/>
    <b v="0"/>
    <n v="49.183333333333337"/>
    <x v="1814"/>
    <d v="2015-02-28T07:32:16"/>
    <s v="photography/photobooks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e v="#DIV/0!"/>
    <b v="0"/>
    <n v="0"/>
    <x v="1815"/>
    <d v="2015-07-01T21:45:37"/>
    <s v="photography/photobooks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n v="84.833333333333329"/>
    <b v="0"/>
    <n v="2.036"/>
    <x v="1816"/>
    <d v="2016-07-25T19:00:00"/>
    <s v="photography/photobooks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n v="94.19"/>
    <b v="0"/>
    <n v="52.327777777777776"/>
    <x v="1817"/>
    <d v="2017-01-30T06:59:00"/>
    <s v="photography/photobooks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e v="#DIV/0!"/>
    <b v="0"/>
    <n v="0"/>
    <x v="1818"/>
    <d v="2015-04-03T04:37:30"/>
    <s v="photography/photobooks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n v="6.25"/>
    <b v="0"/>
    <n v="2.083333333333333"/>
    <x v="1819"/>
    <d v="2014-07-30T18:03:16"/>
    <s v="photography/photobooks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n v="213.375"/>
    <b v="0"/>
    <n v="6.565384615384616"/>
    <x v="1820"/>
    <d v="2015-04-01T01:01:30"/>
    <s v="photography/photobooks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n v="59.162280701754383"/>
    <b v="1"/>
    <n v="134.88999999999999"/>
    <x v="1821"/>
    <d v="2012-03-03T07:39:27"/>
    <s v="music/rock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n v="27.272727272727273"/>
    <b v="1"/>
    <n v="100"/>
    <x v="1822"/>
    <d v="2014-01-31T19:01:00"/>
    <s v="music/rock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n v="24.575757575757574"/>
    <b v="1"/>
    <n v="115.85714285714286"/>
    <x v="1823"/>
    <d v="2012-10-24T16:26:16"/>
    <s v="music/rock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n v="75.05"/>
    <b v="1"/>
    <n v="100.06666666666666"/>
    <x v="1824"/>
    <d v="2014-01-08T02:08:00"/>
    <s v="music/rock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n v="42.02"/>
    <b v="1"/>
    <n v="105.05"/>
    <x v="1825"/>
    <d v="2013-07-11T20:01:43"/>
    <s v="music/rock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n v="53.157894736842103"/>
    <b v="1"/>
    <n v="101"/>
    <x v="1826"/>
    <d v="2014-02-17T22:10:17"/>
    <s v="music/rock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n v="83.885416666666671"/>
    <b v="1"/>
    <n v="100.66250000000001"/>
    <x v="1827"/>
    <d v="2011-03-03T07:49:21"/>
    <s v="music/rock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n v="417.33333333333331"/>
    <b v="1"/>
    <n v="100.16000000000001"/>
    <x v="1828"/>
    <d v="2014-05-09T22:00:00"/>
    <s v="music/rock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n v="75.765151515151516"/>
    <b v="1"/>
    <n v="166.68333333333334"/>
    <x v="1829"/>
    <d v="2011-01-21T22:00:00"/>
    <s v="music/rock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n v="67.389380530973455"/>
    <b v="1"/>
    <n v="101.53333333333335"/>
    <x v="1830"/>
    <d v="2014-02-24T16:25:07"/>
    <s v="music/rock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n v="73.571428571428569"/>
    <b v="1"/>
    <n v="103"/>
    <x v="1831"/>
    <d v="2012-05-12T23:54:23"/>
    <s v="music/rock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n v="25"/>
    <b v="1"/>
    <n v="142.85714285714286"/>
    <x v="1832"/>
    <d v="2011-03-04T12:57:07"/>
    <s v="music/rock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n v="42"/>
    <b v="1"/>
    <n v="262.5"/>
    <x v="1833"/>
    <d v="2013-03-02T07:59:00"/>
    <s v="music/rock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n v="131.16666666666666"/>
    <b v="1"/>
    <n v="118.05000000000001"/>
    <x v="1834"/>
    <d v="2015-01-24T23:08:15"/>
    <s v="music/rock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n v="47.272727272727273"/>
    <b v="1"/>
    <n v="104"/>
    <x v="1835"/>
    <d v="2016-03-31T15:51:11"/>
    <s v="music/rock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n v="182.12727272727273"/>
    <b v="1"/>
    <n v="200.34"/>
    <x v="1836"/>
    <d v="2013-02-17T19:25:29"/>
    <s v="music/rock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n v="61.366666666666667"/>
    <b v="1"/>
    <n v="306.83333333333331"/>
    <x v="1837"/>
    <d v="2012-03-18T00:08:55"/>
    <s v="music/rock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n v="35.767499999999998"/>
    <b v="1"/>
    <n v="100.149"/>
    <x v="1838"/>
    <d v="2011-10-01T03:00:00"/>
    <s v="music/rock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n v="45.62222222222222"/>
    <b v="1"/>
    <n v="205.29999999999998"/>
    <x v="1839"/>
    <d v="2016-10-01T17:19:42"/>
    <s v="music/rock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n v="75.384615384615387"/>
    <b v="1"/>
    <n v="108.88888888888889"/>
    <x v="1840"/>
    <d v="2013-05-07T04:59:00"/>
    <s v="music/rock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n v="50.875"/>
    <b v="1"/>
    <n v="101.75"/>
    <x v="1841"/>
    <d v="2014-05-20T04:59:00"/>
    <s v="music/rock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n v="119.28571428571429"/>
    <b v="1"/>
    <n v="125.25"/>
    <x v="1842"/>
    <d v="2015-03-02T05:59:00"/>
    <s v="music/rock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n v="92.541865671641801"/>
    <b v="1"/>
    <n v="124.0061"/>
    <x v="1843"/>
    <d v="2011-02-20T23:52:34"/>
    <s v="music/rock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n v="76.05"/>
    <b v="1"/>
    <n v="101.4"/>
    <x v="1844"/>
    <d v="2011-06-11T03:00:00"/>
    <s v="music/rock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n v="52.631578947368418"/>
    <b v="1"/>
    <n v="100"/>
    <x v="1845"/>
    <d v="2016-06-17T04:55:00"/>
    <s v="music/rock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n v="98.990430622009569"/>
    <b v="1"/>
    <n v="137.92666666666668"/>
    <x v="1846"/>
    <d v="2012-12-15T15:36:17"/>
    <s v="music/rock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n v="79.526315789473685"/>
    <b v="1"/>
    <n v="120.88000000000001"/>
    <x v="1847"/>
    <d v="2015-04-21T05:40:32"/>
    <s v="music/rock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n v="134.20833333333334"/>
    <b v="1"/>
    <n v="107.36666666666667"/>
    <x v="1848"/>
    <d v="2011-07-31T06:59:00"/>
    <s v="music/rock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n v="37.625"/>
    <b v="1"/>
    <n v="100.33333333333334"/>
    <x v="1849"/>
    <d v="2012-10-17T20:17:39"/>
    <s v="music/rock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n v="51.044692737430168"/>
    <b v="1"/>
    <n v="101.52222222222223"/>
    <x v="1850"/>
    <d v="2014-07-10T23:01:40"/>
    <s v="music/rock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n v="50.03846153846154"/>
    <b v="1"/>
    <n v="100.07692307692308"/>
    <x v="1851"/>
    <d v="2014-07-28T01:00:00"/>
    <s v="music/rock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n v="133.93129770992365"/>
    <b v="1"/>
    <n v="116.96666666666667"/>
    <x v="1852"/>
    <d v="2015-04-25T00:00:00"/>
    <s v="music/rock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n v="58.214285714285715"/>
    <b v="1"/>
    <n v="101.875"/>
    <x v="1853"/>
    <d v="2012-11-14T02:26:57"/>
    <s v="music/rock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n v="88.037643678160919"/>
    <b v="1"/>
    <n v="102.12366666666665"/>
    <x v="1854"/>
    <d v="2013-05-24T00:30:37"/>
    <s v="music/rock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n v="70.576753926701571"/>
    <b v="1"/>
    <n v="154.05897142857143"/>
    <x v="1855"/>
    <d v="2014-01-06T12:55:40"/>
    <s v="music/rock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n v="53.289473684210527"/>
    <b v="1"/>
    <n v="101.25"/>
    <x v="1856"/>
    <d v="2014-07-18T20:31:12"/>
    <s v="music/rock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n v="136.36363636363637"/>
    <b v="1"/>
    <n v="100"/>
    <x v="1857"/>
    <d v="2014-09-12T18:26:53"/>
    <s v="music/rock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n v="40.547315436241611"/>
    <b v="1"/>
    <n v="108.74800874800874"/>
    <x v="1858"/>
    <d v="2011-12-16T05:48:41"/>
    <s v="music/rock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n v="70.625"/>
    <b v="1"/>
    <n v="131.83333333333334"/>
    <x v="1859"/>
    <d v="2011-09-22T18:28:49"/>
    <s v="music/rock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n v="52.684210526315788"/>
    <b v="1"/>
    <n v="133.46666666666667"/>
    <x v="1860"/>
    <d v="2014-02-06T17:01:24"/>
    <s v="music/rock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e v="#DIV/0!"/>
    <b v="0"/>
    <n v="0"/>
    <x v="1861"/>
    <d v="2015-01-26T07:12:21"/>
    <s v="games/mobile games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n v="90.9375"/>
    <b v="0"/>
    <n v="8.0833333333333321"/>
    <x v="1862"/>
    <d v="2017-03-08T07:30:00"/>
    <s v="games/mobile games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n v="5"/>
    <b v="0"/>
    <n v="0.4"/>
    <x v="1863"/>
    <d v="2014-06-12T19:08:05"/>
    <s v="games/mobile games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n v="58.083333333333336"/>
    <b v="0"/>
    <n v="42.892307692307689"/>
    <x v="1864"/>
    <d v="2014-05-04T17:11:40"/>
    <s v="games/mobile games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n v="2"/>
    <b v="0"/>
    <n v="3.6363636363636364E-3"/>
    <x v="1865"/>
    <d v="2016-11-06T09:49:07"/>
    <s v="games/mobile games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n v="62.5"/>
    <b v="0"/>
    <n v="0.5"/>
    <x v="1866"/>
    <d v="2017-03-01T04:00:00"/>
    <s v="games/mobile games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n v="10"/>
    <b v="0"/>
    <n v="0.05"/>
    <x v="1867"/>
    <d v="2016-11-05T22:11:52"/>
    <s v="games/mobile games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n v="71.588235294117652"/>
    <b v="0"/>
    <n v="4.8680000000000003"/>
    <x v="1868"/>
    <d v="2015-12-15T07:59:00"/>
    <s v="games/mobile games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e v="#DIV/0!"/>
    <b v="0"/>
    <n v="0"/>
    <x v="1869"/>
    <d v="2017-01-04T00:04:09"/>
    <s v="games/mobile games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n v="32.81818181818182"/>
    <b v="0"/>
    <n v="10.314285714285715"/>
    <x v="1870"/>
    <d v="2016-01-31T04:17:00"/>
    <s v="games/mobile games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n v="49.11578947368421"/>
    <b v="0"/>
    <n v="71.784615384615378"/>
    <x v="1871"/>
    <d v="2014-11-20T19:48:21"/>
    <s v="games/mobile games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n v="16.307692307692307"/>
    <b v="0"/>
    <n v="1.06"/>
    <x v="1872"/>
    <d v="2015-06-30T03:06:42"/>
    <s v="games/mobile games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n v="18"/>
    <b v="0"/>
    <n v="0.44999999999999996"/>
    <x v="1873"/>
    <d v="2015-07-08T16:45:00"/>
    <s v="games/mobile games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n v="13"/>
    <b v="0"/>
    <n v="1.6250000000000001E-2"/>
    <x v="1874"/>
    <d v="2016-06-28T23:15:33"/>
    <s v="games/mobile games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n v="17"/>
    <b v="0"/>
    <n v="0.51"/>
    <x v="1875"/>
    <d v="2016-08-06T21:35:08"/>
    <s v="games/mobile games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e v="#DIV/0!"/>
    <b v="0"/>
    <n v="0"/>
    <x v="1876"/>
    <d v="2014-06-16T06:50:05"/>
    <s v="games/mobile games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e v="#DIV/0!"/>
    <b v="0"/>
    <n v="0"/>
    <x v="1877"/>
    <d v="2015-03-01T00:42:05"/>
    <s v="games/mobile games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e v="#DIV/0!"/>
    <b v="0"/>
    <n v="0"/>
    <x v="1878"/>
    <d v="2014-06-13T00:12:35"/>
    <s v="games/mobile games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n v="3"/>
    <b v="0"/>
    <n v="0.12"/>
    <x v="1879"/>
    <d v="2016-03-14T14:35:29"/>
    <s v="games/mobile games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n v="41.833333333333336"/>
    <b v="0"/>
    <n v="20.080000000000002"/>
    <x v="1880"/>
    <d v="2016-03-30T12:36:20"/>
    <s v="games/mobile games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n v="49.338428571428572"/>
    <b v="1"/>
    <n v="172.68449999999999"/>
    <x v="1881"/>
    <d v="2015-03-10T02:39:49"/>
    <s v="music/indie rock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n v="41.728395061728392"/>
    <b v="1"/>
    <n v="100.8955223880597"/>
    <x v="1882"/>
    <d v="2012-07-10T23:48:00"/>
    <s v="music/indie rock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n v="32.71875"/>
    <b v="1"/>
    <n v="104.8048048048048"/>
    <x v="1883"/>
    <d v="2012-04-08T21:45:08"/>
    <s v="music/indie rock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n v="51.96153846153846"/>
    <b v="1"/>
    <n v="135.1"/>
    <x v="1884"/>
    <d v="2012-11-27T12:00:00"/>
    <s v="music/indie rock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n v="50.685714285714283"/>
    <b v="1"/>
    <n v="116.32786885245903"/>
    <x v="1885"/>
    <d v="2012-08-10T22:00:00"/>
    <s v="music/indie rock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n v="42.241379310344826"/>
    <b v="1"/>
    <n v="102.08333333333333"/>
    <x v="1886"/>
    <d v="2014-11-12T22:45:38"/>
    <s v="music/indie rock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n v="416.875"/>
    <b v="1"/>
    <n v="111.16666666666666"/>
    <x v="1887"/>
    <d v="2015-12-03T21:30:00"/>
    <s v="music/indie rock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n v="46.651685393258425"/>
    <b v="1"/>
    <n v="166.08"/>
    <x v="1888"/>
    <d v="2010-06-01T04:59:00"/>
    <s v="music/indie rock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n v="48.454545454545453"/>
    <b v="1"/>
    <n v="106.60000000000001"/>
    <x v="1889"/>
    <d v="2013-03-11T18:02:26"/>
    <s v="music/indie rock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n v="70.5289837398374"/>
    <b v="1"/>
    <n v="144.58441666666667"/>
    <x v="1890"/>
    <d v="2012-12-15T18:52:08"/>
    <s v="music/indie rock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n v="87.958333333333329"/>
    <b v="1"/>
    <n v="105.55000000000001"/>
    <x v="1891"/>
    <d v="2010-07-22T06:00:00"/>
    <s v="music/indie rock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n v="26.26923076923077"/>
    <b v="1"/>
    <n v="136.60000000000002"/>
    <x v="1892"/>
    <d v="2011-06-07T15:18:01"/>
    <s v="music/indie rock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n v="57.777777777777779"/>
    <b v="1"/>
    <n v="104"/>
    <x v="1893"/>
    <d v="2011-04-16T03:59:00"/>
    <s v="music/indie rock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n v="57.25"/>
    <b v="1"/>
    <n v="114.5"/>
    <x v="1894"/>
    <d v="2012-02-12T21:43:03"/>
    <s v="music/indie rock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n v="196.34042553191489"/>
    <b v="1"/>
    <n v="101.71957671957672"/>
    <x v="1895"/>
    <d v="2015-10-20T17:55:22"/>
    <s v="music/indie rock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n v="43"/>
    <b v="1"/>
    <n v="123.94678492239468"/>
    <x v="1896"/>
    <d v="2012-04-12T17:02:45"/>
    <s v="music/indie rock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n v="35.551912568306008"/>
    <b v="1"/>
    <n v="102.45669291338582"/>
    <x v="1897"/>
    <d v="2014-03-04T21:00:00"/>
    <s v="music/indie rock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n v="68.80952380952381"/>
    <b v="1"/>
    <n v="144.5"/>
    <x v="1898"/>
    <d v="2016-02-01T18:00:00"/>
    <s v="music/indie rock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n v="28.571428571428573"/>
    <b v="1"/>
    <n v="133.33333333333331"/>
    <x v="1899"/>
    <d v="2015-03-25T21:36:06"/>
    <s v="music/indie rock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n v="50.631666666666668"/>
    <b v="1"/>
    <n v="109.3644"/>
    <x v="1900"/>
    <d v="2012-10-06T09:59:00"/>
    <s v="music/indie rock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n v="106.8"/>
    <b v="0"/>
    <n v="2.6969696969696968"/>
    <x v="1901"/>
    <d v="2015-05-22T13:00:00"/>
    <s v="technology/gadgets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n v="4"/>
    <b v="0"/>
    <n v="1.2"/>
    <x v="1902"/>
    <d v="2015-03-04T18:57:27"/>
    <s v="technology/gadgets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n v="34.097560975609753"/>
    <b v="0"/>
    <n v="46.6"/>
    <x v="1903"/>
    <d v="2017-01-27T18:29:51"/>
    <s v="technology/gadgets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n v="25"/>
    <b v="0"/>
    <n v="0.1"/>
    <x v="1904"/>
    <d v="2016-01-02T16:27:01"/>
    <s v="technology/gadgets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n v="10.5"/>
    <b v="0"/>
    <n v="0.16800000000000001"/>
    <x v="1905"/>
    <d v="2014-09-07T22:13:14"/>
    <s v="technology/gadgets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n v="215.95959595959596"/>
    <b v="0"/>
    <n v="42.76"/>
    <x v="1906"/>
    <d v="2016-06-23T16:06:23"/>
    <s v="technology/gadgets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n v="21.25"/>
    <b v="0"/>
    <n v="0.28333333333333333"/>
    <x v="1907"/>
    <d v="2014-05-23T14:05:25"/>
    <s v="technology/gadgets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n v="108.25"/>
    <b v="0"/>
    <n v="1.7319999999999998"/>
    <x v="1908"/>
    <d v="2016-12-29T22:01:40"/>
    <s v="technology/gadgets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n v="129.97368421052633"/>
    <b v="0"/>
    <n v="14.111428571428572"/>
    <x v="1909"/>
    <d v="2014-10-23T10:17:59"/>
    <s v="technology/gadgets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n v="117.49473684210527"/>
    <b v="0"/>
    <n v="39.395294117647055"/>
    <x v="1910"/>
    <d v="2015-10-31T22:45:00"/>
    <s v="technology/gadgets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n v="10"/>
    <b v="0"/>
    <n v="2.3529411764705882E-2"/>
    <x v="1911"/>
    <d v="2014-08-09T00:48:54"/>
    <s v="technology/gadgets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n v="70.595238095238102"/>
    <b v="0"/>
    <n v="59.3"/>
    <x v="1912"/>
    <d v="2015-06-04T05:26:00"/>
    <s v="technology/gadgets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n v="24.5"/>
    <b v="0"/>
    <n v="1.3270833333333334"/>
    <x v="1913"/>
    <d v="2014-10-08T12:16:18"/>
    <s v="technology/gadgets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n v="30"/>
    <b v="0"/>
    <n v="9.0090090090090094"/>
    <x v="1914"/>
    <d v="2014-11-01T03:59:00"/>
    <s v="technology/gadgets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n v="2"/>
    <b v="0"/>
    <n v="1.6"/>
    <x v="1915"/>
    <d v="2014-09-02T01:10:22"/>
    <s v="technology/gadgets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n v="17"/>
    <b v="0"/>
    <n v="0.51"/>
    <x v="1916"/>
    <d v="2016-11-07T18:12:55"/>
    <s v="technology/gadgets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n v="2928.9285714285716"/>
    <b v="0"/>
    <n v="52.570512820512818"/>
    <x v="1917"/>
    <d v="2017-02-10T06:28:53"/>
    <s v="technology/gadgets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n v="28.888888888888889"/>
    <b v="0"/>
    <n v="1.04"/>
    <x v="1918"/>
    <d v="2014-08-12T18:57:31"/>
    <s v="technology/gadgets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n v="29.625"/>
    <b v="0"/>
    <n v="47.4"/>
    <x v="1919"/>
    <d v="2015-05-19T21:00:49"/>
    <s v="technology/gadgets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n v="40.980952380952381"/>
    <b v="0"/>
    <n v="43.03"/>
    <x v="1920"/>
    <d v="2015-10-21T23:00:00"/>
    <s v="technology/gadgets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n v="54"/>
    <b v="1"/>
    <n v="136.80000000000001"/>
    <x v="1921"/>
    <d v="2012-07-14T05:19:03"/>
    <s v="music/indie rock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n v="36.109375"/>
    <b v="1"/>
    <n v="115.55"/>
    <x v="1922"/>
    <d v="2013-12-12T06:08:27"/>
    <s v="music/indie rock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n v="23.153846153846153"/>
    <b v="1"/>
    <n v="240.79999999999998"/>
    <x v="1923"/>
    <d v="2011-09-27T04:59:00"/>
    <s v="music/indie rock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n v="104"/>
    <b v="1"/>
    <n v="114.39999999999999"/>
    <x v="1924"/>
    <d v="2014-01-15T19:33:00"/>
    <s v="music/indie rock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n v="31.826923076923077"/>
    <b v="1"/>
    <n v="110.33333333333333"/>
    <x v="1925"/>
    <d v="2013-10-11T00:00:00"/>
    <s v="music/indie rock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n v="27.3896261682243"/>
    <b v="1"/>
    <n v="195.37933333333334"/>
    <x v="1926"/>
    <d v="2010-11-02T00:26:00"/>
    <s v="music/indie rock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n v="56.363636363636367"/>
    <b v="1"/>
    <n v="103.33333333333334"/>
    <x v="1927"/>
    <d v="2012-03-08T04:59:00"/>
    <s v="music/indie rock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n v="77.352941176470594"/>
    <b v="1"/>
    <n v="103.1372549019608"/>
    <x v="1928"/>
    <d v="2013-05-07T15:33:14"/>
    <s v="music/indie rock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n v="42.8"/>
    <b v="1"/>
    <n v="100.3125"/>
    <x v="1929"/>
    <d v="2011-07-05T00:31:06"/>
    <s v="music/indie rock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n v="48.846153846153847"/>
    <b v="1"/>
    <n v="127"/>
    <x v="1930"/>
    <d v="2013-07-07T13:24:42"/>
    <s v="music/indie rock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n v="48.240400000000001"/>
    <b v="1"/>
    <n v="120.601"/>
    <x v="1931"/>
    <d v="2012-05-22T03:30:00"/>
    <s v="music/indie rock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n v="70.212500000000006"/>
    <b v="1"/>
    <n v="106.99047619047619"/>
    <x v="1932"/>
    <d v="2012-01-24T19:26:13"/>
    <s v="music/indie rock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n v="94.054545454545448"/>
    <b v="1"/>
    <n v="172.43333333333334"/>
    <x v="1933"/>
    <d v="2014-09-27T03:08:27"/>
    <s v="music/indie rock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n v="80.272727272727266"/>
    <b v="1"/>
    <n v="123.61999999999999"/>
    <x v="1934"/>
    <d v="2011-12-25T05:00:00"/>
    <s v="music/indie rock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n v="54.2"/>
    <b v="1"/>
    <n v="108.4"/>
    <x v="1935"/>
    <d v="2014-06-21T04:59:00"/>
    <s v="music/indie rock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n v="60.26903448275862"/>
    <b v="1"/>
    <n v="116.52013333333333"/>
    <x v="1936"/>
    <d v="2011-12-06T05:59:00"/>
    <s v="music/indie rock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n v="38.740344827586206"/>
    <b v="1"/>
    <n v="187.245"/>
    <x v="1937"/>
    <d v="2012-06-15T03:59:00"/>
    <s v="music/indie rock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n v="152.54385964912279"/>
    <b v="1"/>
    <n v="115.93333333333334"/>
    <x v="1938"/>
    <d v="2013-07-02T05:00:00"/>
    <s v="music/indie rock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n v="115.3125"/>
    <b v="1"/>
    <n v="110.7"/>
    <x v="1939"/>
    <d v="2013-03-10T22:38:28"/>
    <s v="music/indie rock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n v="35.838709677419352"/>
    <b v="1"/>
    <n v="170.92307692307693"/>
    <x v="1940"/>
    <d v="2011-06-15T03:59:00"/>
    <s v="music/indie rock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n v="64.570118779438872"/>
    <b v="1"/>
    <n v="126.11835600000001"/>
    <x v="1941"/>
    <d v="2014-05-15T06:58:51"/>
    <s v="technology/hardware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n v="87.436000000000007"/>
    <b v="1"/>
    <n v="138.44033333333334"/>
    <x v="1942"/>
    <d v="2011-07-04T19:52:20"/>
    <s v="technology/hardware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n v="68.815577078288939"/>
    <b v="1"/>
    <n v="1705.2499999999998"/>
    <x v="1943"/>
    <d v="2016-08-11T06:28:36"/>
    <s v="technology/hardware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n v="176.200223588597"/>
    <b v="1"/>
    <n v="788.05550000000005"/>
    <x v="1944"/>
    <d v="2014-05-01T14:01:30"/>
    <s v="technology/hardware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n v="511.79117647058825"/>
    <b v="1"/>
    <n v="348.01799999999997"/>
    <x v="1945"/>
    <d v="2015-07-12T06:02:38"/>
    <s v="technology/hardware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n v="160.44285714285715"/>
    <b v="1"/>
    <n v="149.74666666666667"/>
    <x v="1946"/>
    <d v="2014-04-20T02:36:01"/>
    <s v="technology/hardware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n v="35.003043478260871"/>
    <b v="1"/>
    <n v="100.63375000000001"/>
    <x v="1947"/>
    <d v="2009-11-23T05:59:00"/>
    <s v="technology/hardware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n v="188.50671378091872"/>
    <b v="1"/>
    <n v="800.21100000000001"/>
    <x v="1948"/>
    <d v="2016-06-06T17:02:00"/>
    <s v="technology/hardware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n v="56.204984093319197"/>
    <b v="1"/>
    <n v="106.00260000000002"/>
    <x v="1949"/>
    <d v="2014-07-10T10:09:11"/>
    <s v="technology/hardware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n v="51.3054157782516"/>
    <b v="1"/>
    <n v="200.51866666666669"/>
    <x v="1950"/>
    <d v="2011-04-22T04:21:13"/>
    <s v="technology/hardware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n v="127.36450839328538"/>
    <b v="1"/>
    <n v="212.44399999999999"/>
    <x v="1951"/>
    <d v="2016-11-07T11:05:37"/>
    <s v="technology/hardware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n v="101.85532258064516"/>
    <b v="1"/>
    <n v="198.47237142857145"/>
    <x v="1952"/>
    <d v="2013-10-16T14:33:35"/>
    <s v="technology/hardware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n v="230.55782312925169"/>
    <b v="1"/>
    <n v="225.94666666666666"/>
    <x v="1953"/>
    <d v="2012-03-02T03:00:00"/>
    <s v="technology/hardware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n v="842.10602409638557"/>
    <b v="1"/>
    <n v="698.94800000000009"/>
    <x v="1954"/>
    <d v="2016-03-12T05:00:00"/>
    <s v="technology/hardware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n v="577.27593103448271"/>
    <b v="1"/>
    <n v="398.59528571428569"/>
    <x v="1955"/>
    <d v="2012-05-23T19:00:00"/>
    <s v="technology/hardware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n v="483.34246575342468"/>
    <b v="1"/>
    <n v="294.0333333333333"/>
    <x v="1956"/>
    <d v="2015-04-18T21:10:05"/>
    <s v="technology/hardware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n v="76.138500000000008"/>
    <b v="1"/>
    <n v="167.50470000000001"/>
    <x v="1957"/>
    <d v="2012-10-27T02:21:53"/>
    <s v="technology/hardware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n v="74.107684365781708"/>
    <b v="1"/>
    <n v="1435.5717142857143"/>
    <x v="1958"/>
    <d v="2013-03-23T22:42:41"/>
    <s v="technology/hardware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n v="36.965660377358489"/>
    <b v="1"/>
    <n v="156.73439999999999"/>
    <x v="1959"/>
    <d v="2014-10-01T00:00:00"/>
    <s v="technology/hardware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n v="2500.969696969697"/>
    <b v="1"/>
    <n v="117.90285714285716"/>
    <x v="1960"/>
    <d v="2014-12-21T08:42:21"/>
    <s v="technology/hardware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n v="67.690214329454989"/>
    <b v="1"/>
    <n v="1105.3811999999998"/>
    <x v="1961"/>
    <d v="2012-10-06T03:59:00"/>
    <s v="technology/hardware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n v="63.04738562091503"/>
    <b v="1"/>
    <n v="192.92499999999998"/>
    <x v="1962"/>
    <d v="2014-05-13T18:43:56"/>
    <s v="technology/hardware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n v="117.6"/>
    <b v="1"/>
    <n v="126.8842105263158"/>
    <x v="1963"/>
    <d v="2014-09-16T10:18:54"/>
    <s v="technology/hardware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n v="180.75185011709601"/>
    <b v="1"/>
    <n v="259.57748878923763"/>
    <x v="1964"/>
    <d v="2016-04-22T06:32:52"/>
    <s v="technology/hardware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n v="127.32038834951456"/>
    <b v="1"/>
    <n v="262.27999999999997"/>
    <x v="1965"/>
    <d v="2012-01-12T01:00:00"/>
    <s v="technology/hardware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n v="136.6444745538665"/>
    <b v="1"/>
    <n v="206.74309000000002"/>
    <x v="1966"/>
    <d v="2014-08-14T12:58:18"/>
    <s v="technology/hardware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n v="182.78024691358024"/>
    <b v="1"/>
    <n v="370.13"/>
    <x v="1967"/>
    <d v="2014-05-01T15:55:29"/>
    <s v="technology/hardware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n v="279.37843137254902"/>
    <b v="1"/>
    <n v="284.96600000000001"/>
    <x v="1968"/>
    <d v="2016-12-03T15:05:15"/>
    <s v="technology/hardware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n v="61.375728669846318"/>
    <b v="1"/>
    <n v="579.08000000000004"/>
    <x v="1969"/>
    <d v="2016-08-05T19:01:08"/>
    <s v="technology/hardware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n v="80.727532097004286"/>
    <b v="1"/>
    <n v="1131.8"/>
    <x v="1970"/>
    <d v="2013-04-20T03:38:21"/>
    <s v="technology/hardware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n v="272.35590732591254"/>
    <b v="1"/>
    <n v="263.02771750000005"/>
    <x v="1971"/>
    <d v="2013-11-15T04:00:00"/>
    <s v="technology/hardware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n v="70.848739495798313"/>
    <b v="1"/>
    <n v="674.48"/>
    <x v="1972"/>
    <d v="2012-11-18T01:17:24"/>
    <s v="technology/hardware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n v="247.94003412969283"/>
    <b v="1"/>
    <n v="256.83081313131316"/>
    <x v="1973"/>
    <d v="2016-08-06T07:00:00"/>
    <s v="technology/hardware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n v="186.81393034825871"/>
    <b v="1"/>
    <n v="375.49599999999998"/>
    <x v="1974"/>
    <d v="2013-08-19T08:01:09"/>
    <s v="technology/hardware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n v="131.98948616600788"/>
    <b v="1"/>
    <n v="208.70837499999996"/>
    <x v="1975"/>
    <d v="2013-03-10T18:07:31"/>
    <s v="technology/hardware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n v="29.310782241014799"/>
    <b v="1"/>
    <n v="346.6"/>
    <x v="1976"/>
    <d v="2013-07-13T21:35:25"/>
    <s v="technology/hardware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n v="245.02436053593178"/>
    <b v="1"/>
    <n v="402.33"/>
    <x v="1977"/>
    <d v="2015-12-19T07:59:00"/>
    <s v="technology/hardware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n v="1323.2540463917526"/>
    <b v="1"/>
    <n v="1026.8451399999999"/>
    <x v="1978"/>
    <d v="2012-06-12T07:00:00"/>
    <s v="technology/hardware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n v="282.65966789667897"/>
    <b v="1"/>
    <n v="114.901155"/>
    <x v="1979"/>
    <d v="2015-11-19T04:59:00"/>
    <s v="technology/hardware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n v="91.214401028277635"/>
    <b v="1"/>
    <n v="354.82402000000002"/>
    <x v="1980"/>
    <d v="2016-04-03T12:01:02"/>
    <s v="technology/hardware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n v="31.75"/>
    <b v="0"/>
    <n v="5.08"/>
    <x v="1981"/>
    <d v="2014-07-09T17:24:25"/>
    <s v="photography/people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e v="#DIV/0!"/>
    <b v="0"/>
    <n v="0"/>
    <x v="1982"/>
    <d v="2016-12-04T15:04:47"/>
    <s v="photography/people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n v="88.6875"/>
    <b v="0"/>
    <n v="4.3"/>
    <x v="1983"/>
    <d v="2016-09-02T07:00:00"/>
    <s v="photography/people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n v="453.14285714285717"/>
    <b v="0"/>
    <n v="21.146666666666665"/>
    <x v="1984"/>
    <d v="2014-11-30T19:58:01"/>
    <s v="photography/people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n v="12.75"/>
    <b v="0"/>
    <n v="3.1875"/>
    <x v="1985"/>
    <d v="2016-08-02T23:00:00"/>
    <s v="photography/people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n v="1"/>
    <b v="0"/>
    <n v="0.05"/>
    <x v="1986"/>
    <d v="2016-03-14T09:24:43"/>
    <s v="photography/people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n v="83.428571428571431"/>
    <b v="0"/>
    <n v="42.472727272727276"/>
    <x v="1987"/>
    <d v="2015-03-01T15:21:16"/>
    <s v="photography/people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n v="25"/>
    <b v="0"/>
    <n v="0.41666666666666669"/>
    <x v="1988"/>
    <d v="2015-08-20T18:19:02"/>
    <s v="photography/people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n v="50"/>
    <b v="0"/>
    <n v="1"/>
    <x v="1989"/>
    <d v="2016-12-11T16:20:08"/>
    <s v="photography/people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n v="101.8"/>
    <b v="0"/>
    <n v="16.966666666666665"/>
    <x v="1990"/>
    <d v="2016-02-13T04:42:12"/>
    <s v="photography/people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n v="46.666666666666664"/>
    <b v="0"/>
    <n v="7.0000000000000009"/>
    <x v="1991"/>
    <d v="2015-07-03T21:26:26"/>
    <s v="photography/people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n v="1"/>
    <b v="0"/>
    <n v="0.13333333333333333"/>
    <x v="1992"/>
    <d v="2015-02-18T03:26:31"/>
    <s v="photography/people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e v="#DIV/0!"/>
    <b v="0"/>
    <n v="0"/>
    <x v="1993"/>
    <d v="2015-12-21T14:07:17"/>
    <s v="photography/people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e v="#DIV/0!"/>
    <b v="0"/>
    <n v="0"/>
    <x v="1994"/>
    <d v="2016-12-07T01:09:02"/>
    <s v="photography/people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n v="26"/>
    <b v="0"/>
    <n v="7.8"/>
    <x v="1995"/>
    <d v="2015-07-16T21:38:56"/>
    <s v="photography/people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e v="#DIV/0!"/>
    <b v="0"/>
    <n v="0"/>
    <x v="1996"/>
    <d v="2014-07-10T19:40:11"/>
    <s v="photography/people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e v="#DIV/0!"/>
    <b v="0"/>
    <n v="0"/>
    <x v="1997"/>
    <d v="2014-08-26T22:20:12"/>
    <s v="photography/people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n v="218.33333333333334"/>
    <b v="0"/>
    <n v="26.200000000000003"/>
    <x v="1998"/>
    <d v="2014-08-01T02:50:38"/>
    <s v="photography/people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n v="33.714285714285715"/>
    <b v="0"/>
    <n v="0.76129032258064511"/>
    <x v="1999"/>
    <d v="2014-11-13T12:35:08"/>
    <s v="photography/people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n v="25"/>
    <b v="0"/>
    <n v="12.5"/>
    <x v="2000"/>
    <d v="2016-01-06T22:50:13"/>
    <s v="photography/people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n v="128.38790470372632"/>
    <b v="1"/>
    <n v="382.12909090909091"/>
    <x v="2001"/>
    <d v="2015-06-12T20:00:00"/>
    <s v="technology/hardware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n v="78.834261818181815"/>
    <b v="1"/>
    <n v="216.79422000000002"/>
    <x v="2002"/>
    <d v="2017-01-23T17:05:43"/>
    <s v="technology/hardware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n v="91.764705882352942"/>
    <b v="1"/>
    <n v="312"/>
    <x v="2003"/>
    <d v="2010-07-02T23:00:00"/>
    <s v="technology/hardware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n v="331.10237288135596"/>
    <b v="1"/>
    <n v="234.42048"/>
    <x v="2004"/>
    <d v="2014-07-10T14:31:03"/>
    <s v="technology/hardware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n v="194.26193717277485"/>
    <b v="1"/>
    <n v="123.68010000000001"/>
    <x v="2005"/>
    <d v="2013-10-16T03:59:00"/>
    <s v="technology/hardware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n v="408.97689768976898"/>
    <b v="1"/>
    <n v="247.84"/>
    <x v="2006"/>
    <d v="2014-12-03T13:00:45"/>
    <s v="technology/hardware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n v="84.459270072992695"/>
    <b v="1"/>
    <n v="115.7092"/>
    <x v="2007"/>
    <d v="2010-08-24T04:00:00"/>
    <s v="technology/hardware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n v="44.853658536585364"/>
    <b v="1"/>
    <n v="117.07484768810599"/>
    <x v="2008"/>
    <d v="2011-09-19T14:30:22"/>
    <s v="technology/hardware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n v="383.3643216080402"/>
    <b v="1"/>
    <n v="305.15800000000002"/>
    <x v="2009"/>
    <d v="2016-11-23T08:45:43"/>
    <s v="technology/hardware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n v="55.276856649395505"/>
    <b v="1"/>
    <n v="320.05299999999994"/>
    <x v="2010"/>
    <d v="2016-08-18T23:54:51"/>
    <s v="technology/hardware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n v="422.02059732234807"/>
    <b v="1"/>
    <n v="819.56399999999996"/>
    <x v="2011"/>
    <d v="2016-01-11T23:00:00"/>
    <s v="technology/hardware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n v="64.180327868852459"/>
    <b v="1"/>
    <n v="234.90000000000003"/>
    <x v="2012"/>
    <d v="2015-02-05T19:44:01"/>
    <s v="technology/hardware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n v="173.57781674704077"/>
    <b v="1"/>
    <n v="494.91374999999999"/>
    <x v="2013"/>
    <d v="2016-07-08T23:03:34"/>
    <s v="technology/hardware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n v="88.601680840609291"/>
    <b v="1"/>
    <n v="7813.7822333333334"/>
    <x v="2014"/>
    <d v="2013-03-25T04:08:59"/>
    <s v="technology/hardware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n v="50.222283950617282"/>
    <b v="1"/>
    <n v="113.00013888888888"/>
    <x v="2015"/>
    <d v="2011-09-09T21:02:43"/>
    <s v="technology/hardware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n v="192.38876826722338"/>
    <b v="1"/>
    <n v="921.54219999999998"/>
    <x v="2016"/>
    <d v="2013-03-09T21:08:19"/>
    <s v="technology/hardware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n v="73.416901408450698"/>
    <b v="1"/>
    <n v="125.10239999999999"/>
    <x v="2017"/>
    <d v="2012-03-24T04:00:00"/>
    <s v="technology/hardware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n v="147.68495555555555"/>
    <b v="1"/>
    <n v="102.24343076923077"/>
    <x v="2018"/>
    <d v="2015-08-13T08:46:49"/>
    <s v="technology/hardware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n v="108.96848314606741"/>
    <b v="1"/>
    <n v="484.90975000000003"/>
    <x v="2019"/>
    <d v="2016-09-22T17:00:21"/>
    <s v="technology/hardware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n v="23.647540983606557"/>
    <b v="1"/>
    <n v="192.33333333333334"/>
    <x v="2020"/>
    <d v="2014-05-14T23:04:00"/>
    <s v="technology/hardware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n v="147.94736842105263"/>
    <b v="1"/>
    <n v="281.10000000000002"/>
    <x v="2021"/>
    <d v="2014-09-24T01:41:37"/>
    <s v="technology/hardware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n v="385.03692307692307"/>
    <b v="1"/>
    <n v="125.13700000000001"/>
    <x v="2022"/>
    <d v="2016-06-11T13:39:32"/>
    <s v="technology/hardware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n v="457.39093484419266"/>
    <b v="1"/>
    <n v="161.459"/>
    <x v="2023"/>
    <d v="2015-06-11T10:05:53"/>
    <s v="technology/hardware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n v="222.99047619047619"/>
    <b v="1"/>
    <n v="585.35"/>
    <x v="2024"/>
    <d v="2012-08-13T03:00:00"/>
    <s v="technology/hardware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n v="220.74074074074073"/>
    <b v="1"/>
    <n v="201.14999999999998"/>
    <x v="2025"/>
    <d v="2015-06-11T04:25:46"/>
    <s v="technology/hardware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n v="73.503898678414089"/>
    <b v="1"/>
    <n v="133.48307999999997"/>
    <x v="2026"/>
    <d v="2014-04-21T03:59:00"/>
    <s v="technology/hardware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n v="223.09647495361781"/>
    <b v="1"/>
    <n v="120.24900000000001"/>
    <x v="2027"/>
    <d v="2015-03-30T18:31:59"/>
    <s v="technology/hardware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n v="47.911392405063289"/>
    <b v="1"/>
    <n v="126.16666666666667"/>
    <x v="2028"/>
    <d v="2010-03-15T21:55:00"/>
    <s v="technology/hardware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n v="96.063829787234042"/>
    <b v="1"/>
    <n v="361.2"/>
    <x v="2029"/>
    <d v="2014-08-27T00:31:21"/>
    <s v="technology/hardware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n v="118.6144"/>
    <b v="1"/>
    <n v="226.239013671875"/>
    <x v="2030"/>
    <d v="2012-11-29T23:54:56"/>
    <s v="technology/hardware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n v="118.45472440944881"/>
    <b v="1"/>
    <n v="120.35"/>
    <x v="2031"/>
    <d v="2015-01-09T01:00:00"/>
    <s v="technology/hardware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n v="143.21468926553672"/>
    <b v="1"/>
    <n v="304.18799999999999"/>
    <x v="2032"/>
    <d v="2016-12-15T05:00:00"/>
    <s v="technology/hardware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n v="282.71518987341773"/>
    <b v="1"/>
    <n v="178.67599999999999"/>
    <x v="2033"/>
    <d v="2014-04-26T01:58:38"/>
    <s v="technology/hardware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n v="593.93620078740162"/>
    <b v="1"/>
    <n v="386.81998717948721"/>
    <x v="2034"/>
    <d v="2015-05-07T06:58:00"/>
    <s v="technology/hardware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n v="262.15704968944101"/>
    <b v="1"/>
    <n v="211.03642500000004"/>
    <x v="2035"/>
    <d v="2015-12-19T01:00:00"/>
    <s v="technology/hardware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n v="46.580778301886795"/>
    <b v="1"/>
    <n v="131.66833333333335"/>
    <x v="2036"/>
    <d v="2014-05-09T20:45:19"/>
    <s v="technology/hardware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n v="70.041118881118877"/>
    <b v="1"/>
    <n v="300.47639999999996"/>
    <x v="2037"/>
    <d v="2013-12-30T06:02:33"/>
    <s v="technology/hardware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n v="164.90686274509804"/>
    <b v="1"/>
    <n v="420.51249999999999"/>
    <x v="2038"/>
    <d v="2013-07-01T18:00:00"/>
    <s v="technology/hardware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n v="449.26385224274406"/>
    <b v="1"/>
    <n v="136.21680000000001"/>
    <x v="2039"/>
    <d v="2016-12-01T04:59:00"/>
    <s v="technology/hardware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n v="27.472841328413285"/>
    <b v="1"/>
    <n v="248.17133333333334"/>
    <x v="2040"/>
    <d v="2013-11-15T23:15:03"/>
    <s v="technology/hardware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n v="143.97499999999999"/>
    <b v="1"/>
    <n v="181.86315789473684"/>
    <x v="2041"/>
    <d v="2016-11-10T13:37:07"/>
    <s v="technology/hardware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n v="88.23571428571428"/>
    <b v="1"/>
    <n v="123.53"/>
    <x v="2042"/>
    <d v="2016-01-22T16:59:34"/>
    <s v="technology/hardware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n v="36.326424870466319"/>
    <b v="1"/>
    <n v="506.20938628158842"/>
    <x v="2043"/>
    <d v="2016-12-11T04:59:00"/>
    <s v="technology/hardware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n v="90.177777777777777"/>
    <b v="1"/>
    <n v="108.21333333333334"/>
    <x v="2044"/>
    <d v="2015-06-13T16:25:14"/>
    <s v="technology/hardware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n v="152.62361216730039"/>
    <b v="1"/>
    <n v="819.18387755102037"/>
    <x v="2045"/>
    <d v="2012-07-09T02:07:27"/>
    <s v="technology/hardware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n v="55.806451612903224"/>
    <b v="1"/>
    <n v="121.10000000000001"/>
    <x v="2046"/>
    <d v="2013-05-23T04:07:24"/>
    <s v="technology/hardware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n v="227.85327313769753"/>
    <b v="1"/>
    <n v="102.99897959183673"/>
    <x v="2047"/>
    <d v="2015-04-17T00:00:00"/>
    <s v="technology/hardware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n v="91.82989803350327"/>
    <b v="1"/>
    <n v="148.33229411764705"/>
    <x v="2048"/>
    <d v="2013-05-23T15:38:11"/>
    <s v="technology/hardware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n v="80.991037735849048"/>
    <b v="1"/>
    <n v="120.19070000000001"/>
    <x v="2049"/>
    <d v="2013-12-02T22:59:00"/>
    <s v="technology/hardware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n v="278.39411764705881"/>
    <b v="1"/>
    <n v="473.27000000000004"/>
    <x v="2050"/>
    <d v="2015-05-31T01:42:58"/>
    <s v="technology/hardware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n v="43.095041322314053"/>
    <b v="1"/>
    <n v="130.36250000000001"/>
    <x v="2051"/>
    <d v="2013-12-26T00:32:17"/>
    <s v="technology/hardware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n v="326.29205175600737"/>
    <b v="1"/>
    <n v="353.048"/>
    <x v="2052"/>
    <d v="2016-02-20T02:00:53"/>
    <s v="technology/hardware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n v="41.743801652892564"/>
    <b v="1"/>
    <n v="101.02"/>
    <x v="2053"/>
    <d v="2015-11-25T15:49:11"/>
    <s v="technology/hardware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n v="64.020933977455712"/>
    <b v="1"/>
    <n v="113.59142857142857"/>
    <x v="2054"/>
    <d v="2014-05-02T12:30:10"/>
    <s v="technology/hardware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n v="99.455445544554451"/>
    <b v="1"/>
    <n v="167.41666666666666"/>
    <x v="2055"/>
    <d v="2014-12-03T04:00:00"/>
    <s v="technology/hardware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n v="138.49458483754512"/>
    <b v="1"/>
    <n v="153.452"/>
    <x v="2056"/>
    <d v="2013-04-17T18:15:42"/>
    <s v="technology/hardware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n v="45.547792792792798"/>
    <b v="1"/>
    <n v="202.23220000000001"/>
    <x v="2057"/>
    <d v="2016-02-26T11:52:12"/>
    <s v="technology/hardware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n v="10.507317073170732"/>
    <b v="1"/>
    <n v="168.28125"/>
    <x v="2058"/>
    <d v="2015-03-02T20:00:00"/>
    <s v="technology/hardware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n v="114.76533333333333"/>
    <b v="1"/>
    <n v="143.45666666666668"/>
    <x v="2059"/>
    <d v="2016-01-31T21:59:00"/>
    <s v="technology/hardware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n v="35.997067448680355"/>
    <b v="1"/>
    <n v="196.4"/>
    <x v="2060"/>
    <d v="2014-07-23T15:25:50"/>
    <s v="technology/hardware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n v="154.17142857142858"/>
    <b v="1"/>
    <n v="107.91999999999999"/>
    <x v="2061"/>
    <d v="2016-12-31T18:20:54"/>
    <s v="technology/hardware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n v="566.38916256157631"/>
    <b v="1"/>
    <n v="114.97699999999999"/>
    <x v="2062"/>
    <d v="2016-03-24T08:11:38"/>
    <s v="technology/hardware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n v="120.85714285714286"/>
    <b v="1"/>
    <n v="148.04999999999998"/>
    <x v="2063"/>
    <d v="2016-05-15T17:35:01"/>
    <s v="technology/hardware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n v="86.163845492085343"/>
    <b v="1"/>
    <n v="191.16676082790633"/>
    <x v="2064"/>
    <d v="2013-05-31T12:00:00"/>
    <s v="technology/hardware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n v="51.212114395886893"/>
    <b v="1"/>
    <n v="199.215125"/>
    <x v="2065"/>
    <d v="2013-12-25T08:00:29"/>
    <s v="technology/hardware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n v="67.261538461538464"/>
    <b v="1"/>
    <n v="218.6"/>
    <x v="2066"/>
    <d v="2014-08-23T18:31:23"/>
    <s v="technology/hardware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n v="62.8"/>
    <b v="1"/>
    <n v="126.86868686868686"/>
    <x v="2067"/>
    <d v="2015-05-24T20:29:36"/>
    <s v="technology/hardware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n v="346.13118421052633"/>
    <b v="1"/>
    <n v="105.22388000000001"/>
    <x v="2068"/>
    <d v="2016-10-20T20:11:55"/>
    <s v="technology/hardware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n v="244.11912547528519"/>
    <b v="1"/>
    <n v="128.40666000000002"/>
    <x v="2069"/>
    <d v="2016-01-02T23:19:51"/>
    <s v="technology/hardware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n v="259.25424836601309"/>
    <b v="1"/>
    <n v="317.3272"/>
    <x v="2070"/>
    <d v="2016-06-28T15:45:23"/>
    <s v="technology/hardware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n v="201.96402877697841"/>
    <b v="1"/>
    <n v="280.73"/>
    <x v="2071"/>
    <d v="2016-10-02T06:41:24"/>
    <s v="technology/hardware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n v="226.20857142857142"/>
    <b v="1"/>
    <n v="110.73146853146854"/>
    <x v="2072"/>
    <d v="2016-05-07T13:57:12"/>
    <s v="technology/hardware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n v="324.69"/>
    <b v="1"/>
    <n v="152.60429999999999"/>
    <x v="2073"/>
    <d v="2015-05-08T16:01:58"/>
    <s v="technology/hardware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n v="205"/>
    <b v="1"/>
    <n v="102.49999999999999"/>
    <x v="2074"/>
    <d v="2016-05-06T19:49:42"/>
    <s v="technology/hardware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n v="20.465926829268295"/>
    <b v="1"/>
    <n v="1678.3738373837384"/>
    <x v="2075"/>
    <d v="2013-07-25T16:21:28"/>
    <s v="technology/hardware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n v="116.35303146309367"/>
    <b v="1"/>
    <n v="543.349156424581"/>
    <x v="2076"/>
    <d v="2014-07-23T21:08:09"/>
    <s v="technology/hardware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n v="307.20212765957444"/>
    <b v="1"/>
    <n v="115.50800000000001"/>
    <x v="2077"/>
    <d v="2015-06-05T21:00:00"/>
    <s v="technology/hardware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n v="546.6875"/>
    <b v="1"/>
    <n v="131.20499999999998"/>
    <x v="2078"/>
    <d v="2016-12-18T18:30:57"/>
    <s v="technology/hardware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n v="47.474464579901152"/>
    <b v="1"/>
    <n v="288.17"/>
    <x v="2079"/>
    <d v="2015-06-25T19:00:00"/>
    <s v="technology/hardware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n v="101.56"/>
    <b v="1"/>
    <n v="507.8"/>
    <x v="2080"/>
    <d v="2015-11-11T23:58:20"/>
    <s v="technology/hardware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n v="72.909090909090907"/>
    <b v="1"/>
    <n v="114.57142857142857"/>
    <x v="2081"/>
    <d v="2012-05-16T04:59:00"/>
    <s v="music/indie rock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n v="43.710526315789473"/>
    <b v="1"/>
    <n v="110.73333333333333"/>
    <x v="2082"/>
    <d v="2011-11-24T03:53:16"/>
    <s v="music/indie rock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n v="34"/>
    <b v="1"/>
    <n v="113.33333333333333"/>
    <x v="2083"/>
    <d v="2012-06-04T17:19:55"/>
    <s v="music/indie rock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n v="70.652173913043484"/>
    <b v="1"/>
    <n v="108.33333333333333"/>
    <x v="2084"/>
    <d v="2014-05-04T06:59:00"/>
    <s v="music/indie rock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n v="89.301204819277103"/>
    <b v="1"/>
    <n v="123.53333333333335"/>
    <x v="2085"/>
    <d v="2012-07-15T20:03:07"/>
    <s v="music/indie rock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n v="115.08571428571429"/>
    <b v="1"/>
    <n v="100.69999999999999"/>
    <x v="2086"/>
    <d v="2011-12-14T04:59:00"/>
    <s v="music/indie rock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n v="62.12"/>
    <b v="1"/>
    <n v="103.53333333333335"/>
    <x v="2087"/>
    <d v="2011-09-08T04:54:18"/>
    <s v="music/indie rock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n v="46.204266666666669"/>
    <b v="1"/>
    <n v="115.51066666666668"/>
    <x v="2088"/>
    <d v="2010-09-11T03:59:00"/>
    <s v="music/indie rock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n v="48.54854838709678"/>
    <b v="1"/>
    <n v="120.4004"/>
    <x v="2089"/>
    <d v="2013-08-02T01:49:54"/>
    <s v="music/indie rock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n v="57.520187499999999"/>
    <b v="1"/>
    <n v="115.040375"/>
    <x v="2090"/>
    <d v="2013-02-24T09:09:15"/>
    <s v="music/indie rock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n v="88.147154471544724"/>
    <b v="1"/>
    <n v="120.46777777777777"/>
    <x v="2091"/>
    <d v="2011-03-01T20:00:00"/>
    <s v="music/indie rock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n v="110.49090909090908"/>
    <b v="1"/>
    <n v="101.28333333333333"/>
    <x v="2092"/>
    <d v="2011-10-07T16:58:52"/>
    <s v="music/indie rock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n v="66.826086956521735"/>
    <b v="1"/>
    <n v="102.46666666666667"/>
    <x v="2093"/>
    <d v="2012-12-22T21:30:32"/>
    <s v="music/indie rock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n v="58.597222222222221"/>
    <b v="1"/>
    <n v="120.54285714285714"/>
    <x v="2094"/>
    <d v="2012-03-05T03:00:00"/>
    <s v="music/indie rock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n v="113.63636363636364"/>
    <b v="1"/>
    <n v="100"/>
    <x v="2095"/>
    <d v="2011-10-02T17:36:13"/>
    <s v="music/indie rock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n v="43.571428571428569"/>
    <b v="1"/>
    <n v="101.66666666666666"/>
    <x v="2096"/>
    <d v="2012-10-26T03:59:00"/>
    <s v="music/indie rock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n v="78.94736842105263"/>
    <b v="1"/>
    <n v="100"/>
    <x v="2097"/>
    <d v="2011-12-01T15:02:15"/>
    <s v="music/indie rock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n v="188.125"/>
    <b v="1"/>
    <n v="100.33333333333334"/>
    <x v="2098"/>
    <d v="2012-03-08T02:43:55"/>
    <s v="music/indie rock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n v="63.031746031746032"/>
    <b v="1"/>
    <n v="132.36666666666667"/>
    <x v="2099"/>
    <d v="2015-07-02T03:40:00"/>
    <s v="music/indie rock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n v="30.37037037037037"/>
    <b v="1"/>
    <n v="136.66666666666666"/>
    <x v="2100"/>
    <d v="2012-06-30T03:59:00"/>
    <s v="music/indie rock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n v="51.477272727272727"/>
    <b v="1"/>
    <n v="113.25"/>
    <x v="2101"/>
    <d v="2012-02-13T03:35:14"/>
    <s v="music/indie rock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n v="35.789473684210527"/>
    <b v="1"/>
    <n v="136"/>
    <x v="2102"/>
    <d v="2011-05-05T20:50:48"/>
    <s v="music/indie rock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n v="98.817391304347822"/>
    <b v="1"/>
    <n v="146.12318374694613"/>
    <x v="2103"/>
    <d v="2012-11-09T19:07:07"/>
    <s v="music/indie rock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n v="28"/>
    <b v="1"/>
    <n v="129.5"/>
    <x v="2104"/>
    <d v="2013-05-31T00:00:00"/>
    <s v="music/indie rock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n v="51.313131313131315"/>
    <b v="1"/>
    <n v="254"/>
    <x v="2105"/>
    <d v="2014-11-21T04:00:00"/>
    <s v="music/indie rock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n v="53.522727272727273"/>
    <b v="1"/>
    <n v="107.04545454545456"/>
    <x v="2106"/>
    <d v="2013-01-26T05:09:34"/>
    <s v="music/indie rock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n v="37.149310344827583"/>
    <b v="1"/>
    <n v="107.73299999999999"/>
    <x v="2107"/>
    <d v="2014-11-12T18:03:13"/>
    <s v="music/indie rock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n v="89.895287958115176"/>
    <b v="1"/>
    <n v="107.31250000000001"/>
    <x v="2108"/>
    <d v="2012-09-10T03:55:00"/>
    <s v="music/indie rock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n v="106.52500000000001"/>
    <b v="1"/>
    <n v="106.52500000000001"/>
    <x v="2109"/>
    <d v="2015-07-05T17:00:17"/>
    <s v="music/indie rock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n v="52.815789473684212"/>
    <b v="1"/>
    <n v="100.35000000000001"/>
    <x v="2110"/>
    <d v="2014-05-28T04:59:00"/>
    <s v="music/indie rock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n v="54.615384615384613"/>
    <b v="1"/>
    <n v="106.5"/>
    <x v="2111"/>
    <d v="2011-08-15T01:00:00"/>
    <s v="music/indie rock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n v="27.272727272727273"/>
    <b v="1"/>
    <n v="100"/>
    <x v="2112"/>
    <d v="2013-04-15T22:16:33"/>
    <s v="music/indie rock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n v="68.598130841121488"/>
    <b v="1"/>
    <n v="104.85714285714285"/>
    <x v="2113"/>
    <d v="2014-09-23T20:46:16"/>
    <s v="music/indie rock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n v="35.612244897959187"/>
    <b v="1"/>
    <n v="104.69999999999999"/>
    <x v="2114"/>
    <d v="2010-12-09T04:59:00"/>
    <s v="music/indie rock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n v="94.027777777777771"/>
    <b v="1"/>
    <n v="225.66666666666669"/>
    <x v="2115"/>
    <d v="2011-02-20T01:56:41"/>
    <s v="music/indie rock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n v="526.45652173913038"/>
    <b v="1"/>
    <n v="100.90416666666667"/>
    <x v="2116"/>
    <d v="2012-10-02T18:40:03"/>
    <s v="music/indie rock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n v="50.657142857142858"/>
    <b v="1"/>
    <n v="147.75"/>
    <x v="2117"/>
    <d v="2015-10-27T04:59:00"/>
    <s v="music/indie rock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n v="79.182941176470578"/>
    <b v="1"/>
    <n v="134.61099999999999"/>
    <x v="2118"/>
    <d v="2011-07-24T20:08:56"/>
    <s v="music/indie rock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n v="91.590909090909093"/>
    <b v="1"/>
    <n v="100.75"/>
    <x v="2119"/>
    <d v="2012-08-16T03:07:25"/>
    <s v="music/indie rock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n v="116.96275362318841"/>
    <b v="1"/>
    <n v="100.880375"/>
    <x v="2120"/>
    <d v="2014-01-01T23:08:56"/>
    <s v="music/indie rock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n v="28.4"/>
    <b v="0"/>
    <n v="0.56800000000000006"/>
    <x v="2121"/>
    <d v="2017-01-11T17:49:08"/>
    <s v="games/video games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n v="103.33333333333333"/>
    <b v="0"/>
    <n v="0.38750000000000001"/>
    <x v="2122"/>
    <d v="2017-01-07T07:12:49"/>
    <s v="games/video games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n v="10"/>
    <b v="0"/>
    <n v="10"/>
    <x v="2123"/>
    <d v="2010-03-15T06:59:00"/>
    <s v="games/video games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n v="23"/>
    <b v="0"/>
    <n v="10.454545454545453"/>
    <x v="2124"/>
    <d v="2010-11-30T05:00:00"/>
    <s v="games/video games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n v="31.555555555555557"/>
    <b v="0"/>
    <n v="1.4200000000000002"/>
    <x v="2125"/>
    <d v="2015-08-05T00:33:53"/>
    <s v="games/video games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n v="5"/>
    <b v="0"/>
    <n v="0.05"/>
    <x v="2126"/>
    <d v="2014-12-08T23:21:27"/>
    <s v="games/video games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n v="34.220338983050844"/>
    <b v="0"/>
    <n v="28.842857142857142"/>
    <x v="2127"/>
    <d v="2015-03-12T11:07:43"/>
    <s v="games/video games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n v="25"/>
    <b v="0"/>
    <n v="0.16666666666666669"/>
    <x v="2128"/>
    <d v="2014-09-21T18:32:49"/>
    <s v="games/video games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n v="19.666666666666668"/>
    <b v="0"/>
    <n v="11.799999999999999"/>
    <x v="2129"/>
    <d v="2016-03-10T00:35:00"/>
    <s v="games/video games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n v="21.25"/>
    <b v="0"/>
    <n v="0.20238095238095236"/>
    <x v="2130"/>
    <d v="2014-08-16T02:04:23"/>
    <s v="games/video games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n v="8.3333333333333339"/>
    <b v="0"/>
    <n v="5"/>
    <x v="2131"/>
    <d v="2015-07-12T04:58:11"/>
    <s v="games/video games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n v="21.34333333333333"/>
    <b v="0"/>
    <n v="2.1129899999999995"/>
    <x v="2132"/>
    <d v="2014-02-03T11:41:32"/>
    <s v="games/video games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n v="5.333333333333333"/>
    <b v="0"/>
    <n v="1.6"/>
    <x v="2133"/>
    <d v="2011-04-24T06:59:00"/>
    <s v="games/video games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n v="34.666666666666664"/>
    <b v="0"/>
    <n v="1.7333333333333332"/>
    <x v="2134"/>
    <d v="2013-04-27T21:16:31"/>
    <s v="games/video games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n v="21.727272727272727"/>
    <b v="0"/>
    <n v="9.56"/>
    <x v="2135"/>
    <d v="2012-10-04T23:07:13"/>
    <s v="games/video games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n v="11.922499999999999"/>
    <b v="0"/>
    <n v="5.9612499999999999E-2"/>
    <x v="2136"/>
    <d v="2013-10-19T12:13:06"/>
    <s v="games/video games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n v="26.59737827715356"/>
    <b v="0"/>
    <n v="28.405999999999999"/>
    <x v="2137"/>
    <d v="2014-12-05T18:30:29"/>
    <s v="games/video games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n v="10.666666666666666"/>
    <b v="0"/>
    <n v="12.8"/>
    <x v="2138"/>
    <d v="2013-11-09T01:18:59"/>
    <s v="games/video games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n v="29.035714285714285"/>
    <b v="0"/>
    <n v="5.42"/>
    <x v="2139"/>
    <d v="2016-11-03T18:00:08"/>
    <s v="games/video games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n v="50.909090909090907"/>
    <b v="0"/>
    <n v="0.11199999999999999"/>
    <x v="2140"/>
    <d v="2013-01-11T20:00:24"/>
    <s v="games/video games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e v="#DIV/0!"/>
    <b v="0"/>
    <n v="0"/>
    <x v="2141"/>
    <d v="2014-11-14T06:39:19"/>
    <s v="games/video games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n v="50.083333333333336"/>
    <b v="0"/>
    <n v="5.7238095238095239"/>
    <x v="2142"/>
    <d v="2015-12-30T16:50:10"/>
    <s v="games/video games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n v="45"/>
    <b v="0"/>
    <n v="11.25"/>
    <x v="2143"/>
    <d v="2010-07-21T19:00:00"/>
    <s v="games/video games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n v="25.291666666666668"/>
    <b v="0"/>
    <n v="1.7098591549295776"/>
    <x v="2144"/>
    <d v="2013-09-14T13:07:20"/>
    <s v="games/video games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n v="51.292134831460672"/>
    <b v="0"/>
    <n v="30.433333333333334"/>
    <x v="2145"/>
    <d v="2013-11-27T06:41:54"/>
    <s v="games/video games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n v="1"/>
    <b v="0"/>
    <n v="0.02"/>
    <x v="2146"/>
    <d v="2016-02-11T16:18:30"/>
    <s v="games/video games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n v="49.381818181818183"/>
    <b v="0"/>
    <n v="0.69641025641025645"/>
    <x v="2147"/>
    <d v="2014-11-16T08:05:48"/>
    <s v="games/video games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n v="1"/>
    <b v="0"/>
    <n v="2"/>
    <x v="2148"/>
    <d v="2015-04-02T16:36:22"/>
    <s v="games/video games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e v="#DIV/0!"/>
    <b v="0"/>
    <n v="0"/>
    <x v="2149"/>
    <d v="2010-07-31T00:00:00"/>
    <s v="games/video games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n v="101.25"/>
    <b v="0"/>
    <n v="0.80999999999999994"/>
    <x v="2150"/>
    <d v="2016-07-13T06:49:59"/>
    <s v="games/video games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n v="19.666666666666668"/>
    <b v="0"/>
    <n v="0.26222222222222225"/>
    <x v="2151"/>
    <d v="2016-06-29T20:20:14"/>
    <s v="games/video games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n v="12.5"/>
    <b v="0"/>
    <n v="0.16666666666666669"/>
    <x v="2152"/>
    <d v="2014-03-15T18:58:29"/>
    <s v="games/video games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n v="8.5"/>
    <b v="0"/>
    <n v="9.124454880912446E-3"/>
    <x v="2153"/>
    <d v="2015-01-10T07:59:00"/>
    <s v="games/video games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n v="1"/>
    <b v="0"/>
    <n v="0.8"/>
    <x v="2154"/>
    <d v="2014-01-28T15:10:27"/>
    <s v="games/video games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n v="23"/>
    <b v="0"/>
    <n v="2.2999999999999998"/>
    <x v="2155"/>
    <d v="2016-03-31T16:56:25"/>
    <s v="games/video games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n v="17.987951807228917"/>
    <b v="0"/>
    <n v="2.6660714285714282"/>
    <x v="2156"/>
    <d v="2013-09-16T20:30:06"/>
    <s v="games/video games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n v="370.94736842105266"/>
    <b v="0"/>
    <n v="28.192"/>
    <x v="2157"/>
    <d v="2016-12-23T07:59:00"/>
    <s v="games/video games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n v="63.569485530546629"/>
    <b v="0"/>
    <n v="6.5900366666666672"/>
    <x v="2158"/>
    <d v="2013-02-04T20:29:34"/>
    <s v="games/video games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n v="13"/>
    <b v="0"/>
    <n v="0.72222222222222221"/>
    <x v="2159"/>
    <d v="2011-07-16T17:32:54"/>
    <s v="games/video games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n v="5.3125"/>
    <b v="0"/>
    <n v="0.85000000000000009"/>
    <x v="2160"/>
    <d v="2012-05-19T17:05:05"/>
    <s v="games/video games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n v="35.615384615384613"/>
    <b v="1"/>
    <n v="115.75"/>
    <x v="2161"/>
    <d v="2015-09-23T20:27:39"/>
    <s v="music/rock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n v="87.103448275862064"/>
    <b v="1"/>
    <n v="112.26666666666667"/>
    <x v="2162"/>
    <d v="2014-07-24T18:23:11"/>
    <s v="music/rock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n v="75.11363636363636"/>
    <b v="1"/>
    <n v="132.20000000000002"/>
    <x v="2163"/>
    <d v="2015-06-08T03:50:00"/>
    <s v="music/rock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n v="68.01204819277109"/>
    <b v="1"/>
    <n v="102.63636363636364"/>
    <x v="2164"/>
    <d v="2016-06-25T03:59:00"/>
    <s v="music/rock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n v="29.623931623931625"/>
    <b v="1"/>
    <n v="138.64000000000001"/>
    <x v="2165"/>
    <d v="2016-04-08T15:00:35"/>
    <s v="music/rock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n v="91.625"/>
    <b v="1"/>
    <n v="146.6"/>
    <x v="2166"/>
    <d v="2014-12-05T21:06:58"/>
    <s v="music/rock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n v="22.5"/>
    <b v="1"/>
    <n v="120"/>
    <x v="2167"/>
    <d v="2012-09-15T01:35:37"/>
    <s v="music/rock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n v="64.366735294117646"/>
    <b v="1"/>
    <n v="121.5816111111111"/>
    <x v="2168"/>
    <d v="2017-02-10T05:00:00"/>
    <s v="music/rock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n v="21.857142857142858"/>
    <b v="1"/>
    <n v="100"/>
    <x v="2169"/>
    <d v="2017-03-02T16:49:11"/>
    <s v="music/rock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n v="33.315789473684212"/>
    <b v="1"/>
    <n v="180.85714285714286"/>
    <x v="2170"/>
    <d v="2015-08-22T18:00:22"/>
    <s v="music/rock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n v="90.276595744680847"/>
    <b v="1"/>
    <n v="106.075"/>
    <x v="2171"/>
    <d v="2015-06-22T05:00:00"/>
    <s v="music/rock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n v="76.92307692307692"/>
    <b v="1"/>
    <n v="100"/>
    <x v="2172"/>
    <d v="2015-04-18T13:55:20"/>
    <s v="music/rock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n v="59.233333333333334"/>
    <b v="1"/>
    <n v="126.92857142857143"/>
    <x v="2173"/>
    <d v="2013-09-10T03:59:00"/>
    <s v="music/rock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n v="65.38095238095238"/>
    <b v="1"/>
    <n v="102.97499999999999"/>
    <x v="2174"/>
    <d v="2016-05-05T13:01:47"/>
    <s v="music/rock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n v="67.307692307692307"/>
    <b v="1"/>
    <n v="250"/>
    <x v="2175"/>
    <d v="2016-07-21T00:13:06"/>
    <s v="music/rock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n v="88.74647887323944"/>
    <b v="1"/>
    <n v="126.02"/>
    <x v="2176"/>
    <d v="2015-05-02T15:11:49"/>
    <s v="music/rock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n v="65.868421052631575"/>
    <b v="1"/>
    <n v="100.12"/>
    <x v="2177"/>
    <d v="2016-06-06T06:01:07"/>
    <s v="music/rock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n v="40.349243306169967"/>
    <b v="1"/>
    <n v="138.64000000000001"/>
    <x v="2178"/>
    <d v="2017-01-18T15:16:37"/>
    <s v="music/rock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n v="76.857142857142861"/>
    <b v="1"/>
    <n v="161.4"/>
    <x v="2179"/>
    <d v="2015-04-11T04:06:32"/>
    <s v="music/rock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n v="68.707820512820518"/>
    <b v="1"/>
    <n v="107.18419999999999"/>
    <x v="2180"/>
    <d v="2015-11-13T17:04:28"/>
    <s v="music/rock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n v="57.773584905660378"/>
    <b v="1"/>
    <n v="153.1"/>
    <x v="2181"/>
    <d v="2017-02-21T00:07:33"/>
    <s v="games/tabletop games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n v="44.171348314606739"/>
    <b v="1"/>
    <n v="524.16666666666663"/>
    <x v="2182"/>
    <d v="2014-10-02T21:37:05"/>
    <s v="games/tabletop games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n v="31.566308243727597"/>
    <b v="1"/>
    <n v="489.27777777777777"/>
    <x v="2183"/>
    <d v="2017-02-09T05:00:00"/>
    <s v="games/tabletop games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n v="107.04511278195488"/>
    <b v="1"/>
    <n v="284.74"/>
    <x v="2184"/>
    <d v="2016-01-25T16:00:00"/>
    <s v="games/tabletop games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n v="149.03451043338683"/>
    <b v="1"/>
    <n v="1856.97"/>
    <x v="2185"/>
    <d v="2013-03-26T08:23:59"/>
    <s v="games/tabletop games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n v="55.956632653061227"/>
    <b v="1"/>
    <n v="109.67499999999998"/>
    <x v="2186"/>
    <d v="2016-09-07T02:00:00"/>
    <s v="games/tabletop games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n v="56.970381807973048"/>
    <b v="1"/>
    <n v="1014.6425"/>
    <x v="2187"/>
    <d v="2015-04-03T03:59:00"/>
    <s v="games/tabletop games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n v="44.056420233463037"/>
    <b v="1"/>
    <n v="412.17692027666544"/>
    <x v="2188"/>
    <d v="2016-10-25T17:00:00"/>
    <s v="games/tabletop games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n v="68.625"/>
    <b v="1"/>
    <n v="503.25"/>
    <x v="2189"/>
    <d v="2016-04-21T22:00:00"/>
    <s v="games/tabletop games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n v="65.318435754189949"/>
    <b v="1"/>
    <n v="184.61052631578946"/>
    <x v="2190"/>
    <d v="2016-03-23T06:59:00"/>
    <s v="games/tabletop games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n v="35.92"/>
    <b v="1"/>
    <n v="119.73333333333333"/>
    <x v="2191"/>
    <d v="2017-02-14T20:00:27"/>
    <s v="games/tabletop games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n v="40.070667078443485"/>
    <b v="1"/>
    <n v="1081.2401666666667"/>
    <x v="2192"/>
    <d v="2016-12-15T23:00:00"/>
    <s v="games/tabletop games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n v="75.647714604236342"/>
    <b v="1"/>
    <n v="452.37333333333333"/>
    <x v="2193"/>
    <d v="2016-11-21T04:59:00"/>
    <s v="games/tabletop games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n v="61.203872437357631"/>
    <b v="1"/>
    <n v="537.37"/>
    <x v="2194"/>
    <d v="2016-03-26T17:11:30"/>
    <s v="games/tabletop games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n v="48.130434782608695"/>
    <b v="1"/>
    <n v="120.32608695652173"/>
    <x v="2195"/>
    <d v="2015-08-11T18:31:40"/>
    <s v="games/tabletop games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n v="68.106837606837601"/>
    <b v="1"/>
    <n v="113.83571428571429"/>
    <x v="2196"/>
    <d v="2016-12-02T07:00:00"/>
    <s v="games/tabletop games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n v="65.891300230946882"/>
    <b v="1"/>
    <n v="951.03109999999992"/>
    <x v="2197"/>
    <d v="2015-02-28T14:00:59"/>
    <s v="games/tabletop games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n v="81.654377880184327"/>
    <b v="1"/>
    <n v="132.89249999999998"/>
    <x v="2198"/>
    <d v="2015-11-14T13:20:00"/>
    <s v="games/tabletop games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n v="52.701195219123505"/>
    <b v="1"/>
    <n v="146.97777777777779"/>
    <x v="2199"/>
    <d v="2015-10-15T09:59:58"/>
    <s v="games/tabletop games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n v="41.228136882129277"/>
    <b v="1"/>
    <n v="542.15"/>
    <x v="2200"/>
    <d v="2015-07-06T03:00:00"/>
    <s v="games/tabletop games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n v="15.035357142857142"/>
    <b v="1"/>
    <n v="382.71818181818185"/>
    <x v="2201"/>
    <d v="2013-01-16T20:19:25"/>
    <s v="music/electronic music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n v="39.066920943134534"/>
    <b v="1"/>
    <n v="704.18124999999998"/>
    <x v="2202"/>
    <d v="2012-11-01T20:22:48"/>
    <s v="music/electronic music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n v="43.82"/>
    <b v="1"/>
    <n v="109.55"/>
    <x v="2203"/>
    <d v="2015-09-24T20:38:02"/>
    <s v="music/electronic music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n v="27.301369863013697"/>
    <b v="1"/>
    <n v="132.86666666666667"/>
    <x v="2204"/>
    <d v="2013-03-09T07:28:39"/>
    <s v="music/electronic music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n v="42.222222222222221"/>
    <b v="1"/>
    <n v="152"/>
    <x v="2205"/>
    <d v="2012-06-01T19:43:09"/>
    <s v="music/electronic music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n v="33.235294117647058"/>
    <b v="1"/>
    <n v="102.72727272727273"/>
    <x v="2206"/>
    <d v="2012-04-16T06:10:24"/>
    <s v="music/electronic music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n v="285.71428571428572"/>
    <b v="1"/>
    <n v="100"/>
    <x v="2207"/>
    <d v="2013-11-16T05:39:33"/>
    <s v="music/electronic music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n v="42.333333333333336"/>
    <b v="1"/>
    <n v="101.6"/>
    <x v="2208"/>
    <d v="2012-04-07T04:00:00"/>
    <s v="music/electronic music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n v="50.266666666666666"/>
    <b v="1"/>
    <n v="150.80000000000001"/>
    <x v="2209"/>
    <d v="2014-04-14T23:00:00"/>
    <s v="music/electronic music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n v="61.902777777777779"/>
    <b v="1"/>
    <n v="111.425"/>
    <x v="2210"/>
    <d v="2012-04-14T17:36:00"/>
    <s v="music/electronic music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n v="40.75"/>
    <b v="1"/>
    <n v="195.6"/>
    <x v="2211"/>
    <d v="2014-04-10T06:59:00"/>
    <s v="music/electronic music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n v="55.796747967479675"/>
    <b v="1"/>
    <n v="114.38333333333333"/>
    <x v="2212"/>
    <d v="2013-11-04T01:00:00"/>
    <s v="music/electronic music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n v="10"/>
    <b v="1"/>
    <n v="200"/>
    <x v="2213"/>
    <d v="2015-05-15T19:49:39"/>
    <s v="music/electronic music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n v="73.125416666666666"/>
    <b v="1"/>
    <n v="292.50166666666667"/>
    <x v="2214"/>
    <d v="2014-02-06T19:00:48"/>
    <s v="music/electronic music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n v="26.060606060606062"/>
    <b v="1"/>
    <n v="156.36363636363637"/>
    <x v="2215"/>
    <d v="2012-03-13T06:59:00"/>
    <s v="music/electronic music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n v="22.642857142857142"/>
    <b v="1"/>
    <n v="105.66666666666666"/>
    <x v="2216"/>
    <d v="2015-07-23T18:02:25"/>
    <s v="music/electronic music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n v="47.222222222222221"/>
    <b v="1"/>
    <n v="101.19047619047619"/>
    <x v="2217"/>
    <d v="2015-11-02T08:00:00"/>
    <s v="music/electronic music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n v="32.324473684210524"/>
    <b v="1"/>
    <n v="122.833"/>
    <x v="2218"/>
    <d v="2012-08-29T00:00:00"/>
    <s v="music/electronic music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n v="53.421052631578945"/>
    <b v="1"/>
    <n v="101.49999999999999"/>
    <x v="2219"/>
    <d v="2015-08-19T17:15:12"/>
    <s v="music/electronic music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n v="51.304347826086953"/>
    <b v="1"/>
    <n v="101.14285714285714"/>
    <x v="2220"/>
    <d v="2013-07-27T01:27:16"/>
    <s v="music/electronic music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n v="37.197247706422019"/>
    <b v="1"/>
    <n v="108.11999999999999"/>
    <x v="2221"/>
    <d v="2016-04-23T00:00:00"/>
    <s v="games/tabletop games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n v="27.1"/>
    <b v="1"/>
    <n v="162.6"/>
    <x v="2222"/>
    <d v="2012-01-28T18:54:07"/>
    <s v="games/tabletop games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n v="206.31"/>
    <b v="1"/>
    <n v="105.80000000000001"/>
    <x v="2223"/>
    <d v="2015-06-27T15:22:48"/>
    <s v="games/tabletop games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n v="82.145270270270274"/>
    <b v="1"/>
    <n v="243.15000000000003"/>
    <x v="2224"/>
    <d v="2016-10-29T19:00:00"/>
    <s v="games/tabletop games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n v="164.79651993355483"/>
    <b v="1"/>
    <n v="944.83338095238094"/>
    <x v="2225"/>
    <d v="2014-09-21T19:00:15"/>
    <s v="games/tabletop games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n v="60.820280373831778"/>
    <b v="1"/>
    <n v="108.46283333333334"/>
    <x v="2226"/>
    <d v="2016-02-12T04:59:00"/>
    <s v="games/tabletop games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n v="67.970099667774093"/>
    <b v="1"/>
    <n v="157.37692307692308"/>
    <x v="2227"/>
    <d v="2013-11-13T20:22:35"/>
    <s v="games/tabletop games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n v="81.561805555555551"/>
    <b v="1"/>
    <n v="1174.49"/>
    <x v="2228"/>
    <d v="2015-08-16T06:40:36"/>
    <s v="games/tabletop games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n v="25.42547309833024"/>
    <b v="1"/>
    <n v="171.04755366949576"/>
    <x v="2229"/>
    <d v="2013-09-03T04:00:00"/>
    <s v="games/tabletop games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n v="21.497991967871485"/>
    <b v="1"/>
    <n v="125.95294117647057"/>
    <x v="2230"/>
    <d v="2014-04-25T21:08:47"/>
    <s v="games/tabletop games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n v="27.226630727762803"/>
    <b v="1"/>
    <n v="1212.1296000000002"/>
    <x v="2231"/>
    <d v="2013-06-25T05:00:00"/>
    <s v="games/tabletop games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n v="25.091093117408906"/>
    <b v="1"/>
    <n v="495.8"/>
    <x v="2232"/>
    <d v="2014-07-19T03:00:00"/>
    <s v="games/tabletop games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n v="21.230179028132991"/>
    <b v="1"/>
    <n v="332.03999999999996"/>
    <x v="2233"/>
    <d v="2015-12-14T00:00:00"/>
    <s v="games/tabletop games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n v="41.607142857142854"/>
    <b v="1"/>
    <n v="1165"/>
    <x v="2234"/>
    <d v="2017-01-05T19:47:27"/>
    <s v="games/tabletop games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n v="135.58503401360545"/>
    <b v="1"/>
    <n v="153.3153846153846"/>
    <x v="2235"/>
    <d v="2015-03-28T23:31:51"/>
    <s v="games/tabletop games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n v="22.116176470588236"/>
    <b v="1"/>
    <n v="537.10714285714289"/>
    <x v="2236"/>
    <d v="2016-02-01T14:48:43"/>
    <s v="games/tabletop games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n v="64.625635808748726"/>
    <b v="1"/>
    <n v="352.92777777777775"/>
    <x v="2237"/>
    <d v="2014-11-12T07:59:00"/>
    <s v="games/tabletop games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n v="69.569620253164558"/>
    <b v="1"/>
    <n v="137.4"/>
    <x v="2238"/>
    <d v="2017-03-10T14:55:16"/>
    <s v="games/tabletop games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n v="75.133028169014082"/>
    <b v="1"/>
    <n v="128.02668"/>
    <x v="2239"/>
    <d v="2013-12-01T04:02:00"/>
    <s v="games/tabletop games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n v="140.97916666666666"/>
    <b v="1"/>
    <n v="270.68"/>
    <x v="2240"/>
    <d v="2016-04-22T19:49:04"/>
    <s v="games/tabletop games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n v="49.472392638036808"/>
    <b v="1"/>
    <n v="806.4"/>
    <x v="2241"/>
    <d v="2017-03-02T19:51:40"/>
    <s v="games/tabletop games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n v="53.865251485148519"/>
    <b v="1"/>
    <n v="1360.0976000000001"/>
    <x v="2242"/>
    <d v="2013-11-27T03:02:00"/>
    <s v="games/tabletop games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n v="4.5712530712530715"/>
    <b v="1"/>
    <n v="930250"/>
    <x v="2243"/>
    <d v="2017-03-13T03:00:00"/>
    <s v="games/tabletop games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n v="65.00344827586207"/>
    <b v="1"/>
    <n v="377.02"/>
    <x v="2244"/>
    <d v="2016-10-16T20:30:00"/>
    <s v="games/tabletop games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n v="53.475252525252522"/>
    <b v="1"/>
    <n v="2647.0250000000001"/>
    <x v="2245"/>
    <d v="2014-02-21T18:00:00"/>
    <s v="games/tabletop games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n v="43.912280701754383"/>
    <b v="1"/>
    <n v="100.12"/>
    <x v="2246"/>
    <d v="2015-09-04T19:00:10"/>
    <s v="games/tabletop games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n v="50.852631578947367"/>
    <b v="1"/>
    <n v="104.45405405405405"/>
    <x v="2247"/>
    <d v="2015-07-29T15:59:25"/>
    <s v="games/tabletop games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n v="58.6328125"/>
    <b v="1"/>
    <n v="107.21428571428571"/>
    <x v="2248"/>
    <d v="2016-12-14T21:01:18"/>
    <s v="games/tabletop games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n v="32.81666666666667"/>
    <b v="1"/>
    <n v="168.77142857142857"/>
    <x v="2249"/>
    <d v="2013-04-02T15:52:45"/>
    <s v="games/tabletop games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n v="426.93169877408059"/>
    <b v="1"/>
    <n v="975.11200000000008"/>
    <x v="2250"/>
    <d v="2016-12-03T01:07:53"/>
    <s v="games/tabletop games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n v="23.808729166666669"/>
    <b v="1"/>
    <n v="134.44929411764704"/>
    <x v="2251"/>
    <d v="2014-08-16T08:17:57"/>
    <s v="games/tabletop games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n v="98.413654618473899"/>
    <b v="1"/>
    <n v="272.27777777777777"/>
    <x v="2252"/>
    <d v="2016-08-06T07:52:18"/>
    <s v="games/tabletop games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n v="107.32142857142857"/>
    <b v="1"/>
    <n v="112.6875"/>
    <x v="2253"/>
    <d v="2015-11-18T16:09:07"/>
    <s v="games/tabletop games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n v="11.67005076142132"/>
    <b v="1"/>
    <n v="459.8"/>
    <x v="2254"/>
    <d v="2017-01-24T15:32:48"/>
    <s v="games/tabletop games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n v="41.782287822878232"/>
    <b v="1"/>
    <n v="286.65822784810126"/>
    <x v="2255"/>
    <d v="2016-05-07T22:50:51"/>
    <s v="games/tabletop games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n v="21.38"/>
    <b v="1"/>
    <n v="222.70833333333334"/>
    <x v="2256"/>
    <d v="2016-11-22T10:50:46"/>
    <s v="games/tabletop games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n v="94.103550295857985"/>
    <b v="1"/>
    <n v="636.14"/>
    <x v="2257"/>
    <d v="2016-06-19T23:00:00"/>
    <s v="games/tabletop games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n v="15.721951219512196"/>
    <b v="1"/>
    <n v="146.5"/>
    <x v="2258"/>
    <d v="2015-06-11T18:01:27"/>
    <s v="games/tabletop games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n v="90.635922330097088"/>
    <b v="1"/>
    <n v="1867.1"/>
    <x v="2259"/>
    <d v="2016-12-08T19:18:56"/>
    <s v="games/tabletop games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n v="97.297619047619051"/>
    <b v="1"/>
    <n v="326.92"/>
    <x v="2260"/>
    <d v="2014-03-26T23:24:10"/>
    <s v="games/tabletop games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n v="37.11904761904762"/>
    <b v="1"/>
    <n v="779.5"/>
    <x v="2261"/>
    <d v="2017-02-14T17:23:40"/>
    <s v="games/tabletop games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n v="28.104972375690608"/>
    <b v="1"/>
    <n v="154.15151515151516"/>
    <x v="2262"/>
    <d v="2014-11-18T00:00:00"/>
    <s v="games/tabletop games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n v="144.43333333333334"/>
    <b v="1"/>
    <n v="115.54666666666667"/>
    <x v="2263"/>
    <d v="2015-01-31T19:58:33"/>
    <s v="games/tabletop games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n v="24.274157303370785"/>
    <b v="1"/>
    <n v="180.03333333333333"/>
    <x v="2264"/>
    <d v="2016-05-23T03:00:00"/>
    <s v="games/tabletop games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n v="35.117647058823529"/>
    <b v="1"/>
    <n v="298.5"/>
    <x v="2265"/>
    <d v="2016-11-22T20:28:27"/>
    <s v="games/tabletop games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n v="24.762886597938145"/>
    <b v="1"/>
    <n v="320.26666666666665"/>
    <x v="2266"/>
    <d v="2016-04-27T02:00:00"/>
    <s v="games/tabletop games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n v="188.37871287128712"/>
    <b v="1"/>
    <n v="380.52499999999998"/>
    <x v="2267"/>
    <d v="2014-12-21T01:00:00"/>
    <s v="games/tabletop games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n v="148.08247422680412"/>
    <b v="1"/>
    <n v="102.60000000000001"/>
    <x v="2268"/>
    <d v="2017-03-12T01:58:35"/>
    <s v="games/tabletop games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n v="49.934589800443462"/>
    <b v="1"/>
    <n v="1801.64"/>
    <x v="2269"/>
    <d v="2017-03-07T05:00:00"/>
    <s v="games/tabletop games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n v="107.82155688622754"/>
    <b v="1"/>
    <n v="720.24800000000005"/>
    <x v="2270"/>
    <d v="2017-01-10T21:59:00"/>
    <s v="games/tabletop games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n v="42.63403614457831"/>
    <b v="1"/>
    <n v="283.09000000000003"/>
    <x v="2271"/>
    <d v="2016-12-10T00:00:04"/>
    <s v="games/tabletop games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n v="14.370762711864407"/>
    <b v="1"/>
    <n v="1356.6000000000001"/>
    <x v="2272"/>
    <d v="2015-12-07T16:47:16"/>
    <s v="games/tabletop games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n v="37.476190476190474"/>
    <b v="1"/>
    <n v="220.35999999999999"/>
    <x v="2273"/>
    <d v="2017-03-12T12:10:42"/>
    <s v="games/tabletop games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n v="30.202020202020201"/>
    <b v="1"/>
    <n v="119.6"/>
    <x v="2274"/>
    <d v="2014-02-23T12:00:57"/>
    <s v="games/tabletop games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n v="33.550632911392405"/>
    <b v="1"/>
    <n v="407.76923076923077"/>
    <x v="2275"/>
    <d v="2014-12-22T14:47:59"/>
    <s v="games/tabletop games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n v="64.74666666666667"/>
    <b v="1"/>
    <n v="105.81826105905425"/>
    <x v="2276"/>
    <d v="2014-01-05T15:38:09"/>
    <s v="games/tabletop games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n v="57.932367149758456"/>
    <b v="1"/>
    <n v="141.08235294117648"/>
    <x v="2277"/>
    <d v="2012-02-27T16:17:03"/>
    <s v="games/tabletop games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n v="53.078431372549019"/>
    <b v="1"/>
    <n v="270.7"/>
    <x v="2278"/>
    <d v="2016-01-03T22:59:00"/>
    <s v="games/tabletop games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n v="48.0625"/>
    <b v="1"/>
    <n v="153.80000000000001"/>
    <x v="2279"/>
    <d v="2015-02-04T04:00:00"/>
    <s v="games/tabletop games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n v="82.396874999999994"/>
    <b v="1"/>
    <n v="403.57653061224488"/>
    <x v="2280"/>
    <d v="2015-09-17T14:59:51"/>
    <s v="games/tabletop games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n v="50.454545454545453"/>
    <b v="1"/>
    <n v="185"/>
    <x v="2281"/>
    <d v="2011-07-25T06:50:00"/>
    <s v="music/rock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n v="115.83333333333333"/>
    <b v="1"/>
    <n v="185.33333333333331"/>
    <x v="2282"/>
    <d v="2016-01-14T04:11:26"/>
    <s v="music/rock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n v="63.03458333333333"/>
    <b v="1"/>
    <n v="100.85533333333332"/>
    <x v="2283"/>
    <d v="2012-05-09T02:00:04"/>
    <s v="music/rock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n v="108.02152542372882"/>
    <b v="1"/>
    <n v="106.22116666666668"/>
    <x v="2284"/>
    <d v="2011-03-12T04:00:00"/>
    <s v="music/rock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n v="46.088607594936711"/>
    <b v="1"/>
    <n v="121.36666666666667"/>
    <x v="2285"/>
    <d v="2012-06-29T04:27:23"/>
    <s v="music/rock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n v="107.21428571428571"/>
    <b v="1"/>
    <n v="100.06666666666666"/>
    <x v="2286"/>
    <d v="2013-09-06T03:59:00"/>
    <s v="music/rock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n v="50.9338679245283"/>
    <b v="1"/>
    <n v="119.97755555555555"/>
    <x v="2287"/>
    <d v="2014-06-23T16:01:00"/>
    <s v="music/rock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n v="40.04"/>
    <b v="1"/>
    <n v="100.1"/>
    <x v="2288"/>
    <d v="2012-06-26T18:00:00"/>
    <s v="music/rock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n v="64.44"/>
    <b v="1"/>
    <n v="107.4"/>
    <x v="2289"/>
    <d v="2013-12-06T23:22:00"/>
    <s v="music/rock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n v="53.827586206896555"/>
    <b v="1"/>
    <n v="104.06666666666666"/>
    <x v="2290"/>
    <d v="2009-12-01T17:00:00"/>
    <s v="music/rock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n v="100.46511627906976"/>
    <b v="1"/>
    <n v="172.8"/>
    <x v="2291"/>
    <d v="2012-04-23T04:00:00"/>
    <s v="music/rock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n v="46.630652173913049"/>
    <b v="1"/>
    <n v="107.2505"/>
    <x v="2292"/>
    <d v="2012-04-18T16:44:36"/>
    <s v="music/rock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n v="34.074074074074076"/>
    <b v="1"/>
    <n v="108.23529411764706"/>
    <x v="2293"/>
    <d v="2012-09-25T03:59:00"/>
    <s v="music/rock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n v="65.214642857142863"/>
    <b v="1"/>
    <n v="146.08079999999998"/>
    <x v="2294"/>
    <d v="2013-01-20T17:21:20"/>
    <s v="music/rock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n v="44.205882352941174"/>
    <b v="1"/>
    <n v="125.25"/>
    <x v="2295"/>
    <d v="2013-01-26T22:54:16"/>
    <s v="music/rock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n v="71.965517241379317"/>
    <b v="1"/>
    <n v="149.07142857142856"/>
    <x v="2296"/>
    <d v="2012-02-23T17:33:46"/>
    <s v="music/rock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n v="52.94736842105263"/>
    <b v="1"/>
    <n v="100.6"/>
    <x v="2297"/>
    <d v="2012-03-14T03:59:00"/>
    <s v="music/rock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n v="109.45138888888889"/>
    <b v="1"/>
    <n v="105.07333333333332"/>
    <x v="2298"/>
    <d v="2014-03-26T19:10:33"/>
    <s v="music/rock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n v="75.035714285714292"/>
    <b v="1"/>
    <n v="350.16666666666663"/>
    <x v="2299"/>
    <d v="2011-02-06T00:46:49"/>
    <s v="music/rock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n v="115.71428571428571"/>
    <b v="1"/>
    <n v="101.25"/>
    <x v="2300"/>
    <d v="2012-06-28T17:26:56"/>
    <s v="music/rock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n v="31.659810426540286"/>
    <b v="1"/>
    <n v="133.6044"/>
    <x v="2301"/>
    <d v="2013-06-21T03:31:36"/>
    <s v="music/indie rock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n v="46.176470588235297"/>
    <b v="1"/>
    <n v="170.65217391304347"/>
    <x v="2302"/>
    <d v="2013-12-31T07:00:00"/>
    <s v="music/indie rock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n v="68.481650485436887"/>
    <b v="1"/>
    <n v="109.35829457364341"/>
    <x v="2303"/>
    <d v="2011-12-13T03:39:56"/>
    <s v="music/indie rock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n v="53.469203539823013"/>
    <b v="1"/>
    <n v="100.70033333333335"/>
    <x v="2304"/>
    <d v="2011-01-01T04:59:00"/>
    <s v="music/indie rock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n v="109.10778443113773"/>
    <b v="1"/>
    <n v="101.22777777777779"/>
    <x v="2305"/>
    <d v="2014-08-08T18:00:00"/>
    <s v="music/indie rock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n v="51.185616438356163"/>
    <b v="1"/>
    <n v="106.75857142857143"/>
    <x v="2306"/>
    <d v="2012-03-10T04:02:09"/>
    <s v="music/indie rock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n v="27.936800000000002"/>
    <b v="1"/>
    <n v="106.65777537961894"/>
    <x v="2307"/>
    <d v="2012-05-05T19:15:28"/>
    <s v="music/indie rock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n v="82.496921824104234"/>
    <b v="1"/>
    <n v="101.30622"/>
    <x v="2308"/>
    <d v="2014-08-29T01:00:00"/>
    <s v="music/indie rock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n v="59.817476635514019"/>
    <b v="1"/>
    <n v="106.67450000000001"/>
    <x v="2309"/>
    <d v="2013-03-09T23:42:17"/>
    <s v="music/indie rock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n v="64.816470588235291"/>
    <b v="1"/>
    <n v="428.83978378378379"/>
    <x v="2310"/>
    <d v="2013-03-21T18:03:35"/>
    <s v="music/indie rock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n v="90.09615384615384"/>
    <b v="1"/>
    <n v="104.11111111111111"/>
    <x v="2311"/>
    <d v="2014-05-07T00:06:29"/>
    <s v="music/indie rock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n v="40.962025316455694"/>
    <b v="1"/>
    <n v="107.86666666666666"/>
    <x v="2312"/>
    <d v="2014-04-18T23:00:00"/>
    <s v="music/indie rock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n v="56.000127388535034"/>
    <b v="1"/>
    <n v="175.84040000000002"/>
    <x v="2313"/>
    <d v="2012-05-03T23:00:26"/>
    <s v="music/indie rock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n v="37.672800000000002"/>
    <b v="1"/>
    <n v="156.97"/>
    <x v="2314"/>
    <d v="2012-06-07T13:14:17"/>
    <s v="music/indie rock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n v="40.078125"/>
    <b v="1"/>
    <n v="102.60000000000001"/>
    <x v="2315"/>
    <d v="2012-05-05T17:25:43"/>
    <s v="music/indie rock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n v="78.031999999999996"/>
    <b v="1"/>
    <n v="104.04266666666666"/>
    <x v="2316"/>
    <d v="2009-12-09T18:24:00"/>
    <s v="music/indie rock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n v="18.90909090909091"/>
    <b v="1"/>
    <n v="104"/>
    <x v="2317"/>
    <d v="2010-02-15T05:00:00"/>
    <s v="music/indie rock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n v="37.134969325153371"/>
    <b v="1"/>
    <n v="121.05999999999999"/>
    <x v="2318"/>
    <d v="2009-09-26T03:59:00"/>
    <s v="music/indie rock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n v="41.961038961038959"/>
    <b v="1"/>
    <n v="107.69999999999999"/>
    <x v="2319"/>
    <d v="2013-12-15T01:58:05"/>
    <s v="music/indie rock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n v="61.044943820224717"/>
    <b v="1"/>
    <n v="108.66"/>
    <x v="2320"/>
    <d v="2014-04-02T18:36:40"/>
    <s v="music/indie rock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n v="64.53125"/>
    <b v="0"/>
    <n v="39.120962394619681"/>
    <x v="2321"/>
    <d v="2017-04-04T05:15:01"/>
    <s v="food/small batch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n v="21.25"/>
    <b v="0"/>
    <n v="3.1481481481481479"/>
    <x v="2322"/>
    <d v="2017-04-09T20:29:29"/>
    <s v="food/small batch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n v="30"/>
    <b v="0"/>
    <n v="48"/>
    <x v="2323"/>
    <d v="2017-03-20T18:07:27"/>
    <s v="food/small batch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n v="25.491803278688526"/>
    <b v="0"/>
    <n v="20.733333333333334"/>
    <x v="2324"/>
    <d v="2017-03-26T20:14:45"/>
    <s v="food/small batch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n v="11.428571428571429"/>
    <b v="0"/>
    <n v="8"/>
    <x v="2325"/>
    <d v="2017-03-29T23:32:11"/>
    <s v="food/small batch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n v="108"/>
    <b v="0"/>
    <n v="0.72"/>
    <x v="2326"/>
    <d v="2017-04-30T17:00:00"/>
    <s v="food/small batch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n v="54.883162444113267"/>
    <b v="1"/>
    <n v="526.09431428571429"/>
    <x v="2327"/>
    <d v="2014-08-26T22:00:40"/>
    <s v="food/small batch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n v="47.383612662942269"/>
    <b v="1"/>
    <n v="254.45000000000002"/>
    <x v="2328"/>
    <d v="2015-06-14T18:45:37"/>
    <s v="food/small batch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n v="211.84"/>
    <b v="1"/>
    <n v="105.91999999999999"/>
    <x v="2329"/>
    <d v="2014-07-17T14:59:06"/>
    <s v="food/small batch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n v="219.92638036809817"/>
    <b v="1"/>
    <n v="102.42285714285715"/>
    <x v="2330"/>
    <d v="2015-12-25T00:00:00"/>
    <s v="food/small batch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n v="40.795406360424032"/>
    <b v="1"/>
    <n v="144.31375"/>
    <x v="2331"/>
    <d v="2014-08-18T00:08:10"/>
    <s v="food/small batch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n v="75.502840909090907"/>
    <b v="1"/>
    <n v="106.30800000000001"/>
    <x v="2332"/>
    <d v="2015-02-06T15:04:31"/>
    <s v="food/small batch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n v="13.542553191489361"/>
    <b v="1"/>
    <n v="212.16666666666666"/>
    <x v="2333"/>
    <d v="2014-05-29T17:50:00"/>
    <s v="food/small batch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n v="60.865671641791046"/>
    <b v="1"/>
    <n v="101.95"/>
    <x v="2334"/>
    <d v="2014-11-05T17:34:00"/>
    <s v="food/small batch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n v="115.69230769230769"/>
    <b v="1"/>
    <n v="102.27200000000001"/>
    <x v="2335"/>
    <d v="2014-06-11T13:44:03"/>
    <s v="food/small batch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n v="48.104623556581984"/>
    <b v="1"/>
    <n v="520.73254999999995"/>
    <x v="2336"/>
    <d v="2014-03-08T22:11:35"/>
    <s v="food/small batch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n v="74.184357541899445"/>
    <b v="1"/>
    <n v="110.65833333333333"/>
    <x v="2337"/>
    <d v="2014-06-26T15:22:23"/>
    <s v="food/small batch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n v="123.34552845528455"/>
    <b v="1"/>
    <n v="101.14333333333335"/>
    <x v="2338"/>
    <d v="2014-06-29T21:31:24"/>
    <s v="food/small batch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n v="66.623188405797094"/>
    <b v="1"/>
    <n v="294.20799999999997"/>
    <x v="2339"/>
    <d v="2016-12-19T07:59:00"/>
    <s v="food/small batch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n v="104.99007444168734"/>
    <b v="1"/>
    <n v="105.77749999999999"/>
    <x v="2340"/>
    <d v="2016-10-30T15:25:38"/>
    <s v="food/small batch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e v="#DIV/0!"/>
    <b v="0"/>
    <n v="0"/>
    <x v="2341"/>
    <d v="2015-07-12T19:31:44"/>
    <s v="technology/web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e v="#DIV/0!"/>
    <b v="0"/>
    <n v="0"/>
    <x v="2342"/>
    <d v="2014-10-06T05:00:00"/>
    <s v="technology/web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n v="300"/>
    <b v="0"/>
    <n v="3"/>
    <x v="2343"/>
    <d v="2016-01-08T19:47:00"/>
    <s v="technology/web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n v="1"/>
    <b v="0"/>
    <n v="0.1"/>
    <x v="2344"/>
    <d v="2016-06-24T17:27:49"/>
    <s v="technology/web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e v="#DIV/0!"/>
    <b v="0"/>
    <n v="0"/>
    <x v="2345"/>
    <d v="2015-03-31T23:39:00"/>
    <s v="technology/web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n v="13"/>
    <b v="0"/>
    <n v="6.5000000000000002E-2"/>
    <x v="2346"/>
    <d v="2016-10-17T19:10:31"/>
    <s v="technology/web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n v="15"/>
    <b v="0"/>
    <n v="1.5"/>
    <x v="2347"/>
    <d v="2016-08-25T14:34:36"/>
    <s v="technology/web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n v="54"/>
    <b v="0"/>
    <n v="0.38571428571428573"/>
    <x v="2348"/>
    <d v="2016-02-20T22:22:18"/>
    <s v="technology/web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e v="#DIV/0!"/>
    <b v="0"/>
    <n v="0"/>
    <x v="2349"/>
    <d v="2015-08-11T18:37:08"/>
    <s v="technology/web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e v="#DIV/0!"/>
    <b v="0"/>
    <n v="0"/>
    <x v="2350"/>
    <d v="2017-01-03T20:12:50"/>
    <s v="technology/web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n v="15.428571428571429"/>
    <b v="0"/>
    <n v="0.5714285714285714"/>
    <x v="2351"/>
    <d v="2015-04-30T02:25:39"/>
    <s v="technology/web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e v="#DIV/0!"/>
    <b v="0"/>
    <n v="0"/>
    <x v="2352"/>
    <d v="2015-06-06T15:12:32"/>
    <s v="technology/web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e v="#DIV/0!"/>
    <b v="0"/>
    <n v="0"/>
    <x v="2353"/>
    <d v="2015-04-21T16:13:42"/>
    <s v="technology/web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n v="25"/>
    <b v="0"/>
    <n v="7.1428571428571425E-2"/>
    <x v="2354"/>
    <d v="2015-01-10T17:21:00"/>
    <s v="technology/web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n v="27.5"/>
    <b v="0"/>
    <n v="0.6875"/>
    <x v="2355"/>
    <d v="2015-05-02T22:02:16"/>
    <s v="technology/web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e v="#DIV/0!"/>
    <b v="0"/>
    <n v="0"/>
    <x v="2356"/>
    <d v="2015-06-05T18:48:24"/>
    <s v="technology/web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e v="#DIV/0!"/>
    <b v="0"/>
    <n v="0"/>
    <x v="2357"/>
    <d v="2015-10-17T14:52:58"/>
    <s v="technology/web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e v="#DIV/0!"/>
    <b v="0"/>
    <n v="0"/>
    <x v="2358"/>
    <d v="2015-01-31T00:39:00"/>
    <s v="technology/web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n v="367"/>
    <b v="0"/>
    <n v="14.680000000000001"/>
    <x v="2359"/>
    <d v="2015-08-03T15:35:24"/>
    <s v="technology/web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n v="2"/>
    <b v="0"/>
    <n v="0.04"/>
    <x v="2360"/>
    <d v="2016-02-07T16:58:00"/>
    <s v="technology/web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e v="#DIV/0!"/>
    <b v="0"/>
    <n v="0"/>
    <x v="2361"/>
    <d v="2016-04-30T22:00:00"/>
    <s v="technology/web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n v="60"/>
    <b v="0"/>
    <n v="28.571428571428569"/>
    <x v="2362"/>
    <d v="2014-12-11T16:31:10"/>
    <s v="technology/web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e v="#DIV/0!"/>
    <b v="0"/>
    <n v="0"/>
    <x v="2363"/>
    <d v="2015-12-29T00:16:40"/>
    <s v="technology/web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e v="#DIV/0!"/>
    <b v="0"/>
    <n v="0"/>
    <x v="2364"/>
    <d v="2015-10-26T22:25:56"/>
    <s v="technology/web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e v="#DIV/0!"/>
    <b v="0"/>
    <n v="0"/>
    <x v="2365"/>
    <d v="2016-01-17T23:00:00"/>
    <s v="technology/web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n v="97.407407407407405"/>
    <b v="0"/>
    <n v="10.52"/>
    <x v="2366"/>
    <d v="2015-10-21T12:45:33"/>
    <s v="technology/web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n v="47.857142857142854"/>
    <b v="0"/>
    <n v="1.34"/>
    <x v="2367"/>
    <d v="2016-04-25T22:16:56"/>
    <s v="technology/web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n v="50"/>
    <b v="0"/>
    <n v="0.25"/>
    <x v="2368"/>
    <d v="2015-04-14T16:19:25"/>
    <s v="technology/web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e v="#DIV/0!"/>
    <b v="0"/>
    <n v="0"/>
    <x v="2369"/>
    <d v="2016-02-10T19:30:11"/>
    <s v="technology/web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n v="20.5"/>
    <b v="0"/>
    <n v="0.32800000000000001"/>
    <x v="2370"/>
    <d v="2014-12-18T04:32:21"/>
    <s v="technology/web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e v="#DIV/0!"/>
    <b v="0"/>
    <n v="0"/>
    <x v="2371"/>
    <d v="2015-06-25T18:39:56"/>
    <s v="technology/web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n v="30"/>
    <b v="0"/>
    <n v="3.2727272727272729"/>
    <x v="2372"/>
    <d v="2015-04-24T01:39:31"/>
    <s v="technology/web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n v="50"/>
    <b v="0"/>
    <n v="5.8823529411764705E-3"/>
    <x v="2373"/>
    <d v="2015-08-29T15:53:44"/>
    <s v="technology/web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n v="10"/>
    <b v="0"/>
    <n v="4.5454545454545456E-2"/>
    <x v="2374"/>
    <d v="2015-02-12T20:14:20"/>
    <s v="technology/web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e v="#DIV/0!"/>
    <b v="0"/>
    <n v="0"/>
    <x v="2375"/>
    <d v="2016-09-09T20:03:57"/>
    <s v="technology/web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n v="81.582499999999996"/>
    <b v="0"/>
    <n v="10.877666666666666"/>
    <x v="2376"/>
    <d v="2015-12-10T22:12:46"/>
    <s v="technology/web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e v="#DIV/0!"/>
    <b v="0"/>
    <n v="0"/>
    <x v="2377"/>
    <d v="2016-11-25T21:53:03"/>
    <s v="technology/web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e v="#DIV/0!"/>
    <b v="0"/>
    <n v="0"/>
    <x v="2378"/>
    <d v="2015-08-26T00:18:50"/>
    <s v="technology/web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e v="#DIV/0!"/>
    <b v="0"/>
    <n v="0"/>
    <x v="2379"/>
    <d v="2015-10-05T00:23:36"/>
    <s v="technology/web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n v="18.333333333333332"/>
    <b v="0"/>
    <n v="0.36666666666666664"/>
    <x v="2380"/>
    <d v="2015-10-01T19:02:22"/>
    <s v="technology/web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n v="224.42857142857142"/>
    <b v="0"/>
    <n v="1.8193398957730169"/>
    <x v="2381"/>
    <d v="2015-04-10T22:27:28"/>
    <s v="technology/web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n v="37.5"/>
    <b v="0"/>
    <n v="2.5"/>
    <x v="2382"/>
    <d v="2015-08-04T04:30:03"/>
    <s v="technology/web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n v="145"/>
    <b v="0"/>
    <n v="4.3499999999999996"/>
    <x v="2383"/>
    <d v="2015-02-22T01:21:47"/>
    <s v="technology/web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n v="1"/>
    <b v="0"/>
    <n v="0.8"/>
    <x v="2384"/>
    <d v="2014-11-14T02:37:23"/>
    <s v="technology/web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n v="112.57142857142857"/>
    <b v="0"/>
    <n v="1.2123076923076923"/>
    <x v="2385"/>
    <d v="2015-08-05T16:50:32"/>
    <s v="technology/web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e v="#DIV/0!"/>
    <b v="0"/>
    <n v="0"/>
    <x v="2386"/>
    <d v="2015-01-10T20:07:04"/>
    <s v="technology/web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n v="342"/>
    <b v="0"/>
    <n v="0.68399999999999994"/>
    <x v="2387"/>
    <d v="2016-07-22T15:02:20"/>
    <s v="technology/web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n v="57.875"/>
    <b v="0"/>
    <n v="1.2513513513513512"/>
    <x v="2388"/>
    <d v="2015-01-15T19:29:00"/>
    <s v="technology/web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n v="30"/>
    <b v="0"/>
    <n v="0.1875"/>
    <x v="2389"/>
    <d v="2015-07-25T21:59:00"/>
    <s v="technology/web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e v="#DIV/0!"/>
    <b v="0"/>
    <n v="0"/>
    <x v="2390"/>
    <d v="2015-01-04T06:17:44"/>
    <s v="technology/web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n v="25"/>
    <b v="0"/>
    <n v="0.125"/>
    <x v="2391"/>
    <d v="2015-03-31T18:04:04"/>
    <s v="technology/web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e v="#DIV/0!"/>
    <b v="0"/>
    <n v="0"/>
    <x v="2392"/>
    <d v="2015-10-29T02:53:43"/>
    <s v="technology/web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n v="50"/>
    <b v="0"/>
    <n v="0.05"/>
    <x v="2393"/>
    <d v="2015-08-08T15:33:37"/>
    <s v="technology/web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n v="1.5"/>
    <b v="0"/>
    <n v="0.06"/>
    <x v="2394"/>
    <d v="2015-02-26T08:41:33"/>
    <s v="technology/web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e v="#DIV/0!"/>
    <b v="0"/>
    <n v="0"/>
    <x v="2395"/>
    <d v="2017-01-10T08:57:00"/>
    <s v="technology/web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n v="10"/>
    <b v="0"/>
    <n v="0.2"/>
    <x v="2396"/>
    <d v="2015-10-15T20:22:38"/>
    <s v="technology/web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e v="#DIV/0!"/>
    <b v="0"/>
    <n v="0"/>
    <x v="2397"/>
    <d v="2015-01-02T21:14:16"/>
    <s v="technology/web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e v="#DIV/0!"/>
    <b v="0"/>
    <n v="0"/>
    <x v="2398"/>
    <d v="2015-07-02T21:59:44"/>
    <s v="technology/web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e v="#DIV/0!"/>
    <b v="0"/>
    <n v="0"/>
    <x v="2399"/>
    <d v="2014-12-18T20:28:26"/>
    <s v="technology/web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e v="#DIV/0!"/>
    <b v="0"/>
    <n v="0"/>
    <x v="2400"/>
    <d v="2016-04-14T06:26:04"/>
    <s v="technology/web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n v="22.333333333333332"/>
    <b v="0"/>
    <n v="0.71785714285714286"/>
    <x v="2401"/>
    <d v="2016-03-05T19:44:56"/>
    <s v="food/food trucks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n v="52"/>
    <b v="0"/>
    <n v="0.43333333333333329"/>
    <x v="2402"/>
    <d v="2015-05-13T16:18:51"/>
    <s v="food/food trucks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n v="16.833333333333332"/>
    <b v="0"/>
    <n v="16.833333333333332"/>
    <x v="2403"/>
    <d v="2016-03-30T20:10:58"/>
    <s v="food/food trucks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e v="#DIV/0!"/>
    <b v="0"/>
    <n v="0"/>
    <x v="2404"/>
    <d v="2016-01-03T00:56:47"/>
    <s v="food/food trucks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n v="56.3"/>
    <b v="0"/>
    <n v="22.52"/>
    <x v="2405"/>
    <d v="2016-09-03T14:02:55"/>
    <s v="food/food trucks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n v="84.0625"/>
    <b v="0"/>
    <n v="41.384615384615387"/>
    <x v="2406"/>
    <d v="2015-01-19T02:39:50"/>
    <s v="food/food trucks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n v="168.39393939393941"/>
    <b v="0"/>
    <n v="25.259090909090908"/>
    <x v="2407"/>
    <d v="2015-04-11T06:00:00"/>
    <s v="food/food trucks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n v="15"/>
    <b v="0"/>
    <n v="0.2"/>
    <x v="2408"/>
    <d v="2014-11-06T04:22:37"/>
    <s v="food/food trucks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n v="76.666666666666671"/>
    <b v="0"/>
    <n v="1.8399999999999999"/>
    <x v="2409"/>
    <d v="2015-08-18T21:01:15"/>
    <s v="food/food trucks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e v="#DIV/0!"/>
    <b v="0"/>
    <n v="0"/>
    <x v="2410"/>
    <d v="2015-09-07T09:47:55"/>
    <s v="food/food trucks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n v="50.333333333333336"/>
    <b v="0"/>
    <n v="0.60399999999999998"/>
    <x v="2411"/>
    <d v="2015-08-25T17:34:42"/>
    <s v="food/food trucks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e v="#DIV/0!"/>
    <b v="0"/>
    <n v="0"/>
    <x v="2412"/>
    <d v="2016-11-26T18:41:13"/>
    <s v="food/food trucks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n v="8.3333333333333339"/>
    <b v="0"/>
    <n v="0.83333333333333337"/>
    <x v="2413"/>
    <d v="2014-05-31T23:30:00"/>
    <s v="food/food trucks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n v="35.384615384615387"/>
    <b v="0"/>
    <n v="3.0666666666666664"/>
    <x v="2414"/>
    <d v="2015-08-22T03:59:00"/>
    <s v="food/food trucks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n v="55.833333333333336"/>
    <b v="0"/>
    <n v="0.55833333333333335"/>
    <x v="2415"/>
    <d v="2016-07-15T20:42:26"/>
    <s v="food/food trucks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n v="5"/>
    <b v="0"/>
    <n v="2.5000000000000001E-2"/>
    <x v="2416"/>
    <d v="2015-03-14T15:00:00"/>
    <s v="food/food trucks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e v="#DIV/0!"/>
    <b v="0"/>
    <n v="0"/>
    <x v="2417"/>
    <d v="2014-08-10T21:13:07"/>
    <s v="food/food trucks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n v="1"/>
    <b v="0"/>
    <n v="0.02"/>
    <x v="2418"/>
    <d v="2015-03-24T19:34:04"/>
    <s v="food/food trucks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e v="#DIV/0!"/>
    <b v="0"/>
    <n v="0"/>
    <x v="2419"/>
    <d v="2015-02-18T17:43:09"/>
    <s v="food/food trucks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n v="69.472222222222229"/>
    <b v="0"/>
    <n v="14.825133372851216"/>
    <x v="2420"/>
    <d v="2014-11-10T01:41:35"/>
    <s v="food/food trucks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n v="1"/>
    <b v="0"/>
    <n v="1.6666666666666666E-2"/>
    <x v="2421"/>
    <d v="2015-02-21T16:29:56"/>
    <s v="food/food trucks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n v="1"/>
    <b v="0"/>
    <n v="0.2"/>
    <x v="2422"/>
    <d v="2015-03-11T16:23:56"/>
    <s v="food/food trucks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n v="8"/>
    <b v="0"/>
    <n v="1.3333333333333334E-2"/>
    <x v="2423"/>
    <d v="2014-12-31T16:54:50"/>
    <s v="food/food trucks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n v="34.444444444444443"/>
    <b v="0"/>
    <n v="1.24"/>
    <x v="2424"/>
    <d v="2014-10-27T21:25:08"/>
    <s v="food/food trucks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n v="1"/>
    <b v="0"/>
    <n v="2.8571428571428574E-2"/>
    <x v="2425"/>
    <d v="2016-05-27T22:04:00"/>
    <s v="food/food trucks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e v="#DIV/0!"/>
    <b v="0"/>
    <n v="0"/>
    <x v="2426"/>
    <d v="2015-08-08T04:04:52"/>
    <s v="food/food trucks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n v="1"/>
    <b v="0"/>
    <n v="2E-3"/>
    <x v="2427"/>
    <d v="2016-03-23T06:38:53"/>
    <s v="food/food trucks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n v="1"/>
    <b v="0"/>
    <n v="2.8571428571428571E-3"/>
    <x v="2428"/>
    <d v="2015-03-12T17:49:11"/>
    <s v="food/food trucks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n v="501.25"/>
    <b v="0"/>
    <n v="1.4321428571428572"/>
    <x v="2429"/>
    <d v="2017-02-05T16:44:00"/>
    <s v="food/food trucks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n v="10.5"/>
    <b v="0"/>
    <n v="0.70000000000000007"/>
    <x v="2430"/>
    <d v="2016-02-12T03:08:24"/>
    <s v="food/food trucks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n v="1"/>
    <b v="0"/>
    <n v="2E-3"/>
    <x v="2431"/>
    <d v="2016-06-28T02:23:33"/>
    <s v="food/food trucks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n v="1"/>
    <b v="0"/>
    <n v="1.4285714285714287E-2"/>
    <x v="2432"/>
    <d v="2015-03-08T05:14:57"/>
    <s v="food/food trucks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e v="#DIV/0!"/>
    <b v="0"/>
    <n v="0"/>
    <x v="2433"/>
    <d v="2016-02-27T21:35:43"/>
    <s v="food/food trucks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n v="13"/>
    <b v="0"/>
    <n v="0.13"/>
    <x v="2434"/>
    <d v="2015-08-04T04:27:54"/>
    <s v="food/food trucks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n v="306"/>
    <b v="0"/>
    <n v="0.48960000000000004"/>
    <x v="2435"/>
    <d v="2015-10-05T06:39:46"/>
    <s v="food/food trucks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n v="22.5"/>
    <b v="0"/>
    <n v="3.8461538461538464E-2"/>
    <x v="2436"/>
    <d v="2016-01-29T14:46:10"/>
    <s v="food/food trucks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e v="#DIV/0!"/>
    <b v="0"/>
    <n v="0"/>
    <x v="2437"/>
    <d v="2015-03-17T18:00:00"/>
    <s v="food/food trucks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n v="50"/>
    <b v="0"/>
    <n v="0.33333333333333337"/>
    <x v="2438"/>
    <d v="2015-12-07T22:57:42"/>
    <s v="food/food trucks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e v="#DIV/0!"/>
    <b v="0"/>
    <n v="0"/>
    <x v="2439"/>
    <d v="2015-10-18T19:38:49"/>
    <s v="food/food trucks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n v="5"/>
    <b v="0"/>
    <n v="0.2"/>
    <x v="2440"/>
    <d v="2016-02-13T21:35:13"/>
    <s v="food/food trucks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n v="74.22935779816514"/>
    <b v="1"/>
    <n v="107.88"/>
    <x v="2441"/>
    <d v="2015-07-23T04:59:00"/>
    <s v="food/small batch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n v="81.252688172043008"/>
    <b v="1"/>
    <n v="125.94166666666666"/>
    <x v="2442"/>
    <d v="2015-03-19T15:00:28"/>
    <s v="food/small batch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n v="130.23469453376205"/>
    <b v="1"/>
    <n v="202.51495"/>
    <x v="2443"/>
    <d v="2014-08-15T15:00:22"/>
    <s v="food/small batch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n v="53.409836065573771"/>
    <b v="1"/>
    <n v="108.60000000000001"/>
    <x v="2444"/>
    <d v="2016-05-25T18:06:31"/>
    <s v="food/small batch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n v="75.130434782608702"/>
    <b v="1"/>
    <n v="172.8"/>
    <x v="2445"/>
    <d v="2015-09-26T04:33:41"/>
    <s v="food/small batch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n v="75.666666666666671"/>
    <b v="1"/>
    <n v="167.98"/>
    <x v="2446"/>
    <d v="2016-11-26T15:27:51"/>
    <s v="food/small batch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n v="31.691394658753708"/>
    <b v="1"/>
    <n v="427.20000000000005"/>
    <x v="2447"/>
    <d v="2016-11-12T04:00:00"/>
    <s v="food/small batch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n v="47.777777777777779"/>
    <b v="1"/>
    <n v="107.5"/>
    <x v="2448"/>
    <d v="2016-08-31T05:36:00"/>
    <s v="food/small batch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n v="90"/>
    <b v="1"/>
    <n v="108"/>
    <x v="2449"/>
    <d v="2014-11-30T04:25:15"/>
    <s v="food/small batch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n v="149.31401960784314"/>
    <b v="1"/>
    <n v="101.53353333333335"/>
    <x v="2450"/>
    <d v="2014-10-28T03:11:00"/>
    <s v="food/small batch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n v="62.06989247311828"/>
    <b v="1"/>
    <n v="115.45"/>
    <x v="2451"/>
    <d v="2017-03-05T21:48:10"/>
    <s v="food/small batch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n v="53.4"/>
    <b v="1"/>
    <n v="133.5"/>
    <x v="2452"/>
    <d v="2015-12-29T23:00:00"/>
    <s v="food/small batch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n v="69.268656716417908"/>
    <b v="1"/>
    <n v="154.69999999999999"/>
    <x v="2453"/>
    <d v="2017-02-02T16:36:49"/>
    <s v="food/small batch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n v="271.50769230769231"/>
    <b v="1"/>
    <n v="100.84571428571429"/>
    <x v="2454"/>
    <d v="2017-03-11T04:50:08"/>
    <s v="food/small batch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n v="34.125"/>
    <b v="1"/>
    <n v="182"/>
    <x v="2455"/>
    <d v="2016-04-20T18:45:50"/>
    <s v="food/small batch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n v="40.492537313432834"/>
    <b v="1"/>
    <n v="180.86666666666667"/>
    <x v="2456"/>
    <d v="2017-02-25T23:03:59"/>
    <s v="food/small batch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n v="189.75806451612902"/>
    <b v="1"/>
    <n v="102.30434782608695"/>
    <x v="2457"/>
    <d v="2016-03-24T13:27:36"/>
    <s v="food/small batch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n v="68.862499999999997"/>
    <b v="1"/>
    <n v="110.17999999999999"/>
    <x v="2458"/>
    <d v="2016-06-09T19:00:00"/>
    <s v="food/small batch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n v="108.77659574468085"/>
    <b v="1"/>
    <n v="102.25"/>
    <x v="2459"/>
    <d v="2016-03-23T14:18:05"/>
    <s v="food/small batch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n v="125.98529411764706"/>
    <b v="1"/>
    <n v="100.78823529411764"/>
    <x v="2460"/>
    <d v="2017-01-03T04:17:00"/>
    <s v="food/small batch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n v="90.523255813953483"/>
    <b v="1"/>
    <n v="103.8"/>
    <x v="2461"/>
    <d v="2011-10-01T03:00:00"/>
    <s v="music/indie rock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n v="28.880434782608695"/>
    <b v="1"/>
    <n v="110.70833333333334"/>
    <x v="2462"/>
    <d v="2012-07-19T04:28:16"/>
    <s v="music/indie rock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n v="31"/>
    <b v="1"/>
    <n v="116.25000000000001"/>
    <x v="2463"/>
    <d v="2013-04-16T19:00:00"/>
    <s v="music/indie rock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n v="51.674418604651166"/>
    <b v="1"/>
    <n v="111.1"/>
    <x v="2464"/>
    <d v="2015-09-30T19:29:00"/>
    <s v="music/indie rock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n v="26.270833333333332"/>
    <b v="1"/>
    <n v="180.14285714285714"/>
    <x v="2465"/>
    <d v="2012-09-23T17:15:48"/>
    <s v="music/indie rock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n v="48.07692307692308"/>
    <b v="1"/>
    <n v="100"/>
    <x v="2466"/>
    <d v="2013-05-09T02:27:33"/>
    <s v="music/indie rock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n v="27.558139534883722"/>
    <b v="1"/>
    <n v="118.5"/>
    <x v="2467"/>
    <d v="2012-05-10T17:00:00"/>
    <s v="music/indie rock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n v="36.97137931034483"/>
    <b v="1"/>
    <n v="107.21700000000001"/>
    <x v="2468"/>
    <d v="2012-10-28T05:00:00"/>
    <s v="music/indie rock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n v="29.021276595744681"/>
    <b v="1"/>
    <n v="113.66666666666667"/>
    <x v="2469"/>
    <d v="2011-02-08T10:18:49"/>
    <s v="music/indie rock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n v="28.65666666666667"/>
    <b v="1"/>
    <n v="103.16400000000002"/>
    <x v="2470"/>
    <d v="2012-05-24T01:47:35"/>
    <s v="music/indie rock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n v="37.647058823529413"/>
    <b v="1"/>
    <n v="128"/>
    <x v="2471"/>
    <d v="2012-01-25T23:49:52"/>
    <s v="music/indie rock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n v="97.904038461538462"/>
    <b v="1"/>
    <n v="135.76026666666667"/>
    <x v="2472"/>
    <d v="2010-09-04T01:03:00"/>
    <s v="music/indie rock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n v="42.553191489361701"/>
    <b v="1"/>
    <n v="100"/>
    <x v="2473"/>
    <d v="2012-11-10T18:57:49"/>
    <s v="music/indie rock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n v="131.58368421052631"/>
    <b v="1"/>
    <n v="100.00360000000002"/>
    <x v="2474"/>
    <d v="2010-10-11T00:16:16"/>
    <s v="music/indie rock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n v="32.320987654320987"/>
    <b v="1"/>
    <n v="104.71999999999998"/>
    <x v="2475"/>
    <d v="2010-07-10T22:00:00"/>
    <s v="music/indie rock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n v="61.103999999999999"/>
    <b v="1"/>
    <n v="105.02249999999999"/>
    <x v="2476"/>
    <d v="2014-11-03T08:52:50"/>
    <s v="music/indie rock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n v="31.341463414634145"/>
    <b v="1"/>
    <n v="171.33333333333334"/>
    <x v="2477"/>
    <d v="2012-08-12T16:35:45"/>
    <s v="music/indie rock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n v="129.1139240506329"/>
    <b v="1"/>
    <n v="127.49999999999999"/>
    <x v="2478"/>
    <d v="2013-01-13T22:48:33"/>
    <s v="music/indie rock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n v="25.020624999999999"/>
    <b v="1"/>
    <n v="133.44333333333333"/>
    <x v="2479"/>
    <d v="2012-07-28T02:00:00"/>
    <s v="music/indie rock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n v="250"/>
    <b v="1"/>
    <n v="100"/>
    <x v="2480"/>
    <d v="2015-10-10T22:28:04"/>
    <s v="music/indie rock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n v="47.541473684210523"/>
    <b v="1"/>
    <n v="112.91099999999999"/>
    <x v="2481"/>
    <d v="2012-04-30T15:30:08"/>
    <s v="music/indie rock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n v="40.04"/>
    <b v="1"/>
    <n v="100.1"/>
    <x v="2482"/>
    <d v="2011-08-01T18:46:23"/>
    <s v="music/indie rock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n v="65.84210526315789"/>
    <b v="1"/>
    <n v="113.72727272727272"/>
    <x v="2483"/>
    <d v="2012-05-01T17:00:03"/>
    <s v="music/indie rock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n v="46.401222222222216"/>
    <b v="1"/>
    <n v="119.31742857142855"/>
    <x v="2484"/>
    <d v="2011-09-15T22:00:03"/>
    <s v="music/indie rock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n v="50.365853658536587"/>
    <b v="1"/>
    <n v="103.25"/>
    <x v="2485"/>
    <d v="2011-10-12T23:57:59"/>
    <s v="music/indie rock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n v="26.566666666666666"/>
    <b v="1"/>
    <n v="265.66666666666669"/>
    <x v="2486"/>
    <d v="2012-04-22T16:59:36"/>
    <s v="music/indie rock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n v="39.493684210526318"/>
    <b v="1"/>
    <n v="100.05066666666667"/>
    <x v="2487"/>
    <d v="2012-05-27T01:59:57"/>
    <s v="music/indie rock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n v="49.246153846153845"/>
    <b v="1"/>
    <n v="106.69999999999999"/>
    <x v="2488"/>
    <d v="2011-11-16T16:11:48"/>
    <s v="music/indie rock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n v="62.38"/>
    <b v="1"/>
    <n v="133.67142857142858"/>
    <x v="2489"/>
    <d v="2013-05-09T16:33:59"/>
    <s v="music/indie rock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n v="37.9375"/>
    <b v="1"/>
    <n v="121.39999999999999"/>
    <x v="2490"/>
    <d v="2012-06-23T05:27:56"/>
    <s v="music/indie rock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n v="51.6"/>
    <b v="1"/>
    <n v="103.2"/>
    <x v="2491"/>
    <d v="2011-01-16T01:51:00"/>
    <s v="music/indie rock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n v="27.777777777777779"/>
    <b v="1"/>
    <n v="125"/>
    <x v="2492"/>
    <d v="2012-06-16T09:59:00"/>
    <s v="music/indie rock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n v="99.382239382239376"/>
    <b v="1"/>
    <n v="128.69999999999999"/>
    <x v="2493"/>
    <d v="2013-04-29T04:02:20"/>
    <s v="music/indie rock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n v="38.848205128205123"/>
    <b v="1"/>
    <n v="101.00533333333333"/>
    <x v="2494"/>
    <d v="2012-05-23T15:29:04"/>
    <s v="music/indie rock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n v="45.548809523809524"/>
    <b v="1"/>
    <n v="127.53666666666665"/>
    <x v="2495"/>
    <d v="2012-06-06T22:42:55"/>
    <s v="music/indie rock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n v="600"/>
    <b v="1"/>
    <n v="100"/>
    <x v="2496"/>
    <d v="2013-03-29T22:54:52"/>
    <s v="music/indie rock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n v="80.551071428571419"/>
    <b v="1"/>
    <n v="112.7715"/>
    <x v="2497"/>
    <d v="2011-08-05T21:05:38"/>
    <s v="music/indie rock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n v="52.8"/>
    <b v="1"/>
    <n v="105.60000000000001"/>
    <x v="2498"/>
    <d v="2015-01-27T23:13:07"/>
    <s v="music/indie rock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n v="47.676470588235297"/>
    <b v="1"/>
    <n v="202.625"/>
    <x v="2499"/>
    <d v="2012-12-31T18:00:00"/>
    <s v="music/indie rock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n v="23.448275862068964"/>
    <b v="1"/>
    <n v="113.33333333333333"/>
    <x v="2500"/>
    <d v="2012-06-23T18:32:55"/>
    <s v="music/indie rock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n v="40.142857142857146"/>
    <b v="0"/>
    <n v="2.5545454545454547"/>
    <x v="2501"/>
    <d v="2015-09-27T18:38:24"/>
    <s v="food/restaurants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n v="17.2"/>
    <b v="0"/>
    <n v="7.8181818181818186E-2"/>
    <x v="2502"/>
    <d v="2014-09-21T19:48:38"/>
    <s v="food/restaurants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e v="#DIV/0!"/>
    <b v="0"/>
    <n v="0"/>
    <x v="2503"/>
    <d v="2016-06-07T21:06:00"/>
    <s v="food/restaurants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e v="#DIV/0!"/>
    <b v="0"/>
    <n v="0"/>
    <x v="2504"/>
    <d v="2014-11-15T01:22:14"/>
    <s v="food/restaurants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e v="#DIV/0!"/>
    <b v="0"/>
    <n v="0"/>
    <x v="2505"/>
    <d v="2015-03-14T00:20:16"/>
    <s v="food/restaurants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n v="15"/>
    <b v="0"/>
    <n v="0.6"/>
    <x v="2506"/>
    <d v="2015-10-03T21:00:00"/>
    <s v="food/restaurants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e v="#DIV/0!"/>
    <b v="0"/>
    <n v="0"/>
    <x v="2507"/>
    <d v="2015-05-11T01:45:04"/>
    <s v="food/restaurants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e v="#DIV/0!"/>
    <b v="0"/>
    <n v="0"/>
    <x v="2508"/>
    <d v="2014-08-14T22:50:34"/>
    <s v="food/restaurants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n v="35.714285714285715"/>
    <b v="0"/>
    <n v="1.0526315789473684"/>
    <x v="2509"/>
    <d v="2015-04-20T18:25:49"/>
    <s v="food/restaurants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n v="37.5"/>
    <b v="0"/>
    <n v="0.15"/>
    <x v="2510"/>
    <d v="2015-05-14T23:56:12"/>
    <s v="food/restaurants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e v="#DIV/0!"/>
    <b v="0"/>
    <n v="0"/>
    <x v="2511"/>
    <d v="2016-02-01T10:43:33"/>
    <s v="food/restaurants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e v="#DIV/0!"/>
    <b v="0"/>
    <n v="0"/>
    <x v="2512"/>
    <d v="2014-12-13T21:02:41"/>
    <s v="food/restaurants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e v="#DIV/0!"/>
    <b v="0"/>
    <n v="0"/>
    <x v="2513"/>
    <d v="2017-02-26T00:09:49"/>
    <s v="food/restaurants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n v="52.5"/>
    <b v="0"/>
    <n v="1.7500000000000002"/>
    <x v="2514"/>
    <d v="2014-08-20T09:21:17"/>
    <s v="food/restaurants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n v="77.5"/>
    <b v="0"/>
    <n v="18.600000000000001"/>
    <x v="2515"/>
    <d v="2015-02-22T20:09:13"/>
    <s v="food/restaurants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e v="#DIV/0!"/>
    <b v="0"/>
    <n v="0"/>
    <x v="2516"/>
    <d v="2014-11-29T16:40:52"/>
    <s v="food/restaurants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n v="53.545454545454547"/>
    <b v="0"/>
    <n v="9.8166666666666664"/>
    <x v="2517"/>
    <d v="2015-03-19T18:15:30"/>
    <s v="food/restaurants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e v="#DIV/0!"/>
    <b v="0"/>
    <n v="0"/>
    <x v="2518"/>
    <d v="2014-11-13T17:20:28"/>
    <s v="food/restaurants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n v="16.25"/>
    <b v="0"/>
    <n v="4.3333333333333335E-2"/>
    <x v="2519"/>
    <d v="2014-07-19T03:43:24"/>
    <s v="food/restaurants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e v="#DIV/0!"/>
    <b v="0"/>
    <n v="0"/>
    <x v="2520"/>
    <d v="2016-10-15T19:21:00"/>
    <s v="food/restaurants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n v="103.68174242424243"/>
    <b v="1"/>
    <n v="109.48792"/>
    <x v="2521"/>
    <d v="2015-10-13T23:13:41"/>
    <s v="music/classical music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n v="185.18518518518519"/>
    <b v="1"/>
    <n v="100"/>
    <x v="2522"/>
    <d v="2016-04-22T14:52:00"/>
    <s v="music/classical music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n v="54.153846153846153"/>
    <b v="1"/>
    <n v="156.44444444444446"/>
    <x v="2523"/>
    <d v="2014-11-18T00:24:52"/>
    <s v="music/classical music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n v="177.2093023255814"/>
    <b v="1"/>
    <n v="101.6"/>
    <x v="2524"/>
    <d v="2014-12-21T04:30:00"/>
    <s v="music/classical music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n v="100.325"/>
    <b v="1"/>
    <n v="100.325"/>
    <x v="2525"/>
    <d v="2012-06-28T20:16:11"/>
    <s v="music/classical music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n v="136.90909090909091"/>
    <b v="1"/>
    <n v="112.94999999999999"/>
    <x v="2526"/>
    <d v="2014-12-08T04:59:00"/>
    <s v="music/classical music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n v="57.535211267605632"/>
    <b v="1"/>
    <n v="102.125"/>
    <x v="2527"/>
    <d v="2013-10-18T03:59:00"/>
    <s v="music/classical music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n v="52.962839506172834"/>
    <b v="1"/>
    <n v="107.24974999999999"/>
    <x v="2528"/>
    <d v="2015-08-20T11:00:00"/>
    <s v="music/classical music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n v="82.328947368421055"/>
    <b v="1"/>
    <n v="104.28333333333333"/>
    <x v="2529"/>
    <d v="2012-03-25T00:56:15"/>
    <s v="music/classical music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n v="135.41666666666666"/>
    <b v="1"/>
    <n v="100"/>
    <x v="2530"/>
    <d v="2015-04-20T04:50:00"/>
    <s v="music/classical music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n v="74.06557377049181"/>
    <b v="1"/>
    <n v="100.4"/>
    <x v="2531"/>
    <d v="2015-08-15T03:59:00"/>
    <s v="music/classical music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n v="84.083333333333329"/>
    <b v="1"/>
    <n v="126.125"/>
    <x v="2532"/>
    <d v="2012-08-16T20:22:46"/>
    <s v="music/classical music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n v="61.029411764705884"/>
    <b v="1"/>
    <n v="110.66666666666667"/>
    <x v="2533"/>
    <d v="2013-03-01T18:01:08"/>
    <s v="music/classical music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n v="150"/>
    <b v="1"/>
    <n v="105"/>
    <x v="2534"/>
    <d v="2010-01-01T06:00:00"/>
    <s v="music/classical music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n v="266.08974358974359"/>
    <b v="1"/>
    <n v="103.77499999999999"/>
    <x v="2535"/>
    <d v="2014-12-01T19:59:05"/>
    <s v="music/classical music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n v="7.25"/>
    <b v="1"/>
    <n v="115.99999999999999"/>
    <x v="2536"/>
    <d v="2013-07-30T02:32:46"/>
    <s v="music/classical music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n v="100"/>
    <b v="1"/>
    <n v="110.00000000000001"/>
    <x v="2537"/>
    <d v="2011-08-01T15:34:15"/>
    <s v="music/classical music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n v="109.96308108108107"/>
    <b v="1"/>
    <n v="113.01761111111111"/>
    <x v="2538"/>
    <d v="2013-02-24T04:59:00"/>
    <s v="music/classical music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n v="169.91525423728814"/>
    <b v="1"/>
    <n v="100.25"/>
    <x v="2539"/>
    <d v="2015-02-02T21:39:12"/>
    <s v="music/classical music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n v="95.740740740740748"/>
    <b v="1"/>
    <n v="103.4"/>
    <x v="2540"/>
    <d v="2011-10-29T16:12:01"/>
    <s v="music/classical music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n v="59.460317460317462"/>
    <b v="1"/>
    <n v="107.02857142857142"/>
    <x v="2541"/>
    <d v="2013-09-26T10:46:58"/>
    <s v="music/classical music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n v="55.769230769230766"/>
    <b v="1"/>
    <n v="103.57142857142858"/>
    <x v="2542"/>
    <d v="2013-10-01T03:59:00"/>
    <s v="music/classical music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n v="30.076923076923077"/>
    <b v="1"/>
    <n v="156.4"/>
    <x v="2543"/>
    <d v="2011-01-02T03:00:00"/>
    <s v="music/classical music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n v="88.438596491228068"/>
    <b v="1"/>
    <n v="100.82"/>
    <x v="2544"/>
    <d v="2012-07-08T12:29:29"/>
    <s v="music/classical music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n v="64.032786885245898"/>
    <b v="1"/>
    <n v="195.3"/>
    <x v="2545"/>
    <d v="2015-02-27T00:30:00"/>
    <s v="music/classical music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n v="60.153846153846153"/>
    <b v="1"/>
    <n v="111.71428571428572"/>
    <x v="2546"/>
    <d v="2013-10-05T05:00:00"/>
    <s v="music/classical music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n v="49.194029850746269"/>
    <b v="1"/>
    <n v="119.85454545454546"/>
    <x v="2547"/>
    <d v="2012-04-04T17:33:23"/>
    <s v="music/classical music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n v="165.16216216216216"/>
    <b v="1"/>
    <n v="101.85"/>
    <x v="2548"/>
    <d v="2016-09-30T04:27:00"/>
    <s v="music/classical music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n v="43.621621621621621"/>
    <b v="1"/>
    <n v="102.80254777070064"/>
    <x v="2549"/>
    <d v="2013-05-31T17:00:00"/>
    <s v="music/classical music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n v="43.7"/>
    <b v="1"/>
    <n v="100.84615384615385"/>
    <x v="2550"/>
    <d v="2015-10-08T03:59:00"/>
    <s v="music/classical music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n v="67.419642857142861"/>
    <b v="1"/>
    <n v="102.73469387755102"/>
    <x v="2551"/>
    <d v="2012-03-21T20:48:00"/>
    <s v="music/classical music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n v="177.5"/>
    <b v="1"/>
    <n v="106.5"/>
    <x v="2552"/>
    <d v="2017-03-05T19:26:21"/>
    <s v="music/classical music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n v="38.883333333333333"/>
    <b v="1"/>
    <n v="155.53333333333333"/>
    <x v="2553"/>
    <d v="2012-09-21T04:46:47"/>
    <s v="music/classical music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n v="54.985074626865675"/>
    <b v="1"/>
    <n v="122.8"/>
    <x v="2554"/>
    <d v="2015-06-01T03:59:00"/>
    <s v="music/classical music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n v="61.342857142857142"/>
    <b v="1"/>
    <n v="107.35"/>
    <x v="2555"/>
    <d v="2012-05-28T15:43:13"/>
    <s v="music/classical music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n v="23.117647058823529"/>
    <b v="1"/>
    <n v="105.50335570469798"/>
    <x v="2556"/>
    <d v="2012-12-24T23:47:37"/>
    <s v="music/classical music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n v="29.611111111111111"/>
    <b v="1"/>
    <n v="118.44444444444444"/>
    <x v="2557"/>
    <d v="2014-05-15T17:53:06"/>
    <s v="music/classical music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n v="75.611111111111114"/>
    <b v="1"/>
    <n v="108.88"/>
    <x v="2558"/>
    <d v="2015-05-01T13:59:00"/>
    <s v="music/classical music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n v="35.6"/>
    <b v="1"/>
    <n v="111.25"/>
    <x v="2559"/>
    <d v="2011-11-15T19:37:00"/>
    <s v="music/classical music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n v="143"/>
    <b v="1"/>
    <n v="100.1"/>
    <x v="2560"/>
    <d v="2015-03-06T22:49:34"/>
    <s v="music/classical music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e v="#DIV/0!"/>
    <b v="0"/>
    <n v="0"/>
    <x v="2561"/>
    <d v="2015-10-13T12:41:29"/>
    <s v="food/food trucks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n v="25"/>
    <b v="0"/>
    <n v="0.75"/>
    <x v="2562"/>
    <d v="2016-10-11T12:35:39"/>
    <s v="food/food trucks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e v="#DIV/0!"/>
    <b v="0"/>
    <n v="0"/>
    <x v="2563"/>
    <d v="2015-07-30T03:20:51"/>
    <s v="food/food trucks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e v="#DIV/0!"/>
    <b v="0"/>
    <n v="0"/>
    <x v="2564"/>
    <d v="2014-08-01T00:58:19"/>
    <s v="food/food trucks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n v="100"/>
    <b v="0"/>
    <n v="1"/>
    <x v="2565"/>
    <d v="2016-05-09T20:50:00"/>
    <s v="food/food trucks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e v="#DIV/0!"/>
    <b v="0"/>
    <n v="0"/>
    <x v="2566"/>
    <d v="2014-08-21T23:32:28"/>
    <s v="food/food trucks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n v="60"/>
    <b v="0"/>
    <n v="0.26666666666666666"/>
    <x v="2567"/>
    <d v="2015-04-23T21:05:38"/>
    <s v="food/food trucks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n v="50"/>
    <b v="0"/>
    <n v="0.5"/>
    <x v="2568"/>
    <d v="2016-09-01T15:59:54"/>
    <s v="food/food trucks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n v="72.5"/>
    <b v="0"/>
    <n v="2.2307692307692308"/>
    <x v="2569"/>
    <d v="2015-09-17T02:31:52"/>
    <s v="food/food trucks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n v="29.5"/>
    <b v="0"/>
    <n v="0.84285714285714297"/>
    <x v="2570"/>
    <d v="2017-02-08T21:40:35"/>
    <s v="food/food trucks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n v="62.5"/>
    <b v="0"/>
    <n v="0.25"/>
    <x v="2571"/>
    <d v="2016-05-19T08:12:01"/>
    <s v="food/food trucks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e v="#DIV/0!"/>
    <b v="0"/>
    <n v="0"/>
    <x v="2572"/>
    <d v="2015-04-13T02:51:57"/>
    <s v="food/food trucks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e v="#DIV/0!"/>
    <b v="0"/>
    <n v="0"/>
    <x v="2573"/>
    <d v="2014-08-23T14:12:29"/>
    <s v="food/food trucks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e v="#DIV/0!"/>
    <b v="0"/>
    <n v="0"/>
    <x v="2574"/>
    <d v="2016-05-18T19:49:05"/>
    <s v="food/food trucks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e v="#DIV/0!"/>
    <b v="0"/>
    <n v="0"/>
    <x v="2575"/>
    <d v="2015-01-12T02:36:34"/>
    <s v="food/food trucks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e v="#DIV/0!"/>
    <b v="0"/>
    <n v="0"/>
    <x v="2576"/>
    <d v="2015-04-10T23:14:07"/>
    <s v="food/food trucks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e v="#DIV/0!"/>
    <b v="0"/>
    <n v="0"/>
    <x v="2577"/>
    <d v="2014-08-04T19:41:37"/>
    <s v="food/food trucks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e v="#DIV/0!"/>
    <b v="0"/>
    <n v="0"/>
    <x v="2578"/>
    <d v="2015-10-09T17:00:00"/>
    <s v="food/food trucks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n v="23.083333333333332"/>
    <b v="0"/>
    <n v="0.13849999999999998"/>
    <x v="2579"/>
    <d v="2014-09-15T19:55:03"/>
    <s v="food/food trucks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n v="25.5"/>
    <b v="0"/>
    <n v="0.6"/>
    <x v="2580"/>
    <d v="2015-05-16T03:00:00"/>
    <s v="food/food trucks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n v="48.18181818181818"/>
    <b v="0"/>
    <n v="10.6"/>
    <x v="2581"/>
    <d v="2015-11-16T16:04:58"/>
    <s v="food/food trucks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n v="1"/>
    <b v="0"/>
    <n v="1.1111111111111111E-3"/>
    <x v="2582"/>
    <d v="2016-10-29T23:43:54"/>
    <s v="food/food trucks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n v="1"/>
    <b v="0"/>
    <n v="0.5"/>
    <x v="2583"/>
    <d v="2015-03-16T17:28:00"/>
    <s v="food/food trucks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e v="#DIV/0!"/>
    <b v="0"/>
    <n v="0"/>
    <x v="2584"/>
    <d v="2015-06-15T04:09:29"/>
    <s v="food/food trucks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n v="50"/>
    <b v="0"/>
    <n v="0.16666666666666669"/>
    <x v="2585"/>
    <d v="2014-07-05T23:07:12"/>
    <s v="food/food trucks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n v="5"/>
    <b v="0"/>
    <n v="0.16666666666666669"/>
    <x v="2586"/>
    <d v="2015-12-25T07:55:36"/>
    <s v="food/food trucks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n v="202.83333333333334"/>
    <b v="0"/>
    <n v="2.4340000000000002"/>
    <x v="2587"/>
    <d v="2015-12-30T16:12:33"/>
    <s v="food/food trucks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n v="29.125"/>
    <b v="0"/>
    <n v="3.8833333333333329"/>
    <x v="2588"/>
    <d v="2015-03-31T13:14:00"/>
    <s v="food/food trucks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n v="5"/>
    <b v="0"/>
    <n v="0.01"/>
    <x v="2589"/>
    <d v="2016-03-23T11:52:07"/>
    <s v="food/food trucks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e v="#DIV/0!"/>
    <b v="0"/>
    <n v="0"/>
    <x v="2590"/>
    <d v="2016-01-26T14:08:17"/>
    <s v="food/food trucks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n v="13"/>
    <b v="0"/>
    <n v="1.7333333333333332"/>
    <x v="2591"/>
    <d v="2016-03-13T20:45:24"/>
    <s v="food/food trucks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n v="50"/>
    <b v="0"/>
    <n v="0.16666666666666669"/>
    <x v="2592"/>
    <d v="2014-10-05T19:13:41"/>
    <s v="food/food trucks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e v="#DIV/0!"/>
    <b v="0"/>
    <n v="0"/>
    <x v="2593"/>
    <d v="2015-04-25T20:17:06"/>
    <s v="food/food trucks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n v="1"/>
    <b v="0"/>
    <n v="1.25E-3"/>
    <x v="2594"/>
    <d v="2014-08-07T23:13:48"/>
    <s v="food/food trucks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n v="96.05263157894737"/>
    <b v="0"/>
    <n v="12.166666666666668"/>
    <x v="2595"/>
    <d v="2017-02-24T05:51:40"/>
    <s v="food/food trucks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n v="305.77777777777777"/>
    <b v="0"/>
    <n v="23.588571428571427"/>
    <x v="2596"/>
    <d v="2014-08-07T15:56:49"/>
    <s v="food/food trucks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n v="12.142857142857142"/>
    <b v="0"/>
    <n v="5.6666666666666661"/>
    <x v="2597"/>
    <d v="2016-06-19T08:11:57"/>
    <s v="food/food trucks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n v="83.571428571428569"/>
    <b v="0"/>
    <n v="39"/>
    <x v="2598"/>
    <d v="2015-09-23T20:10:01"/>
    <s v="food/food trucks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n v="18"/>
    <b v="0"/>
    <n v="0.99546510341776351"/>
    <x v="2599"/>
    <d v="2014-08-03T18:05:47"/>
    <s v="food/food trucks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n v="115.53333333333333"/>
    <b v="0"/>
    <n v="6.9320000000000004"/>
    <x v="2600"/>
    <d v="2016-03-25T20:36:40"/>
    <s v="food/food trucks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n v="21.900662251655628"/>
    <b v="1"/>
    <n v="661.4"/>
    <x v="2601"/>
    <d v="2012-09-13T03:59:00"/>
    <s v="technology/space exploration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n v="80.022494887525568"/>
    <b v="1"/>
    <n v="326.0916666666667"/>
    <x v="2602"/>
    <d v="2014-11-12T21:20:00"/>
    <s v="technology/space exploration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n v="35.520000000000003"/>
    <b v="1"/>
    <n v="101.48571428571429"/>
    <x v="2603"/>
    <d v="2013-12-23T21:54:14"/>
    <s v="technology/space exploration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n v="64.933333333333323"/>
    <b v="1"/>
    <n v="104.21799999999999"/>
    <x v="2604"/>
    <d v="2012-04-29T01:13:43"/>
    <s v="technology/space exploration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n v="60.965703745743475"/>
    <b v="1"/>
    <n v="107.42157000000002"/>
    <x v="2605"/>
    <d v="2016-06-17T12:59:50"/>
    <s v="technology/space exploration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n v="31.444155844155844"/>
    <b v="1"/>
    <n v="110.05454545454545"/>
    <x v="2606"/>
    <d v="2014-04-29T17:06:22"/>
    <s v="technology/space exploration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n v="81.949748743718587"/>
    <b v="1"/>
    <n v="407.7"/>
    <x v="2607"/>
    <d v="2015-08-12T02:00:00"/>
    <s v="technology/space exploration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n v="58.92763157894737"/>
    <b v="1"/>
    <n v="223.92500000000001"/>
    <x v="2608"/>
    <d v="2017-03-15T00:00:00"/>
    <s v="technology/space exploration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n v="157.29347633136095"/>
    <b v="1"/>
    <n v="303.80111428571428"/>
    <x v="2609"/>
    <d v="2012-07-15T05:42:31"/>
    <s v="technology/space exploration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n v="55.758509532062391"/>
    <b v="1"/>
    <n v="141.3251043268175"/>
    <x v="2610"/>
    <d v="2016-08-22T06:59:00"/>
    <s v="technology/space exploration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n v="83.802893802893806"/>
    <b v="1"/>
    <n v="2790.6363636363635"/>
    <x v="2611"/>
    <d v="2017-01-02T22:59:00"/>
    <s v="technology/space exploration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n v="58.422210884353746"/>
    <b v="1"/>
    <n v="171.76130000000001"/>
    <x v="2612"/>
    <d v="2015-01-09T03:26:10"/>
    <s v="technology/space exploration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n v="270.57142857142856"/>
    <b v="1"/>
    <n v="101.01333333333334"/>
    <x v="2613"/>
    <d v="2012-09-21T19:38:14"/>
    <s v="technology/space exploration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n v="107.1"/>
    <b v="1"/>
    <n v="102"/>
    <x v="2614"/>
    <d v="2014-04-30T05:00:00"/>
    <s v="technology/space exploration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n v="47.180555555555557"/>
    <b v="1"/>
    <n v="169.76511744127936"/>
    <x v="2615"/>
    <d v="2016-04-30T12:00:00"/>
    <s v="technology/space exploration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n v="120.30882352941177"/>
    <b v="1"/>
    <n v="114.53400000000001"/>
    <x v="2616"/>
    <d v="2015-08-25T23:52:09"/>
    <s v="technology/space exploration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n v="27.59748427672956"/>
    <b v="1"/>
    <n v="877.6"/>
    <x v="2617"/>
    <d v="2014-10-20T20:59:11"/>
    <s v="technology/space exploration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n v="205.2987012987013"/>
    <b v="1"/>
    <n v="105.38666666666667"/>
    <x v="2618"/>
    <d v="2015-12-01T20:01:01"/>
    <s v="technology/space exploration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n v="35.547169811320757"/>
    <b v="1"/>
    <n v="188.39999999999998"/>
    <x v="2619"/>
    <d v="2015-10-23T11:00:00"/>
    <s v="technology/space exploration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n v="74.639488409272587"/>
    <b v="1"/>
    <n v="143.65230769230772"/>
    <x v="2620"/>
    <d v="2015-10-11T01:00:00"/>
    <s v="technology/space exploration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n v="47.058064516129029"/>
    <b v="1"/>
    <n v="145.88"/>
    <x v="2621"/>
    <d v="2015-05-21T17:56:28"/>
    <s v="technology/space exploration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n v="26.591351351351353"/>
    <b v="1"/>
    <n v="131.184"/>
    <x v="2622"/>
    <d v="2016-12-30T17:50:16"/>
    <s v="technology/space exploration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n v="36.774193548387096"/>
    <b v="1"/>
    <n v="113.99999999999999"/>
    <x v="2623"/>
    <d v="2016-12-02T06:09:26"/>
    <s v="technology/space exploration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n v="31.820544982698959"/>
    <b v="1"/>
    <n v="1379.4206249999997"/>
    <x v="2624"/>
    <d v="2012-09-13T10:07:02"/>
    <s v="technology/space exploration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n v="27.576923076923077"/>
    <b v="1"/>
    <n v="956"/>
    <x v="2625"/>
    <d v="2016-11-09T20:26:48"/>
    <s v="technology/space exploration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n v="56"/>
    <b v="1"/>
    <n v="112.00000000000001"/>
    <x v="2626"/>
    <d v="2015-06-03T15:04:29"/>
    <s v="technology/space exploration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n v="21.555555555555557"/>
    <b v="1"/>
    <n v="646.66666666666663"/>
    <x v="2627"/>
    <d v="2015-11-26T20:54:21"/>
    <s v="technology/space exploration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n v="44.095238095238095"/>
    <b v="1"/>
    <n v="110.36948748510132"/>
    <x v="2628"/>
    <d v="2014-11-30T23:11:07"/>
    <s v="technology/space exploration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n v="63.87"/>
    <b v="1"/>
    <n v="127.74000000000001"/>
    <x v="2629"/>
    <d v="2015-05-14T12:55:22"/>
    <s v="technology/space exploration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n v="38.987654320987652"/>
    <b v="1"/>
    <n v="157.9"/>
    <x v="2630"/>
    <d v="2016-06-30T10:00:00"/>
    <s v="technology/space exploration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n v="80.185489510489504"/>
    <b v="1"/>
    <n v="114.66525000000001"/>
    <x v="2631"/>
    <d v="2015-08-30T04:03:47"/>
    <s v="technology/space exploration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n v="34.904761904761905"/>
    <b v="1"/>
    <n v="137.00934579439252"/>
    <x v="2632"/>
    <d v="2016-05-29T01:28:59"/>
    <s v="technology/space exploration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n v="89.100502512562812"/>
    <b v="1"/>
    <n v="354.62"/>
    <x v="2633"/>
    <d v="2014-02-27T23:00:00"/>
    <s v="technology/space exploration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n v="39.44"/>
    <b v="1"/>
    <n v="106.02150537634409"/>
    <x v="2634"/>
    <d v="2016-09-29T15:45:21"/>
    <s v="technology/space exploration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n v="136.9047619047619"/>
    <b v="1"/>
    <n v="100"/>
    <x v="2635"/>
    <d v="2015-03-09T21:49:21"/>
    <s v="technology/space exploration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n v="37.46"/>
    <b v="1"/>
    <n v="187.3"/>
    <x v="2636"/>
    <d v="2016-10-16T01:00:00"/>
    <s v="technology/space exploration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n v="31.96153846153846"/>
    <b v="1"/>
    <n v="166.2"/>
    <x v="2637"/>
    <d v="2016-10-12T13:11:15"/>
    <s v="technology/space exploration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n v="25.214285714285715"/>
    <b v="1"/>
    <n v="101.72910662824208"/>
    <x v="2638"/>
    <d v="2015-01-15T21:54:55"/>
    <s v="technology/space exploration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n v="10.040816326530612"/>
    <b v="1"/>
    <n v="164"/>
    <x v="2639"/>
    <d v="2015-02-19T20:45:48"/>
    <s v="technology/space exploration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n v="45.94202898550725"/>
    <b v="1"/>
    <n v="105.66666666666666"/>
    <x v="2640"/>
    <d v="2015-06-08T03:51:14"/>
    <s v="technology/space exploration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n v="15"/>
    <b v="0"/>
    <n v="1"/>
    <x v="2641"/>
    <d v="2014-09-15T20:09:00"/>
    <s v="technology/space exploration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e v="#DIV/0!"/>
    <b v="0"/>
    <n v="0"/>
    <x v="2642"/>
    <d v="2016-07-15T06:57:00"/>
    <s v="technology/space exploration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n v="223.58248500999335"/>
    <b v="0"/>
    <n v="33.559730999999999"/>
    <x v="2643"/>
    <d v="2016-12-21T07:59:00"/>
    <s v="technology/space exploration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n v="39.480769230769234"/>
    <b v="0"/>
    <n v="2.0529999999999999"/>
    <x v="2644"/>
    <d v="2017-03-10T19:00:35"/>
    <s v="technology/space exploration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n v="91.304347826086953"/>
    <b v="0"/>
    <n v="10.5"/>
    <x v="2645"/>
    <d v="2014-11-08T21:13:23"/>
    <s v="technology/space exploration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n v="78.666205607476627"/>
    <b v="0"/>
    <n v="8.4172840000000004"/>
    <x v="2646"/>
    <d v="2015-09-09T07:31:09"/>
    <s v="technology/space exploration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n v="12"/>
    <b v="0"/>
    <n v="1.44"/>
    <x v="2647"/>
    <d v="2015-08-14T06:16:59"/>
    <s v="technology/space exploration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n v="17.666666666666668"/>
    <b v="0"/>
    <n v="0.88333333333333341"/>
    <x v="2648"/>
    <d v="2016-03-09T17:09:20"/>
    <s v="technology/space exploration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n v="41.333333333333336"/>
    <b v="0"/>
    <n v="9.920000000000001E-2"/>
    <x v="2649"/>
    <d v="2016-02-01T23:55:41"/>
    <s v="technology/space exploration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n v="71.599999999999994"/>
    <b v="0"/>
    <n v="0.59666666666666668"/>
    <x v="2650"/>
    <d v="2016-12-21T14:59:03"/>
    <s v="technology/space exploration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n v="307.8235294117647"/>
    <b v="0"/>
    <n v="1.8689285714285715"/>
    <x v="2651"/>
    <d v="2015-12-17T19:20:09"/>
    <s v="technology/space exploration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n v="80.454545454545453"/>
    <b v="0"/>
    <n v="0.88500000000000001"/>
    <x v="2652"/>
    <d v="2014-12-10T03:48:45"/>
    <s v="technology/space exploration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n v="83.942857142857136"/>
    <b v="0"/>
    <n v="11.52156862745098"/>
    <x v="2653"/>
    <d v="2014-06-13T04:00:00"/>
    <s v="technology/space exploration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n v="8.5"/>
    <b v="0"/>
    <n v="5.1000000000000004E-2"/>
    <x v="2654"/>
    <d v="2015-04-21T13:25:26"/>
    <s v="technology/space exploration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n v="73.372093023255815"/>
    <b v="0"/>
    <n v="21.033333333333335"/>
    <x v="2655"/>
    <d v="2016-02-09T20:00:00"/>
    <s v="technology/space exploration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n v="112.86184210526316"/>
    <b v="0"/>
    <n v="11.436666666666667"/>
    <x v="2656"/>
    <d v="2017-03-12T19:00:00"/>
    <s v="technology/space exploration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n v="95.277627118644077"/>
    <b v="0"/>
    <n v="18.737933333333334"/>
    <x v="2657"/>
    <d v="2016-08-03T01:30:00"/>
    <s v="technology/space exploration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n v="22.75"/>
    <b v="0"/>
    <n v="9.285714285714286E-2"/>
    <x v="2658"/>
    <d v="2016-07-30T21:13:14"/>
    <s v="technology/space exploration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n v="133.30000000000001"/>
    <b v="0"/>
    <n v="2.7204081632653061"/>
    <x v="2659"/>
    <d v="2015-04-18T01:40:10"/>
    <s v="technology/space exploration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n v="3.8"/>
    <b v="0"/>
    <n v="9.5000000000000001E-2"/>
    <x v="2660"/>
    <d v="2015-11-24T18:06:58"/>
    <s v="technology/space exploration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n v="85.75"/>
    <b v="1"/>
    <n v="102.89999999999999"/>
    <x v="2661"/>
    <d v="2013-10-25T23:00:10"/>
    <s v="technology/makerspaces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n v="267"/>
    <b v="1"/>
    <n v="106.80000000000001"/>
    <x v="2662"/>
    <d v="2015-08-21T17:55:13"/>
    <s v="technology/makerspaces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n v="373.55803571428572"/>
    <b v="1"/>
    <n v="104.59625"/>
    <x v="2663"/>
    <d v="2015-09-04T15:00:00"/>
    <s v="technology/makerspaces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n v="174.03846153846155"/>
    <b v="1"/>
    <n v="103.42857142857143"/>
    <x v="2664"/>
    <d v="2015-12-09T06:59:00"/>
    <s v="technology/makerspaces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n v="93.695652173913047"/>
    <b v="1"/>
    <n v="123.14285714285715"/>
    <x v="2665"/>
    <d v="2015-05-04T21:29:34"/>
    <s v="technology/makerspaces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n v="77.327718446601949"/>
    <b v="1"/>
    <n v="159.29509999999999"/>
    <x v="2666"/>
    <d v="2015-09-25T21:00:00"/>
    <s v="technology/makerspaces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n v="92.222222222222229"/>
    <b v="1"/>
    <n v="110.66666666666667"/>
    <x v="2667"/>
    <d v="2016-02-10T22:13:36"/>
    <s v="technology/makerspaces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n v="60.964285714285715"/>
    <b v="1"/>
    <n v="170.70000000000002"/>
    <x v="2668"/>
    <d v="2015-11-09T14:32:00"/>
    <s v="technology/makerspaces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n v="91"/>
    <b v="1"/>
    <n v="125.125"/>
    <x v="2669"/>
    <d v="2016-01-10T00:51:36"/>
    <s v="technology/makerspaces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n v="41.583333333333336"/>
    <b v="0"/>
    <n v="6.4158609339642041"/>
    <x v="2670"/>
    <d v="2014-07-29T00:29:40"/>
    <s v="technology/makerspaces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n v="33.761904761904759"/>
    <b v="0"/>
    <n v="11.343999999999999"/>
    <x v="2671"/>
    <d v="2014-12-19T19:38:00"/>
    <s v="technology/makerspaces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n v="70.61702127659575"/>
    <b v="0"/>
    <n v="33.19"/>
    <x v="2672"/>
    <d v="2015-12-28T06:00:00"/>
    <s v="technology/makerspaces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n v="167.15151515151516"/>
    <b v="0"/>
    <n v="27.58"/>
    <x v="2673"/>
    <d v="2014-10-29T22:45:00"/>
    <s v="technology/makerspaces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n v="128.61988304093566"/>
    <b v="0"/>
    <n v="62.839999999999996"/>
    <x v="2674"/>
    <d v="2016-07-05T04:59:00"/>
    <s v="technology/makerspaces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n v="65.41379310344827"/>
    <b v="0"/>
    <n v="7.5880000000000001"/>
    <x v="2675"/>
    <d v="2014-11-10T21:34:49"/>
    <s v="technology/makerspaces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n v="117.55555555555556"/>
    <b v="0"/>
    <n v="50.38095238095238"/>
    <x v="2676"/>
    <d v="2016-05-22T14:59:34"/>
    <s v="technology/makerspaces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n v="126.48148148148148"/>
    <b v="0"/>
    <n v="17.512820512820511"/>
    <x v="2677"/>
    <d v="2014-07-03T00:42:23"/>
    <s v="technology/makerspaces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n v="550"/>
    <b v="0"/>
    <n v="1.375E-2"/>
    <x v="2678"/>
    <d v="2015-09-24T19:09:25"/>
    <s v="technology/makerspaces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n v="44"/>
    <b v="0"/>
    <n v="0.33"/>
    <x v="2679"/>
    <d v="2015-02-28T00:01:34"/>
    <s v="technology/makerspaces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n v="69"/>
    <b v="0"/>
    <n v="0.86250000000000004"/>
    <x v="2680"/>
    <d v="2016-04-06T04:04:51"/>
    <s v="technology/makerspaces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n v="27.5"/>
    <b v="0"/>
    <n v="0.6875"/>
    <x v="2681"/>
    <d v="2014-07-10T21:29:10"/>
    <s v="food/food trucks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n v="84.9"/>
    <b v="0"/>
    <n v="28.299999999999997"/>
    <x v="2682"/>
    <d v="2014-11-22T05:59:00"/>
    <s v="food/food trucks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n v="12"/>
    <b v="0"/>
    <n v="0.24"/>
    <x v="2683"/>
    <d v="2015-03-01T18:07:20"/>
    <s v="food/food trucks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n v="200"/>
    <b v="0"/>
    <n v="1.1428571428571428"/>
    <x v="2684"/>
    <d v="2014-08-09T21:57:05"/>
    <s v="food/food trucks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n v="10"/>
    <b v="0"/>
    <n v="0.02"/>
    <x v="2685"/>
    <d v="2015-04-27T15:42:10"/>
    <s v="food/food trucks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e v="#DIV/0!"/>
    <b v="0"/>
    <n v="0"/>
    <x v="2686"/>
    <d v="2014-09-30T23:23:43"/>
    <s v="food/food trucks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e v="#DIV/0!"/>
    <b v="0"/>
    <n v="0"/>
    <x v="2687"/>
    <d v="2015-06-29T15:21:58"/>
    <s v="food/food trucks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n v="5.2857142857142856"/>
    <b v="0"/>
    <n v="0.14799999999999999"/>
    <x v="2688"/>
    <d v="2015-02-24T03:00:00"/>
    <s v="food/food trucks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n v="1"/>
    <b v="0"/>
    <n v="2.8571428571428571E-3"/>
    <x v="2689"/>
    <d v="2016-07-30T23:04:50"/>
    <s v="food/food trucks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n v="72.762711864406782"/>
    <b v="0"/>
    <n v="10.7325"/>
    <x v="2690"/>
    <d v="2015-06-03T02:31:16"/>
    <s v="food/food trucks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n v="17.5"/>
    <b v="0"/>
    <n v="5.3846153846153842E-2"/>
    <x v="2691"/>
    <d v="2015-05-10T17:22:37"/>
    <s v="food/food trucks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n v="25"/>
    <b v="0"/>
    <n v="0.7142857142857143"/>
    <x v="2692"/>
    <d v="2015-03-25T07:01:00"/>
    <s v="food/food trucks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n v="13.333333333333334"/>
    <b v="0"/>
    <n v="0.8"/>
    <x v="2693"/>
    <d v="2014-08-13T03:19:26"/>
    <s v="food/food trucks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n v="1"/>
    <b v="0"/>
    <n v="3.3333333333333335E-3"/>
    <x v="2694"/>
    <d v="2014-09-26T03:22:19"/>
    <s v="food/food trucks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n v="23.666666666666668"/>
    <b v="0"/>
    <n v="0.47333333333333333"/>
    <x v="2695"/>
    <d v="2015-04-14T03:21:58"/>
    <s v="food/food trucks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n v="89.21052631578948"/>
    <b v="0"/>
    <n v="5.65"/>
    <x v="2696"/>
    <d v="2014-12-25T20:16:00"/>
    <s v="food/food trucks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n v="116.55769230769231"/>
    <b v="0"/>
    <n v="26.35217391304348"/>
    <x v="2697"/>
    <d v="2015-08-02T22:00:00"/>
    <s v="food/food trucks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n v="13.005000000000001"/>
    <b v="0"/>
    <n v="0.325125"/>
    <x v="2698"/>
    <d v="2014-06-27T21:33:28"/>
    <s v="food/food trucks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e v="#DIV/0!"/>
    <b v="0"/>
    <n v="0"/>
    <x v="2699"/>
    <d v="2014-08-08T21:31:03"/>
    <s v="food/food trucks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n v="17.5"/>
    <b v="0"/>
    <n v="0.7000700070007001"/>
    <x v="2700"/>
    <d v="2014-09-18T20:59:32"/>
    <s v="food/food trucks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n v="34.130434782608695"/>
    <b v="0"/>
    <n v="46.176470588235297"/>
    <x v="2701"/>
    <d v="2017-04-07T17:35:34"/>
    <s v="theater/spaces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n v="132.34615384615384"/>
    <b v="0"/>
    <n v="34.410000000000004"/>
    <x v="2702"/>
    <d v="2017-04-05T18:14:37"/>
    <s v="theater/spaces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n v="922.22222222222217"/>
    <b v="0"/>
    <n v="103.75000000000001"/>
    <x v="2703"/>
    <d v="2017-03-22T15:33:50"/>
    <s v="theater/spaces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n v="163.57142857142858"/>
    <b v="0"/>
    <n v="6.0263157894736841"/>
    <x v="2704"/>
    <d v="2017-04-05T19:41:54"/>
    <s v="theater/spaces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n v="217.375"/>
    <b v="0"/>
    <n v="10.539393939393939"/>
    <x v="2705"/>
    <d v="2017-03-24T20:59:18"/>
    <s v="theater/spaces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n v="149.44486692015209"/>
    <b v="1"/>
    <n v="112.29714285714284"/>
    <x v="2706"/>
    <d v="2014-10-16T06:59:00"/>
    <s v="theater/spaces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n v="71.237487309644663"/>
    <b v="1"/>
    <n v="350.84462500000001"/>
    <x v="2707"/>
    <d v="2013-05-27T06:59:00"/>
    <s v="theater/spaces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n v="44.464318398474738"/>
    <b v="1"/>
    <n v="233.21535"/>
    <x v="2708"/>
    <d v="2016-07-21T16:45:26"/>
    <s v="theater/spaces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n v="164.94480519480518"/>
    <b v="1"/>
    <n v="101.60599999999999"/>
    <x v="2709"/>
    <d v="2016-10-04T03:59:00"/>
    <s v="theater/spaces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n v="84.871516544117654"/>
    <b v="1"/>
    <n v="153.90035000000003"/>
    <x v="2710"/>
    <d v="2014-08-09T02:00:00"/>
    <s v="theater/spaces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n v="53.945205479452056"/>
    <b v="1"/>
    <n v="100.7161125319693"/>
    <x v="2711"/>
    <d v="2014-06-20T22:01:00"/>
    <s v="theater/spaces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n v="50.531468531468533"/>
    <b v="1"/>
    <n v="131.38181818181818"/>
    <x v="2712"/>
    <d v="2013-07-13T18:00:00"/>
    <s v="theater/spaces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n v="108.00140845070422"/>
    <b v="1"/>
    <n v="102.24133333333334"/>
    <x v="2713"/>
    <d v="2015-12-24T15:41:24"/>
    <s v="theater/spaces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n v="95.373770491803285"/>
    <b v="1"/>
    <n v="116.35599999999999"/>
    <x v="2714"/>
    <d v="2016-10-14T23:00:00"/>
    <s v="theater/spaces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n v="57.631016333938291"/>
    <b v="1"/>
    <n v="264.62241666666665"/>
    <x v="2715"/>
    <d v="2016-02-21T09:33:48"/>
    <s v="theater/spaces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n v="64.160481283422456"/>
    <b v="1"/>
    <n v="119.98010000000001"/>
    <x v="2716"/>
    <d v="2015-10-08T07:59:53"/>
    <s v="theater/spaces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n v="92.387692307692305"/>
    <b v="1"/>
    <n v="120.10400000000001"/>
    <x v="2717"/>
    <d v="2014-12-06T22:57:29"/>
    <s v="theater/spaces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n v="125.97972972972973"/>
    <b v="1"/>
    <n v="103.58333333333334"/>
    <x v="2718"/>
    <d v="2016-05-03T23:00:00"/>
    <s v="theater/spaces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n v="94.637681159420296"/>
    <b v="1"/>
    <n v="108.83333333333334"/>
    <x v="2719"/>
    <d v="2016-04-17T23:44:54"/>
    <s v="theater/spaces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n v="170.69942196531792"/>
    <b v="1"/>
    <n v="118.12400000000001"/>
    <x v="2720"/>
    <d v="2016-11-11T12:10:53"/>
    <s v="theater/spaces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n v="40.762081784386616"/>
    <b v="1"/>
    <n v="1462"/>
    <x v="2721"/>
    <d v="2013-09-06T19:00:00"/>
    <s v="technology/hardware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n v="68.254054054054052"/>
    <b v="1"/>
    <n v="252.54"/>
    <x v="2722"/>
    <d v="2017-01-29T20:34:13"/>
    <s v="technology/hardware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n v="95.48863636363636"/>
    <b v="1"/>
    <n v="140.05000000000001"/>
    <x v="2723"/>
    <d v="2014-12-31T21:08:08"/>
    <s v="technology/hardware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n v="7.1902649656526005"/>
    <b v="1"/>
    <n v="296.87520259319291"/>
    <x v="2724"/>
    <d v="2015-08-15T07:50:59"/>
    <s v="technology/hardware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n v="511.65486725663715"/>
    <b v="1"/>
    <n v="144.54249999999999"/>
    <x v="2725"/>
    <d v="2017-03-01T17:52:15"/>
    <s v="technology/hardware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n v="261.74504950495049"/>
    <b v="1"/>
    <n v="105.745"/>
    <x v="2726"/>
    <d v="2016-04-22T13:55:11"/>
    <s v="technology/hardware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n v="69.760961810466767"/>
    <b v="1"/>
    <n v="493.21000000000004"/>
    <x v="2727"/>
    <d v="2015-08-07T16:14:23"/>
    <s v="technology/hardware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n v="77.229591836734699"/>
    <b v="1"/>
    <n v="201.82666666666668"/>
    <x v="2728"/>
    <d v="2015-12-30T14:23:54"/>
    <s v="technology/hardware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n v="340.56521739130437"/>
    <b v="1"/>
    <n v="104.44"/>
    <x v="2729"/>
    <d v="2015-05-01T05:46:37"/>
    <s v="technology/hardware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n v="67.417903225806455"/>
    <b v="1"/>
    <n v="170.29262962962963"/>
    <x v="2730"/>
    <d v="2013-04-22T12:59:35"/>
    <s v="technology/hardware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n v="845.70270270270271"/>
    <b v="1"/>
    <n v="104.30333333333333"/>
    <x v="2731"/>
    <d v="2014-10-18T04:00:00"/>
    <s v="technology/hardware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n v="97.191780821917803"/>
    <b v="1"/>
    <n v="118.25000000000001"/>
    <x v="2732"/>
    <d v="2013-05-28T00:00:00"/>
    <s v="technology/hardware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n v="451.84033613445376"/>
    <b v="1"/>
    <n v="107.538"/>
    <x v="2733"/>
    <d v="2015-04-10T05:32:54"/>
    <s v="technology/hardware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n v="138.66871165644173"/>
    <b v="1"/>
    <n v="2260300"/>
    <x v="2734"/>
    <d v="2016-10-13T21:59:00"/>
    <s v="technology/hardware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n v="21.640147492625371"/>
    <b v="1"/>
    <n v="978.13466666666682"/>
    <x v="2735"/>
    <d v="2013-03-13T20:00:00"/>
    <s v="technology/hardware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n v="169.51724137931035"/>
    <b v="1"/>
    <n v="122.9"/>
    <x v="2736"/>
    <d v="2014-04-23T15:59:33"/>
    <s v="technology/hardware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n v="161.88210526315791"/>
    <b v="1"/>
    <n v="246.0608"/>
    <x v="2737"/>
    <d v="2014-01-15T19:00:00"/>
    <s v="technology/hardware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n v="493.13333333333333"/>
    <b v="1"/>
    <n v="147.94"/>
    <x v="2738"/>
    <d v="2016-11-06T03:26:44"/>
    <s v="technology/hardware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n v="22.120418848167539"/>
    <b v="1"/>
    <n v="384.09090909090907"/>
    <x v="2739"/>
    <d v="2014-05-05T21:18:37"/>
    <s v="technology/hardware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n v="18.235294117647058"/>
    <b v="1"/>
    <n v="103.33333333333334"/>
    <x v="2740"/>
    <d v="2015-03-11T23:45:52"/>
    <s v="technology/hardware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n v="8.75"/>
    <b v="0"/>
    <n v="0.43750000000000006"/>
    <x v="2741"/>
    <d v="2014-10-20T02:07:00"/>
    <s v="publishing/children's books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n v="40.611111111111114"/>
    <b v="0"/>
    <n v="29.24"/>
    <x v="2742"/>
    <d v="2012-05-15T17:16:27"/>
    <s v="publishing/children's books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e v="#DIV/0!"/>
    <b v="0"/>
    <n v="0"/>
    <x v="2743"/>
    <d v="2016-10-19T07:53:27"/>
    <s v="publishing/children's books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n v="37.954545454545453"/>
    <b v="0"/>
    <n v="5.21875"/>
    <x v="2744"/>
    <d v="2012-02-29T01:29:58"/>
    <s v="publishing/children's books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n v="35.734693877551024"/>
    <b v="0"/>
    <n v="21.887499999999999"/>
    <x v="2745"/>
    <d v="2012-07-14T23:42:48"/>
    <s v="publishing/children's books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n v="42.157894736842103"/>
    <b v="0"/>
    <n v="26.700000000000003"/>
    <x v="2746"/>
    <d v="2014-08-29T18:45:11"/>
    <s v="publishing/children's books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n v="35"/>
    <b v="0"/>
    <n v="28.000000000000004"/>
    <x v="2747"/>
    <d v="2012-06-16T03:10:00"/>
    <s v="publishing/children's books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n v="13.25"/>
    <b v="0"/>
    <n v="1.06"/>
    <x v="2748"/>
    <d v="2016-09-02T17:03:22"/>
    <s v="publishing/children's books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n v="55"/>
    <b v="0"/>
    <n v="1.0999999999999999"/>
    <x v="2749"/>
    <d v="2015-04-04T18:10:37"/>
    <s v="publishing/children's books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e v="#DIV/0!"/>
    <b v="0"/>
    <n v="0"/>
    <x v="2750"/>
    <d v="2012-06-30T20:00:00"/>
    <s v="publishing/children's books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e v="#DIV/0!"/>
    <b v="0"/>
    <n v="0"/>
    <x v="2751"/>
    <d v="2014-06-17T21:17:22"/>
    <s v="publishing/children's books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n v="39.285714285714285"/>
    <b v="0"/>
    <n v="11.458333333333332"/>
    <x v="2752"/>
    <d v="2011-12-18T18:21:44"/>
    <s v="publishing/children's books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n v="47.5"/>
    <b v="0"/>
    <n v="19"/>
    <x v="2753"/>
    <d v="2012-08-26T21:37:03"/>
    <s v="publishing/children's books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e v="#DIV/0!"/>
    <b v="0"/>
    <n v="0"/>
    <x v="2754"/>
    <d v="2014-09-11T15:15:51"/>
    <s v="publishing/children's books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n v="17.333333333333332"/>
    <b v="0"/>
    <n v="52"/>
    <x v="2755"/>
    <d v="2015-04-08T18:58:47"/>
    <s v="publishing/children's books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n v="31.757575757575758"/>
    <b v="0"/>
    <n v="10.48"/>
    <x v="2756"/>
    <d v="2014-01-11T21:36:41"/>
    <s v="publishing/children's books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n v="5"/>
    <b v="0"/>
    <n v="0.66666666666666674"/>
    <x v="2757"/>
    <d v="2016-08-06T15:45:32"/>
    <s v="publishing/children's books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n v="39"/>
    <b v="0"/>
    <n v="11.700000000000001"/>
    <x v="2758"/>
    <d v="2016-10-10T10:36:23"/>
    <s v="publishing/children's books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n v="52.5"/>
    <b v="0"/>
    <n v="10.5"/>
    <x v="2759"/>
    <d v="2016-07-16T08:47:46"/>
    <s v="publishing/children's books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e v="#DIV/0!"/>
    <b v="0"/>
    <n v="0"/>
    <x v="2760"/>
    <d v="2013-06-20T11:04:18"/>
    <s v="publishing/children's books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n v="9"/>
    <b v="0"/>
    <n v="0.72"/>
    <x v="2761"/>
    <d v="2013-01-03T01:31:33"/>
    <s v="publishing/children's books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n v="25"/>
    <b v="0"/>
    <n v="0.76923076923076927"/>
    <x v="2762"/>
    <d v="2012-03-18T23:53:15"/>
    <s v="publishing/children's books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n v="30"/>
    <b v="0"/>
    <n v="0.22842639593908631"/>
    <x v="2763"/>
    <d v="2013-05-24T13:54:44"/>
    <s v="publishing/children's books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n v="11.25"/>
    <b v="0"/>
    <n v="1.125"/>
    <x v="2764"/>
    <d v="2012-05-30T19:00:00"/>
    <s v="publishing/children's books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e v="#DIV/0!"/>
    <b v="0"/>
    <n v="0"/>
    <x v="2765"/>
    <d v="2012-10-28T13:53:48"/>
    <s v="publishing/children's books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n v="25"/>
    <b v="0"/>
    <n v="2"/>
    <x v="2766"/>
    <d v="2011-08-11T16:01:58"/>
    <s v="publishing/children's books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n v="11.333333333333334"/>
    <b v="0"/>
    <n v="0.85000000000000009"/>
    <x v="2767"/>
    <d v="2015-08-16T23:00:50"/>
    <s v="publishing/children's books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n v="29.470588235294116"/>
    <b v="0"/>
    <n v="14.314285714285715"/>
    <x v="2768"/>
    <d v="2012-03-29T13:45:23"/>
    <s v="publishing/children's books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n v="1"/>
    <b v="0"/>
    <n v="0.25"/>
    <x v="2769"/>
    <d v="2014-06-05T19:49:50"/>
    <s v="publishing/children's books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n v="63.098484848484851"/>
    <b v="0"/>
    <n v="10.411249999999999"/>
    <x v="2770"/>
    <d v="2014-03-18T15:55:30"/>
    <s v="publishing/children's books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e v="#DIV/0!"/>
    <b v="0"/>
    <n v="0"/>
    <x v="2771"/>
    <d v="2013-02-01T17:00:00"/>
    <s v="publishing/children's books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e v="#DIV/0!"/>
    <b v="0"/>
    <n v="0"/>
    <x v="2772"/>
    <d v="2013-10-05T20:51:34"/>
    <s v="publishing/children's books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n v="1"/>
    <b v="0"/>
    <n v="0.18867924528301888"/>
    <x v="2773"/>
    <d v="2016-04-24T20:45:21"/>
    <s v="publishing/children's books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n v="43.846153846153847"/>
    <b v="0"/>
    <n v="14.249999999999998"/>
    <x v="2774"/>
    <d v="2013-03-08T03:02:08"/>
    <s v="publishing/children's books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n v="75"/>
    <b v="0"/>
    <n v="3"/>
    <x v="2775"/>
    <d v="2011-12-16T00:19:14"/>
    <s v="publishing/children's books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n v="45.972222222222221"/>
    <b v="0"/>
    <n v="7.8809523809523814"/>
    <x v="2776"/>
    <d v="2015-06-12T07:07:56"/>
    <s v="publishing/children's books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n v="10"/>
    <b v="0"/>
    <n v="0.33333333333333337"/>
    <x v="2777"/>
    <d v="2015-07-17T16:03:24"/>
    <s v="publishing/children's books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n v="93.666666666666671"/>
    <b v="0"/>
    <n v="25.545454545454543"/>
    <x v="2778"/>
    <d v="2014-08-25T23:28:26"/>
    <s v="publishing/children's books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n v="53"/>
    <b v="0"/>
    <n v="2.12"/>
    <x v="2779"/>
    <d v="2015-11-22T15:03:41"/>
    <s v="publishing/children's books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e v="#DIV/0!"/>
    <b v="0"/>
    <n v="0"/>
    <x v="2780"/>
    <d v="2017-03-10T10:44:48"/>
    <s v="publishing/children's books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n v="47"/>
    <b v="1"/>
    <n v="105.28"/>
    <x v="2781"/>
    <d v="2015-02-12T07:00:00"/>
    <s v="theater/plays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n v="66.666666666666671"/>
    <b v="1"/>
    <n v="120"/>
    <x v="2782"/>
    <d v="2015-02-17T04:59:00"/>
    <s v="theater/plays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n v="18.770491803278688"/>
    <b v="1"/>
    <n v="114.5"/>
    <x v="2783"/>
    <d v="2015-04-23T12:50:46"/>
    <s v="theater/plays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n v="66.111111111111114"/>
    <b v="1"/>
    <n v="119"/>
    <x v="2784"/>
    <d v="2014-10-29T18:54:03"/>
    <s v="theater/plays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n v="36.859154929577464"/>
    <b v="1"/>
    <n v="104.67999999999999"/>
    <x v="2785"/>
    <d v="2016-08-05T21:00:00"/>
    <s v="theater/plays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n v="39.810810810810814"/>
    <b v="1"/>
    <n v="117.83999999999999"/>
    <x v="2786"/>
    <d v="2014-07-09T13:39:40"/>
    <s v="theater/plays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n v="31.5"/>
    <b v="1"/>
    <n v="119.7"/>
    <x v="2787"/>
    <d v="2014-07-18T04:45:52"/>
    <s v="theater/plays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n v="102.5"/>
    <b v="1"/>
    <n v="102.49999999999999"/>
    <x v="2788"/>
    <d v="2016-07-29T16:50:43"/>
    <s v="theater/plays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n v="126.45833333333333"/>
    <b v="1"/>
    <n v="101.16666666666667"/>
    <x v="2789"/>
    <d v="2015-03-12T04:00:00"/>
    <s v="theater/plays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n v="47.878787878787875"/>
    <b v="1"/>
    <n v="105.33333333333333"/>
    <x v="2790"/>
    <d v="2015-02-11T22:31:43"/>
    <s v="theater/plays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n v="73.214285714285708"/>
    <b v="1"/>
    <n v="102.49999999999999"/>
    <x v="2791"/>
    <d v="2016-09-09T04:00:00"/>
    <s v="theater/plays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n v="89.666666666666671"/>
    <b v="1"/>
    <n v="107.60000000000001"/>
    <x v="2792"/>
    <d v="2015-08-12T05:32:39"/>
    <s v="theater/plays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n v="151.4623287671233"/>
    <b v="1"/>
    <n v="110.5675"/>
    <x v="2793"/>
    <d v="2015-07-21T10:03:25"/>
    <s v="theater/plays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n v="25"/>
    <b v="1"/>
    <n v="150"/>
    <x v="2794"/>
    <d v="2016-03-03T19:00:00"/>
    <s v="theater/plays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n v="36.5"/>
    <b v="1"/>
    <n v="104.28571428571429"/>
    <x v="2795"/>
    <d v="2014-06-06T23:00:00"/>
    <s v="theater/plays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n v="44"/>
    <b v="1"/>
    <n v="115.5"/>
    <x v="2796"/>
    <d v="2014-07-05T12:40:28"/>
    <s v="theater/plays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n v="87.357553191489373"/>
    <b v="1"/>
    <n v="102.64512500000001"/>
    <x v="2797"/>
    <d v="2014-07-08T22:34:00"/>
    <s v="theater/plays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n v="36.474820143884891"/>
    <b v="1"/>
    <n v="101.4"/>
    <x v="2798"/>
    <d v="2015-07-31T16:00:00"/>
    <s v="theater/plays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n v="44.859538461538463"/>
    <b v="1"/>
    <n v="116.6348"/>
    <x v="2799"/>
    <d v="2016-06-17T16:00:00"/>
    <s v="theater/plays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n v="42.903225806451616"/>
    <b v="1"/>
    <n v="133"/>
    <x v="2800"/>
    <d v="2015-01-04T13:16:06"/>
    <s v="theater/plays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n v="51.230769230769234"/>
    <b v="1"/>
    <n v="133.20000000000002"/>
    <x v="2801"/>
    <d v="2014-10-10T11:00:00"/>
    <s v="theater/plays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n v="33.944444444444443"/>
    <b v="1"/>
    <n v="101.83333333333333"/>
    <x v="2802"/>
    <d v="2015-08-06T15:31:47"/>
    <s v="theater/plays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n v="90.744680851063833"/>
    <b v="1"/>
    <n v="127.95"/>
    <x v="2803"/>
    <d v="2015-07-16T00:00:00"/>
    <s v="theater/plays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n v="50"/>
    <b v="1"/>
    <n v="114.99999999999999"/>
    <x v="2804"/>
    <d v="2014-09-29T10:53:10"/>
    <s v="theater/plays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n v="24.444444444444443"/>
    <b v="1"/>
    <n v="110.00000000000001"/>
    <x v="2805"/>
    <d v="2015-08-22T12:07:53"/>
    <s v="theater/plays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n v="44.25"/>
    <b v="1"/>
    <n v="112.1"/>
    <x v="2806"/>
    <d v="2015-08-05T11:00:00"/>
    <s v="theater/plays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n v="67.741935483870961"/>
    <b v="1"/>
    <n v="126"/>
    <x v="2807"/>
    <d v="2015-06-29T20:57:18"/>
    <s v="theater/plays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n v="65.376811594202906"/>
    <b v="1"/>
    <n v="100.24444444444444"/>
    <x v="2808"/>
    <d v="2015-08-22T20:18:55"/>
    <s v="theater/plays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n v="121.9047619047619"/>
    <b v="1"/>
    <n v="102.4"/>
    <x v="2809"/>
    <d v="2016-03-30T14:39:00"/>
    <s v="theater/plays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n v="47.456140350877192"/>
    <b v="1"/>
    <n v="108.2"/>
    <x v="2810"/>
    <d v="2014-06-01T03:59:00"/>
    <s v="theater/plays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n v="92.842592592592595"/>
    <b v="1"/>
    <n v="100.27"/>
    <x v="2811"/>
    <d v="2015-02-23T11:55:03"/>
    <s v="theater/plays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n v="68.253012048192772"/>
    <b v="1"/>
    <n v="113.3"/>
    <x v="2812"/>
    <d v="2015-04-06T04:00:00"/>
    <s v="theater/plays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n v="37.209583333333335"/>
    <b v="1"/>
    <n v="127.57571428571428"/>
    <x v="2813"/>
    <d v="2016-12-14T17:49:21"/>
    <s v="theater/plays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n v="25.25"/>
    <b v="1"/>
    <n v="107.73333333333332"/>
    <x v="2814"/>
    <d v="2015-05-09T09:35:15"/>
    <s v="theater/plays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n v="43.214285714285715"/>
    <b v="1"/>
    <n v="242"/>
    <x v="2815"/>
    <d v="2016-08-07T18:38:29"/>
    <s v="theater/plays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n v="25.130177514792898"/>
    <b v="1"/>
    <n v="141.56666666666666"/>
    <x v="2816"/>
    <d v="2015-08-02T16:00:00"/>
    <s v="theater/plays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n v="23.636363636363637"/>
    <b v="1"/>
    <n v="130"/>
    <x v="2817"/>
    <d v="2015-02-28T15:14:22"/>
    <s v="theater/plays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n v="103.95098039215686"/>
    <b v="1"/>
    <n v="106.03"/>
    <x v="2818"/>
    <d v="2015-09-23T14:21:26"/>
    <s v="theater/plays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n v="50.384615384615387"/>
    <b v="1"/>
    <n v="104.80000000000001"/>
    <x v="2819"/>
    <d v="2015-06-14T12:36:49"/>
    <s v="theater/plays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n v="13.6"/>
    <b v="1"/>
    <n v="136"/>
    <x v="2820"/>
    <d v="2016-02-26T00:00:00"/>
    <s v="theater/plays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n v="28.571428571428573"/>
    <b v="1"/>
    <n v="100"/>
    <x v="2821"/>
    <d v="2014-09-23T22:08:55"/>
    <s v="theater/plays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n v="63.829787234042556"/>
    <b v="1"/>
    <n v="100"/>
    <x v="2822"/>
    <d v="2015-03-27T15:24:52"/>
    <s v="theater/plays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n v="8.8571428571428577"/>
    <b v="1"/>
    <n v="124"/>
    <x v="2823"/>
    <d v="2015-03-31T22:59:00"/>
    <s v="theater/plays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n v="50.666666666666664"/>
    <b v="1"/>
    <n v="116.92307692307693"/>
    <x v="2824"/>
    <d v="2015-06-13T01:43:00"/>
    <s v="theater/plays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n v="60.784313725490193"/>
    <b v="1"/>
    <n v="103.33333333333334"/>
    <x v="2825"/>
    <d v="2015-12-04T19:01:26"/>
    <s v="theater/plays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n v="113.42105263157895"/>
    <b v="1"/>
    <n v="107.74999999999999"/>
    <x v="2826"/>
    <d v="2015-07-10T07:00:00"/>
    <s v="theater/plays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n v="104.56521739130434"/>
    <b v="1"/>
    <n v="120.24999999999999"/>
    <x v="2827"/>
    <d v="2016-06-03T16:30:00"/>
    <s v="theater/plays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n v="98.30927835051547"/>
    <b v="1"/>
    <n v="100.37894736842105"/>
    <x v="2828"/>
    <d v="2015-10-02T23:00:00"/>
    <s v="theater/plays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n v="35.039473684210527"/>
    <b v="1"/>
    <n v="106.52"/>
    <x v="2829"/>
    <d v="2016-06-02T10:25:18"/>
    <s v="theater/plays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n v="272.72727272727275"/>
    <b v="1"/>
    <n v="100"/>
    <x v="2830"/>
    <d v="2014-05-12T03:59:00"/>
    <s v="theater/plays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n v="63.846153846153847"/>
    <b v="1"/>
    <n v="110.66666666666667"/>
    <x v="2831"/>
    <d v="2015-07-16T19:47:50"/>
    <s v="theater/plays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n v="30.189368421052631"/>
    <b v="1"/>
    <n v="114.71959999999999"/>
    <x v="2832"/>
    <d v="2014-11-23T22:00:00"/>
    <s v="theater/plays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n v="83.51428571428572"/>
    <b v="1"/>
    <n v="108.25925925925925"/>
    <x v="2833"/>
    <d v="2015-10-11T02:00:00"/>
    <s v="theater/plays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n v="64.761904761904759"/>
    <b v="1"/>
    <n v="170"/>
    <x v="2834"/>
    <d v="2015-01-30T23:02:10"/>
    <s v="theater/plays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n v="20.118172043010752"/>
    <b v="1"/>
    <n v="187.09899999999999"/>
    <x v="2835"/>
    <d v="2015-12-05T00:00:00"/>
    <s v="theater/plays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n v="44.090909090909093"/>
    <b v="1"/>
    <n v="107.77777777777777"/>
    <x v="2836"/>
    <d v="2017-02-18T04:59:00"/>
    <s v="theater/plays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n v="40.476190476190474"/>
    <b v="1"/>
    <n v="100"/>
    <x v="2837"/>
    <d v="2015-12-09T22:48:04"/>
    <s v="theater/plays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n v="44.537037037037038"/>
    <b v="1"/>
    <n v="120.24999999999999"/>
    <x v="2838"/>
    <d v="2014-08-13T22:00:00"/>
    <s v="theater/plays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n v="125.80645161290323"/>
    <b v="1"/>
    <n v="111.42857142857143"/>
    <x v="2839"/>
    <d v="2014-08-25T04:59:00"/>
    <s v="theater/plays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n v="19.696969696969695"/>
    <b v="1"/>
    <n v="104"/>
    <x v="2840"/>
    <d v="2015-03-18T17:00:00"/>
    <s v="theater/plays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n v="10"/>
    <b v="0"/>
    <n v="1"/>
    <x v="2841"/>
    <d v="2015-12-13T18:44:57"/>
    <s v="theater/plays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e v="#DIV/0!"/>
    <b v="0"/>
    <n v="0"/>
    <x v="2842"/>
    <d v="2014-06-21T11:00:00"/>
    <s v="theater/plays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e v="#DIV/0!"/>
    <b v="0"/>
    <n v="0"/>
    <x v="2843"/>
    <d v="2016-06-13T04:00:00"/>
    <s v="theater/plays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n v="30"/>
    <b v="0"/>
    <n v="5.4545454545454541"/>
    <x v="2844"/>
    <d v="2017-01-04T13:06:20"/>
    <s v="theater/plays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n v="60.666666666666664"/>
    <b v="0"/>
    <n v="31.546666666666667"/>
    <x v="2845"/>
    <d v="2015-06-08T00:23:53"/>
    <s v="theater/plays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e v="#DIV/0!"/>
    <b v="0"/>
    <n v="0"/>
    <x v="2846"/>
    <d v="2015-05-29T16:36:34"/>
    <s v="theater/plays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e v="#DIV/0!"/>
    <b v="0"/>
    <n v="0"/>
    <x v="2847"/>
    <d v="2016-05-23T19:21:05"/>
    <s v="theater/plays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n v="23.333333333333332"/>
    <b v="0"/>
    <n v="0.2"/>
    <x v="2848"/>
    <d v="2015-05-29T15:34:19"/>
    <s v="theater/plays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n v="5"/>
    <b v="0"/>
    <n v="1"/>
    <x v="2849"/>
    <d v="2016-04-23T10:16:40"/>
    <s v="theater/plays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n v="23.923076923076923"/>
    <b v="0"/>
    <n v="3.8875000000000002"/>
    <x v="2850"/>
    <d v="2014-09-06T00:10:11"/>
    <s v="theater/plays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e v="#DIV/0!"/>
    <b v="0"/>
    <n v="0"/>
    <x v="2851"/>
    <d v="2016-01-29T23:17:00"/>
    <s v="theater/plays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n v="15.833333333333334"/>
    <b v="0"/>
    <n v="1.9"/>
    <x v="2852"/>
    <d v="2014-06-21T01:05:03"/>
    <s v="theater/plays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e v="#DIV/0!"/>
    <b v="0"/>
    <n v="0"/>
    <x v="2853"/>
    <d v="2014-09-14T04:34:57"/>
    <s v="theater/plays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n v="29.785714285714285"/>
    <b v="0"/>
    <n v="41.699999999999996"/>
    <x v="2854"/>
    <d v="2015-05-07T17:11:59"/>
    <s v="theater/plays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n v="60"/>
    <b v="0"/>
    <n v="50"/>
    <x v="2855"/>
    <d v="2016-01-29T23:34:00"/>
    <s v="theater/plays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n v="24.333333333333332"/>
    <b v="0"/>
    <n v="4.8666666666666663"/>
    <x v="2856"/>
    <d v="2015-08-08T21:34:00"/>
    <s v="theater/plays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n v="500"/>
    <b v="0"/>
    <n v="19.736842105263158"/>
    <x v="2857"/>
    <d v="2017-02-20T18:00:00"/>
    <s v="theater/plays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e v="#DIV/0!"/>
    <b v="0"/>
    <n v="0"/>
    <x v="2858"/>
    <d v="2014-12-05T11:28:00"/>
    <s v="theater/plays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n v="35"/>
    <b v="0"/>
    <n v="1.7500000000000002"/>
    <x v="2859"/>
    <d v="2015-10-16T08:41:44"/>
    <s v="theater/plays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n v="29.555555555555557"/>
    <b v="0"/>
    <n v="6.65"/>
    <x v="2860"/>
    <d v="2016-06-19T19:12:56"/>
    <s v="theater/plays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n v="26.666666666666668"/>
    <b v="0"/>
    <n v="32"/>
    <x v="2861"/>
    <d v="2015-09-24T14:10:48"/>
    <s v="theater/plays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n v="18.333333333333332"/>
    <b v="0"/>
    <n v="0.43307086614173229"/>
    <x v="2862"/>
    <d v="2014-06-24T18:57:09"/>
    <s v="theater/plays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n v="20"/>
    <b v="0"/>
    <n v="0.04"/>
    <x v="2863"/>
    <d v="2014-09-09T16:12:03"/>
    <s v="theater/plays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n v="13.333333333333334"/>
    <b v="0"/>
    <n v="1.6"/>
    <x v="2864"/>
    <d v="2015-07-17T13:18:00"/>
    <s v="theater/plays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e v="#DIV/0!"/>
    <b v="0"/>
    <n v="0"/>
    <x v="2865"/>
    <d v="2015-01-06T02:44:19"/>
    <s v="theater/plays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n v="22.5"/>
    <b v="0"/>
    <n v="0.89999999999999991"/>
    <x v="2866"/>
    <d v="2016-10-14T22:00:00"/>
    <s v="theater/plays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n v="50.4"/>
    <b v="0"/>
    <n v="20.16"/>
    <x v="2867"/>
    <d v="2016-07-04T04:00:00"/>
    <s v="theater/plays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n v="105.02933333333334"/>
    <b v="0"/>
    <n v="42.011733333333332"/>
    <x v="2868"/>
    <d v="2016-10-05T19:50:54"/>
    <s v="theater/plays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n v="35.4"/>
    <b v="0"/>
    <n v="0.88500000000000001"/>
    <x v="2869"/>
    <d v="2016-07-19T14:14:41"/>
    <s v="theater/plays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n v="83.333333333333329"/>
    <b v="0"/>
    <n v="15"/>
    <x v="2870"/>
    <d v="2014-05-17T04:32:45"/>
    <s v="theater/plays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n v="35.92307692307692"/>
    <b v="0"/>
    <n v="4.67"/>
    <x v="2871"/>
    <d v="2014-12-21T17:43:33"/>
    <s v="theater/plays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e v="#DIV/0!"/>
    <b v="0"/>
    <n v="0"/>
    <x v="2872"/>
    <d v="2015-06-20T02:47:18"/>
    <s v="theater/plays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n v="119.125"/>
    <b v="0"/>
    <n v="38.119999999999997"/>
    <x v="2873"/>
    <d v="2015-01-28T19:37:11"/>
    <s v="theater/plays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n v="90.333333333333329"/>
    <b v="0"/>
    <n v="5.42"/>
    <x v="2874"/>
    <d v="2017-01-17T20:16:26"/>
    <s v="theater/plays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n v="2.3333333333333335"/>
    <b v="0"/>
    <n v="3.4999999999999996E-2"/>
    <x v="2875"/>
    <d v="2016-05-05T03:04:53"/>
    <s v="theater/plays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e v="#DIV/0!"/>
    <b v="0"/>
    <n v="0"/>
    <x v="2876"/>
    <d v="2015-07-16T17:51:19"/>
    <s v="theater/plays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n v="108.33333333333333"/>
    <b v="0"/>
    <n v="10.833333333333334"/>
    <x v="2877"/>
    <d v="2016-11-30T17:00:00"/>
    <s v="theater/plays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n v="15.75"/>
    <b v="0"/>
    <n v="2.1"/>
    <x v="2878"/>
    <d v="2015-07-03T14:46:35"/>
    <s v="theater/plays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n v="29"/>
    <b v="0"/>
    <n v="0.2589285714285714"/>
    <x v="2879"/>
    <d v="2016-01-20T17:24:21"/>
    <s v="theater/plays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n v="96.551724137931032"/>
    <b v="0"/>
    <n v="23.333333333333332"/>
    <x v="2880"/>
    <d v="2015-08-20T17:05:00"/>
    <s v="theater/plays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e v="#DIV/0!"/>
    <b v="0"/>
    <n v="0"/>
    <x v="2881"/>
    <d v="2014-12-03T15:20:36"/>
    <s v="theater/plays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n v="63"/>
    <b v="0"/>
    <n v="33.6"/>
    <x v="2882"/>
    <d v="2016-05-01T14:18:38"/>
    <s v="theater/plays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n v="381.6"/>
    <b v="0"/>
    <n v="19.079999999999998"/>
    <x v="2883"/>
    <d v="2016-02-06T04:59:00"/>
    <s v="theater/plays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n v="46.25"/>
    <b v="0"/>
    <n v="0.41111111111111115"/>
    <x v="2884"/>
    <d v="2014-12-05T17:27:15"/>
    <s v="theater/plays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n v="26"/>
    <b v="0"/>
    <n v="32.5"/>
    <x v="2885"/>
    <d v="2015-03-14T00:50:01"/>
    <s v="theater/plays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n v="10"/>
    <b v="0"/>
    <n v="5"/>
    <x v="2886"/>
    <d v="2015-09-19T03:59:00"/>
    <s v="theater/plays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n v="5"/>
    <b v="0"/>
    <n v="0.16666666666666669"/>
    <x v="2887"/>
    <d v="2015-01-11T10:15:24"/>
    <s v="theater/plays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e v="#DIV/0!"/>
    <b v="0"/>
    <n v="0"/>
    <x v="2888"/>
    <d v="2014-10-18T04:59:00"/>
    <s v="theater/plays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n v="81.571428571428569"/>
    <b v="0"/>
    <n v="38.066666666666663"/>
    <x v="2889"/>
    <d v="2014-08-29T20:43:05"/>
    <s v="theater/plays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n v="7"/>
    <b v="0"/>
    <n v="1.05"/>
    <x v="2890"/>
    <d v="2014-08-09T03:00:00"/>
    <s v="theater/plays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n v="27.3"/>
    <b v="0"/>
    <n v="2.73"/>
    <x v="2891"/>
    <d v="2016-04-15T20:12:08"/>
    <s v="theater/plays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n v="29.411764705882351"/>
    <b v="0"/>
    <n v="9.0909090909090917"/>
    <x v="2892"/>
    <d v="2014-08-25T21:00:00"/>
    <s v="theater/plays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n v="12.5"/>
    <b v="0"/>
    <n v="0.5"/>
    <x v="2893"/>
    <d v="2015-01-09T02:00:00"/>
    <s v="theater/plays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e v="#DIV/0!"/>
    <b v="0"/>
    <n v="0"/>
    <x v="2894"/>
    <d v="2015-04-03T22:40:15"/>
    <s v="theater/plays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n v="5.75"/>
    <b v="0"/>
    <n v="4.5999999999999996"/>
    <x v="2895"/>
    <d v="2014-06-22T21:00:00"/>
    <s v="theater/plays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n v="52.083333333333336"/>
    <b v="0"/>
    <n v="20.833333333333336"/>
    <x v="2896"/>
    <d v="2016-12-12T06:00:00"/>
    <s v="theater/plays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n v="183.33333333333334"/>
    <b v="0"/>
    <n v="4.583333333333333"/>
    <x v="2897"/>
    <d v="2015-10-11T15:29:05"/>
    <s v="theater/plays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n v="26.333333333333332"/>
    <b v="0"/>
    <n v="4.2133333333333338"/>
    <x v="2898"/>
    <d v="2015-10-31T15:57:33"/>
    <s v="theater/plays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e v="#DIV/0!"/>
    <b v="0"/>
    <n v="0"/>
    <x v="2899"/>
    <d v="2016-07-24T01:52:38"/>
    <s v="theater/plays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n v="486.42857142857144"/>
    <b v="0"/>
    <n v="61.909090909090914"/>
    <x v="2900"/>
    <d v="2014-08-09T05:37:12"/>
    <s v="theater/plays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n v="3"/>
    <b v="0"/>
    <n v="0.8"/>
    <x v="2901"/>
    <d v="2015-02-07T21:42:19"/>
    <s v="theater/plays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n v="25"/>
    <b v="0"/>
    <n v="1.6666666666666666E-2"/>
    <x v="2902"/>
    <d v="2015-08-24T10:33:16"/>
    <s v="theater/plays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n v="9.75"/>
    <b v="0"/>
    <n v="0.77999999999999992"/>
    <x v="2903"/>
    <d v="2015-09-09T04:00:18"/>
    <s v="theater/plays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n v="18.75"/>
    <b v="0"/>
    <n v="5"/>
    <x v="2904"/>
    <d v="2014-11-09T12:00:00"/>
    <s v="theater/plays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n v="36.588235294117645"/>
    <b v="0"/>
    <n v="17.771428571428572"/>
    <x v="2905"/>
    <d v="2016-09-07T01:21:53"/>
    <s v="theater/plays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n v="80.714285714285708"/>
    <b v="0"/>
    <n v="9.4166666666666661"/>
    <x v="2906"/>
    <d v="2015-08-01T01:00:00"/>
    <s v="theater/plays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n v="1"/>
    <b v="0"/>
    <n v="0.08"/>
    <x v="2907"/>
    <d v="2016-05-14T21:03:57"/>
    <s v="theater/plays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n v="52.8"/>
    <b v="0"/>
    <n v="2.75"/>
    <x v="2908"/>
    <d v="2016-06-08T17:33:39"/>
    <s v="theater/plays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n v="20"/>
    <b v="0"/>
    <n v="1.1111111111111112E-2"/>
    <x v="2909"/>
    <d v="2014-11-25T19:46:00"/>
    <s v="theater/plays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n v="1"/>
    <b v="0"/>
    <n v="3.3333333333333335E-3"/>
    <x v="2910"/>
    <d v="2015-06-12T20:11:27"/>
    <s v="theater/plays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n v="46.928571428571431"/>
    <b v="0"/>
    <n v="36.5"/>
    <x v="2911"/>
    <d v="2015-06-27T18:27:06"/>
    <s v="theater/plays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n v="78.07692307692308"/>
    <b v="0"/>
    <n v="14.058171745152354"/>
    <x v="2912"/>
    <d v="2016-01-15T03:09:34"/>
    <s v="theater/plays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n v="1"/>
    <b v="0"/>
    <n v="0.02"/>
    <x v="2913"/>
    <d v="2014-09-06T22:08:59"/>
    <s v="theater/plays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n v="1"/>
    <b v="0"/>
    <n v="4.0000000000000001E-3"/>
    <x v="2914"/>
    <d v="2015-03-14T20:46:34"/>
    <s v="theater/plays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n v="203.66666666666666"/>
    <b v="0"/>
    <n v="61.1"/>
    <x v="2915"/>
    <d v="2016-03-16T08:33:10"/>
    <s v="theater/plays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n v="20.714285714285715"/>
    <b v="0"/>
    <n v="7.8378378378378386"/>
    <x v="2916"/>
    <d v="2014-05-19T11:26:29"/>
    <s v="theater/plays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n v="48.555555555555557"/>
    <b v="0"/>
    <n v="21.85"/>
    <x v="2917"/>
    <d v="2015-09-16T05:37:27"/>
    <s v="theater/plays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n v="68.099999999999994"/>
    <b v="0"/>
    <n v="27.24"/>
    <x v="2918"/>
    <d v="2015-10-29T15:06:47"/>
    <s v="theater/plays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n v="8.5"/>
    <b v="0"/>
    <n v="8.5"/>
    <x v="2919"/>
    <d v="2014-08-05T14:52:09"/>
    <s v="theater/plays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n v="51.615384615384613"/>
    <b v="0"/>
    <n v="26.840000000000003"/>
    <x v="2920"/>
    <d v="2015-03-25T18:01:10"/>
    <s v="theater/plays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n v="43"/>
    <b v="1"/>
    <n v="129"/>
    <x v="2921"/>
    <d v="2014-09-25T21:16:44"/>
    <s v="theater/musical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n v="83.333333333333329"/>
    <b v="1"/>
    <n v="100"/>
    <x v="2922"/>
    <d v="2015-05-18T20:58:47"/>
    <s v="theater/musical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n v="30"/>
    <b v="1"/>
    <n v="100"/>
    <x v="2923"/>
    <d v="2015-01-24T03:00:00"/>
    <s v="theater/musical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n v="175.51020408163265"/>
    <b v="1"/>
    <n v="103.2"/>
    <x v="2924"/>
    <d v="2015-05-09T03:59:00"/>
    <s v="theater/musical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n v="231.66175879396985"/>
    <b v="1"/>
    <n v="102.44597777777777"/>
    <x v="2925"/>
    <d v="2014-09-11T14:01:08"/>
    <s v="theater/musical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n v="75"/>
    <b v="1"/>
    <n v="125"/>
    <x v="2926"/>
    <d v="2015-02-23T18:22:59"/>
    <s v="theater/musical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n v="112.14285714285714"/>
    <b v="1"/>
    <n v="130.83333333333334"/>
    <x v="2927"/>
    <d v="2014-07-15T05:00:00"/>
    <s v="theater/musical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n v="41.666666666666664"/>
    <b v="1"/>
    <n v="100"/>
    <x v="2928"/>
    <d v="2016-03-04T23:57:26"/>
    <s v="theater/musical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n v="255.17343750000001"/>
    <b v="1"/>
    <n v="102.06937499999999"/>
    <x v="2929"/>
    <d v="2014-05-25T13:32:38"/>
    <s v="theater/musical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n v="162.7741935483871"/>
    <b v="1"/>
    <n v="100.92000000000002"/>
    <x v="2930"/>
    <d v="2015-05-07T14:01:04"/>
    <s v="theater/musical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n v="88.333333333333329"/>
    <b v="1"/>
    <n v="106"/>
    <x v="2931"/>
    <d v="2014-09-15T06:08:00"/>
    <s v="theater/musical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n v="85.736842105263165"/>
    <b v="1"/>
    <n v="105.0967741935484"/>
    <x v="2932"/>
    <d v="2015-02-21T11:00:00"/>
    <s v="theater/musical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n v="47.574074074074076"/>
    <b v="1"/>
    <n v="102.76"/>
    <x v="2933"/>
    <d v="2016-06-04T22:57:33"/>
    <s v="theater/musical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n v="72.972972972972968"/>
    <b v="1"/>
    <n v="108"/>
    <x v="2934"/>
    <d v="2014-06-15T15:16:04"/>
    <s v="theater/musical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n v="90.538461538461533"/>
    <b v="1"/>
    <n v="100.88571428571429"/>
    <x v="2935"/>
    <d v="2016-08-29T17:00:00"/>
    <s v="theater/musical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n v="37.647058823529413"/>
    <b v="1"/>
    <n v="128"/>
    <x v="2936"/>
    <d v="2014-10-13T04:59:00"/>
    <s v="theater/musical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n v="36.363636363636367"/>
    <b v="1"/>
    <n v="133.33333333333331"/>
    <x v="2937"/>
    <d v="2014-07-13T10:58:33"/>
    <s v="theater/musical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n v="126.71875"/>
    <b v="1"/>
    <n v="101.375"/>
    <x v="2938"/>
    <d v="2015-01-30T16:53:34"/>
    <s v="theater/musical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n v="329.2"/>
    <b v="1"/>
    <n v="102.875"/>
    <x v="2939"/>
    <d v="2014-08-28T01:00:00"/>
    <s v="theater/musical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n v="81.242424242424249"/>
    <b v="1"/>
    <n v="107.24000000000001"/>
    <x v="2940"/>
    <d v="2015-01-18T18:33:38"/>
    <s v="theater/musical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n v="1"/>
    <b v="0"/>
    <n v="4.0000000000000001E-3"/>
    <x v="2941"/>
    <d v="2015-03-01T23:02:35"/>
    <s v="theater/spaces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n v="202.22772277227722"/>
    <b v="0"/>
    <n v="20.424999999999997"/>
    <x v="2942"/>
    <d v="2015-12-16T20:18:00"/>
    <s v="theater/spaces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e v="#DIV/0!"/>
    <b v="0"/>
    <n v="0"/>
    <x v="2943"/>
    <d v="2015-04-13T03:06:20"/>
    <s v="theater/spaces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n v="100"/>
    <b v="0"/>
    <n v="1"/>
    <x v="2944"/>
    <d v="2015-06-07T21:56:38"/>
    <s v="theater/spaces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e v="#DIV/0!"/>
    <b v="0"/>
    <n v="0"/>
    <x v="2945"/>
    <d v="2015-05-24T03:21:00"/>
    <s v="theater/spaces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n v="1"/>
    <b v="0"/>
    <n v="0.1"/>
    <x v="2946"/>
    <d v="2016-08-15T12:44:52"/>
    <s v="theater/spaces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n v="82.461538461538467"/>
    <b v="0"/>
    <n v="4.2880000000000003"/>
    <x v="2947"/>
    <d v="2016-11-24T17:11:00"/>
    <s v="theater/spaces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n v="2.6666666666666665"/>
    <b v="0"/>
    <n v="4.8000000000000004E-3"/>
    <x v="2948"/>
    <d v="2015-06-02T15:34:53"/>
    <s v="theater/spaces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n v="12.5"/>
    <b v="0"/>
    <n v="2.5"/>
    <x v="2949"/>
    <d v="2015-11-19T20:45:17"/>
    <s v="theater/spaces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e v="#DIV/0!"/>
    <b v="0"/>
    <n v="0"/>
    <x v="2950"/>
    <d v="2016-01-23T08:45:52"/>
    <s v="theater/spaces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n v="18.896551724137932"/>
    <b v="0"/>
    <n v="2.1919999999999997"/>
    <x v="2951"/>
    <d v="2014-10-05T19:16:13"/>
    <s v="theater/spaces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n v="200.625"/>
    <b v="0"/>
    <n v="8.0250000000000004"/>
    <x v="2952"/>
    <d v="2016-10-17T04:00:00"/>
    <s v="theater/spaces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n v="201.66666666666666"/>
    <b v="0"/>
    <n v="0.15125"/>
    <x v="2953"/>
    <d v="2015-10-08T19:00:21"/>
    <s v="theater/spaces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e v="#DIV/0!"/>
    <b v="0"/>
    <n v="0"/>
    <x v="2954"/>
    <d v="2017-03-16T13:00:03"/>
    <s v="theater/spaces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n v="65"/>
    <b v="0"/>
    <n v="59.583333333333336"/>
    <x v="2955"/>
    <d v="2015-06-16T17:47:29"/>
    <s v="theater/spaces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n v="66.099999999999994"/>
    <b v="0"/>
    <n v="16.734177215189874"/>
    <x v="2956"/>
    <d v="2016-05-04T23:00:50"/>
    <s v="theater/spaces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n v="93.333333333333329"/>
    <b v="0"/>
    <n v="1.8666666666666669"/>
    <x v="2957"/>
    <d v="2015-03-27T23:16:12"/>
    <s v="theater/spaces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e v="#DIV/0!"/>
    <b v="0"/>
    <n v="0"/>
    <x v="2958"/>
    <d v="2016-05-08T17:41:57"/>
    <s v="theater/spaces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e v="#DIV/0!"/>
    <b v="0"/>
    <n v="0"/>
    <x v="2959"/>
    <d v="2016-06-07T00:12:05"/>
    <s v="theater/spaces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e v="#DIV/0!"/>
    <b v="0"/>
    <n v="0"/>
    <x v="2960"/>
    <d v="2014-09-11T18:10:23"/>
    <s v="theater/spaces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n v="50.75"/>
    <b v="1"/>
    <n v="109.62"/>
    <x v="2961"/>
    <d v="2015-03-26T04:00:00"/>
    <s v="theater/plays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n v="60.9"/>
    <b v="1"/>
    <n v="121.8"/>
    <x v="2962"/>
    <d v="2015-03-01T06:59:00"/>
    <s v="theater/plays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n v="109.03061224489795"/>
    <b v="1"/>
    <n v="106.85"/>
    <x v="2963"/>
    <d v="2015-07-02T11:17:04"/>
    <s v="theater/plays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n v="25.692295918367346"/>
    <b v="1"/>
    <n v="100.71379999999999"/>
    <x v="2964"/>
    <d v="2014-08-06T21:32:00"/>
    <s v="theater/plays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n v="41.92307692307692"/>
    <b v="1"/>
    <n v="109.00000000000001"/>
    <x v="2965"/>
    <d v="2015-07-07T17:30:33"/>
    <s v="theater/plays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n v="88.7734375"/>
    <b v="1"/>
    <n v="113.63000000000001"/>
    <x v="2966"/>
    <d v="2015-09-16T17:43:32"/>
    <s v="theater/plays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n v="80.225352112676063"/>
    <b v="1"/>
    <n v="113.92"/>
    <x v="2967"/>
    <d v="2015-03-09T03:44:52"/>
    <s v="theater/plays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n v="78.936170212765958"/>
    <b v="1"/>
    <n v="106"/>
    <x v="2968"/>
    <d v="2016-08-17T03:59:00"/>
    <s v="theater/plays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n v="95.588235294117652"/>
    <b v="1"/>
    <n v="162.5"/>
    <x v="2969"/>
    <d v="2015-05-03T22:51:00"/>
    <s v="theater/plays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n v="69.890109890109883"/>
    <b v="1"/>
    <n v="106"/>
    <x v="2970"/>
    <d v="2014-07-18T16:04:11"/>
    <s v="theater/plays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n v="74.534883720930239"/>
    <b v="1"/>
    <n v="100.15624999999999"/>
    <x v="2971"/>
    <d v="2014-08-31T15:47:58"/>
    <s v="theater/plays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n v="123.94117647058823"/>
    <b v="1"/>
    <n v="105.35000000000001"/>
    <x v="2972"/>
    <d v="2016-12-05T01:00:00"/>
    <s v="theater/plays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n v="264.84848484848487"/>
    <b v="1"/>
    <n v="174.8"/>
    <x v="2973"/>
    <d v="2016-01-01T04:00:00"/>
    <s v="theater/plays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n v="58.620689655172413"/>
    <b v="1"/>
    <n v="102"/>
    <x v="2974"/>
    <d v="2014-09-26T01:35:00"/>
    <s v="theater/plays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n v="70.884955752212392"/>
    <b v="1"/>
    <n v="100.125"/>
    <x v="2975"/>
    <d v="2014-11-27T03:00:00"/>
    <s v="theater/plays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n v="8.5714285714285712"/>
    <b v="1"/>
    <n v="171.42857142857142"/>
    <x v="2976"/>
    <d v="2016-03-13T12:00:00"/>
    <s v="theater/plays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n v="113.56666666666666"/>
    <b v="1"/>
    <n v="113.56666666666666"/>
    <x v="2977"/>
    <d v="2015-03-23T02:14:00"/>
    <s v="theater/plays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n v="60.6875"/>
    <b v="1"/>
    <n v="129.46666666666667"/>
    <x v="2978"/>
    <d v="2014-10-20T05:59:00"/>
    <s v="theater/plays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n v="110.21739130434783"/>
    <b v="1"/>
    <n v="101.4"/>
    <x v="2979"/>
    <d v="2015-01-06T06:00:00"/>
    <s v="theater/plays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n v="136.45833333333334"/>
    <b v="1"/>
    <n v="109.16666666666666"/>
    <x v="2980"/>
    <d v="2015-08-24T02:00:00"/>
    <s v="theater/plays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n v="53.164948453608247"/>
    <b v="1"/>
    <n v="128.92500000000001"/>
    <x v="2981"/>
    <d v="2015-09-23T13:25:56"/>
    <s v="theater/spaces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n v="86.491525423728817"/>
    <b v="1"/>
    <n v="102.06"/>
    <x v="2982"/>
    <d v="2016-02-11T16:29:03"/>
    <s v="theater/spaces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n v="155.23827397260274"/>
    <b v="1"/>
    <n v="146.53957758620692"/>
    <x v="2983"/>
    <d v="2014-11-11T16:10:36"/>
    <s v="theater/spaces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n v="115.08256880733946"/>
    <b v="1"/>
    <n v="100.352"/>
    <x v="2984"/>
    <d v="2016-08-24T06:41:21"/>
    <s v="theater/spaces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n v="109.5945945945946"/>
    <b v="1"/>
    <n v="121.64999999999999"/>
    <x v="2985"/>
    <d v="2016-10-31T04:00:00"/>
    <s v="theater/spaces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n v="45.214285714285715"/>
    <b v="1"/>
    <n v="105.5"/>
    <x v="2986"/>
    <d v="2016-05-01T11:00:06"/>
    <s v="theater/spaces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n v="104.15169811320754"/>
    <b v="1"/>
    <n v="110.4008"/>
    <x v="2987"/>
    <d v="2016-10-13T00:00:00"/>
    <s v="theater/spaces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n v="35.714285714285715"/>
    <b v="1"/>
    <n v="100"/>
    <x v="2988"/>
    <d v="2016-06-20T08:41:21"/>
    <s v="theater/spaces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n v="96.997252747252745"/>
    <b v="1"/>
    <n v="176.535"/>
    <x v="2989"/>
    <d v="2015-12-21T04:59:00"/>
    <s v="theater/spaces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n v="370.37037037037038"/>
    <b v="1"/>
    <n v="100"/>
    <x v="2990"/>
    <d v="2016-01-07T13:47:00"/>
    <s v="theater/spaces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n v="94.408602150537632"/>
    <b v="1"/>
    <n v="103.29411764705883"/>
    <x v="2991"/>
    <d v="2017-01-27T20:05:30"/>
    <s v="theater/spaces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n v="48.984375"/>
    <b v="1"/>
    <n v="104.5"/>
    <x v="2992"/>
    <d v="2016-10-09T18:25:10"/>
    <s v="theater/spaces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n v="45.590909090909093"/>
    <b v="1"/>
    <n v="100.29999999999998"/>
    <x v="2993"/>
    <d v="2016-02-20T20:07:47"/>
    <s v="theater/spaces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n v="23.275254237288134"/>
    <b v="1"/>
    <n v="457.74666666666673"/>
    <x v="2994"/>
    <d v="2014-10-03T11:29:32"/>
    <s v="theater/spaces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n v="63.2289156626506"/>
    <b v="1"/>
    <n v="104.96000000000001"/>
    <x v="2995"/>
    <d v="2017-01-19T15:57:51"/>
    <s v="theater/spaces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n v="153.5204081632653"/>
    <b v="1"/>
    <n v="171.94285714285715"/>
    <x v="2996"/>
    <d v="2015-05-26T21:54:00"/>
    <s v="theater/spaces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n v="90.2"/>
    <b v="1"/>
    <n v="103.73000000000002"/>
    <x v="2997"/>
    <d v="2017-02-27T04:59:00"/>
    <s v="theater/spaces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n v="118.97113163972287"/>
    <b v="1"/>
    <n v="103.029"/>
    <x v="2998"/>
    <d v="2014-06-16T04:25:00"/>
    <s v="theater/spaces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n v="80.25"/>
    <b v="1"/>
    <n v="118.88888888888889"/>
    <x v="2999"/>
    <d v="2017-03-01T02:00:00"/>
    <s v="theater/spaces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n v="62.5"/>
    <b v="1"/>
    <n v="100"/>
    <x v="3000"/>
    <d v="2017-01-31T18:00:00"/>
    <s v="theater/spaces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n v="131.37719999999999"/>
    <b v="1"/>
    <n v="318.69988910451895"/>
    <x v="3001"/>
    <d v="2016-07-13T21:29:42"/>
    <s v="theater/spaces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n v="73.032980769230775"/>
    <b v="1"/>
    <n v="108.50614285714286"/>
    <x v="3002"/>
    <d v="2012-12-26T20:04:12"/>
    <s v="theater/spaces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n v="178.52941176470588"/>
    <b v="1"/>
    <n v="101.16666666666667"/>
    <x v="3003"/>
    <d v="2016-03-01T05:59:00"/>
    <s v="theater/spaces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n v="162.90974729241879"/>
    <b v="1"/>
    <n v="112.815"/>
    <x v="3004"/>
    <d v="2014-11-15T22:08:44"/>
    <s v="theater/spaces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n v="108.24237288135593"/>
    <b v="1"/>
    <n v="120.49622641509434"/>
    <x v="3005"/>
    <d v="2014-10-06T16:11:45"/>
    <s v="theater/spaces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n v="88.865979381443296"/>
    <b v="1"/>
    <n v="107.74999999999999"/>
    <x v="3006"/>
    <d v="2014-12-14T18:09:51"/>
    <s v="theater/spaces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n v="54"/>
    <b v="1"/>
    <n v="180"/>
    <x v="3007"/>
    <d v="2015-04-25T05:11:23"/>
    <s v="theater/spaces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n v="116.73076923076923"/>
    <b v="1"/>
    <n v="101.16666666666667"/>
    <x v="3008"/>
    <d v="2016-01-21T05:05:19"/>
    <s v="theater/spaces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n v="233.8984375"/>
    <b v="1"/>
    <n v="119.756"/>
    <x v="3009"/>
    <d v="2014-11-26T14:40:40"/>
    <s v="theater/spaces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n v="158"/>
    <b v="1"/>
    <n v="158"/>
    <x v="3010"/>
    <d v="2015-02-21T19:58:39"/>
    <s v="theater/spaces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n v="14.84"/>
    <b v="1"/>
    <n v="123.66666666666666"/>
    <x v="3011"/>
    <d v="2015-12-23T22:59:00"/>
    <s v="theater/spaces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n v="85.181818181818187"/>
    <b v="1"/>
    <n v="117.12499999999999"/>
    <x v="3012"/>
    <d v="2015-02-10T16:52:10"/>
    <s v="theater/spaces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n v="146.69158878504672"/>
    <b v="1"/>
    <n v="156.96"/>
    <x v="3013"/>
    <d v="2015-06-21T20:04:09"/>
    <s v="theater/spaces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n v="50.764811490125673"/>
    <b v="1"/>
    <n v="113.104"/>
    <x v="3014"/>
    <d v="2014-11-05T05:00:00"/>
    <s v="theater/spaces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n v="87.7"/>
    <b v="1"/>
    <n v="103.17647058823529"/>
    <x v="3015"/>
    <d v="2014-06-11T04:00:00"/>
    <s v="theater/spaces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n v="242.27777777777777"/>
    <b v="1"/>
    <n v="102.61176470588236"/>
    <x v="3016"/>
    <d v="2014-07-18T13:09:12"/>
    <s v="theater/spaces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n v="146.44654088050314"/>
    <b v="1"/>
    <n v="105.84090909090908"/>
    <x v="3017"/>
    <d v="2014-08-20T20:24:03"/>
    <s v="theater/spaces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n v="103.17073170731707"/>
    <b v="1"/>
    <n v="100.71428571428571"/>
    <x v="3018"/>
    <d v="2015-07-20T22:00:00"/>
    <s v="theater/spaces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n v="80.464601769911511"/>
    <b v="1"/>
    <n v="121.23333333333332"/>
    <x v="3019"/>
    <d v="2014-05-27T03:00:00"/>
    <s v="theater/spaces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n v="234.66666666666666"/>
    <b v="1"/>
    <n v="100.57142857142858"/>
    <x v="3020"/>
    <d v="2015-08-14T20:18:53"/>
    <s v="theater/spaces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n v="50.689320388349515"/>
    <b v="1"/>
    <n v="116.02222222222223"/>
    <x v="3021"/>
    <d v="2016-11-22T05:59:00"/>
    <s v="theater/spaces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n v="162.70967741935485"/>
    <b v="1"/>
    <n v="100.88"/>
    <x v="3022"/>
    <d v="2016-08-27T22:53:29"/>
    <s v="theater/spaces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n v="120.16666666666667"/>
    <b v="1"/>
    <n v="103"/>
    <x v="3023"/>
    <d v="2015-06-11T16:13:06"/>
    <s v="theater/spaces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n v="67.697802197802204"/>
    <b v="1"/>
    <n v="246.42"/>
    <x v="3024"/>
    <d v="2012-10-06T23:51:15"/>
    <s v="theater/spaces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n v="52.103448275862071"/>
    <b v="1"/>
    <n v="302.2"/>
    <x v="3025"/>
    <d v="2014-05-30T16:00:00"/>
    <s v="theater/spaces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n v="51.6"/>
    <b v="1"/>
    <n v="143.33333333333334"/>
    <x v="3026"/>
    <d v="2017-03-03T11:01:32"/>
    <s v="theater/spaces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n v="164.3"/>
    <b v="1"/>
    <n v="131.44"/>
    <x v="3027"/>
    <d v="2015-03-20T15:54:11"/>
    <s v="theater/spaces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n v="84.858585858585855"/>
    <b v="1"/>
    <n v="168.01999999999998"/>
    <x v="3028"/>
    <d v="2016-08-15T06:20:25"/>
    <s v="theater/spaces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n v="94.548850574712645"/>
    <b v="1"/>
    <n v="109.67666666666666"/>
    <x v="3029"/>
    <d v="2014-11-18T04:35:00"/>
    <s v="theater/spaces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n v="45.536585365853661"/>
    <b v="1"/>
    <n v="106.6857142857143"/>
    <x v="3030"/>
    <d v="2015-09-16T17:56:11"/>
    <s v="theater/spaces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n v="51.724137931034484"/>
    <b v="1"/>
    <n v="100"/>
    <x v="3031"/>
    <d v="2016-10-14T21:10:47"/>
    <s v="theater/spaces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n v="50.88"/>
    <b v="1"/>
    <n v="127.2"/>
    <x v="3032"/>
    <d v="2015-09-11T01:04:19"/>
    <s v="theater/spaces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n v="191.13043478260869"/>
    <b v="1"/>
    <n v="146.53333333333333"/>
    <x v="3033"/>
    <d v="2016-08-18T02:38:45"/>
    <s v="theater/spaces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n v="89.314285714285717"/>
    <b v="1"/>
    <n v="112.53599999999999"/>
    <x v="3034"/>
    <d v="2016-11-01T03:59:00"/>
    <s v="theater/spaces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n v="88.588631921824103"/>
    <b v="1"/>
    <n v="108.78684000000001"/>
    <x v="3035"/>
    <d v="2013-05-04T13:26:49"/>
    <s v="theater/spaces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n v="96.300911854103347"/>
    <b v="1"/>
    <n v="126.732"/>
    <x v="3036"/>
    <d v="2013-08-16T11:59:00"/>
    <s v="theater/spaces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n v="33.3125"/>
    <b v="1"/>
    <n v="213.20000000000002"/>
    <x v="3037"/>
    <d v="2010-10-02T04:59:00"/>
    <s v="theater/spaces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n v="37.222222222222221"/>
    <b v="1"/>
    <n v="100.49999999999999"/>
    <x v="3038"/>
    <d v="2016-03-04T06:03:17"/>
    <s v="theater/spaces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n v="92.130423728813554"/>
    <b v="1"/>
    <n v="108.71389999999998"/>
    <x v="3039"/>
    <d v="2013-12-29T07:59:00"/>
    <s v="theater/spaces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n v="76.785714285714292"/>
    <b v="1"/>
    <n v="107.5"/>
    <x v="3040"/>
    <d v="2015-06-26T23:00:00"/>
    <s v="theater/spaces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n v="96.526315789473685"/>
    <b v="1"/>
    <n v="110.48192771084338"/>
    <x v="3041"/>
    <d v="2016-01-20T20:50:48"/>
    <s v="theater/spaces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n v="51.891891891891895"/>
    <b v="1"/>
    <n v="128"/>
    <x v="3042"/>
    <d v="2015-10-06T16:30:47"/>
    <s v="theater/spaces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n v="128.9140625"/>
    <b v="1"/>
    <n v="110.00666666666667"/>
    <x v="3043"/>
    <d v="2015-04-16T02:50:00"/>
    <s v="theater/spaces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n v="84.108974358974365"/>
    <b v="1"/>
    <n v="109.34166666666667"/>
    <x v="3044"/>
    <d v="2016-02-02T17:26:38"/>
    <s v="theater/spaces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n v="82.941562500000003"/>
    <b v="1"/>
    <n v="132.70650000000001"/>
    <x v="3045"/>
    <d v="2014-08-22T03:44:15"/>
    <s v="theater/spaces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n v="259.94827586206895"/>
    <b v="1"/>
    <n v="190.84810126582278"/>
    <x v="3046"/>
    <d v="2014-09-10T04:52:00"/>
    <s v="theater/spaces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n v="37.25"/>
    <b v="1"/>
    <n v="149"/>
    <x v="3047"/>
    <d v="2016-04-27T13:16:00"/>
    <s v="theater/spaces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n v="177.02127659574469"/>
    <b v="1"/>
    <n v="166.4"/>
    <x v="3048"/>
    <d v="2014-12-31T21:22:00"/>
    <s v="theater/spaces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n v="74.074074074074076"/>
    <b v="1"/>
    <n v="106.66666666666667"/>
    <x v="3049"/>
    <d v="2015-06-14T00:20:55"/>
    <s v="theater/spaces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n v="70.666666666666671"/>
    <b v="1"/>
    <n v="106"/>
    <x v="3050"/>
    <d v="2016-05-05T04:02:40"/>
    <s v="theater/spaces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n v="23.62857142857143"/>
    <b v="0"/>
    <n v="23.62857142857143"/>
    <x v="3051"/>
    <d v="2017-02-08T09:59:05"/>
    <s v="theater/spaces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n v="37.5"/>
    <b v="0"/>
    <n v="0.15"/>
    <x v="3052"/>
    <d v="2015-05-28T15:59:00"/>
    <s v="theater/spaces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n v="13.333333333333334"/>
    <b v="0"/>
    <n v="0.4"/>
    <x v="3053"/>
    <d v="2014-10-02T03:59:00"/>
    <s v="theater/spaces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e v="#DIV/0!"/>
    <b v="0"/>
    <n v="0"/>
    <x v="3054"/>
    <d v="2015-03-02T01:04:00"/>
    <s v="theater/spaces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n v="1"/>
    <b v="0"/>
    <n v="5.0000000000000001E-3"/>
    <x v="3055"/>
    <d v="2015-01-09T22:59:50"/>
    <s v="theater/spaces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e v="#DIV/0!"/>
    <b v="0"/>
    <n v="0"/>
    <x v="3056"/>
    <d v="2014-09-29T15:16:24"/>
    <s v="theater/spaces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e v="#DIV/0!"/>
    <b v="0"/>
    <n v="0"/>
    <x v="3057"/>
    <d v="2016-04-03T14:36:51"/>
    <s v="theater/spaces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n v="1"/>
    <b v="0"/>
    <n v="1.6666666666666666E-2"/>
    <x v="3058"/>
    <d v="2016-05-20T08:59:00"/>
    <s v="theater/spaces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n v="41"/>
    <b v="0"/>
    <n v="3.0066666666666664"/>
    <x v="3059"/>
    <d v="2014-08-08T22:27:26"/>
    <s v="theater/spaces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n v="55.833333333333336"/>
    <b v="0"/>
    <n v="0.15227272727272728"/>
    <x v="3060"/>
    <d v="2015-09-28T06:35:34"/>
    <s v="theater/spaces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e v="#DIV/0!"/>
    <b v="0"/>
    <n v="0"/>
    <x v="3061"/>
    <d v="2014-08-13T18:49:08"/>
    <s v="theater/spaces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n v="99.761194029850742"/>
    <b v="0"/>
    <n v="66.84"/>
    <x v="3062"/>
    <d v="2015-09-30T18:00:00"/>
    <s v="theater/spaces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n v="25.521739130434781"/>
    <b v="0"/>
    <n v="19.566666666666666"/>
    <x v="3063"/>
    <d v="2016-10-22T22:08:58"/>
    <s v="theater/spaces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n v="117.65277777777777"/>
    <b v="0"/>
    <n v="11.294666666666666"/>
    <x v="3064"/>
    <d v="2015-11-22T06:59:00"/>
    <s v="theater/spaces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n v="5"/>
    <b v="0"/>
    <n v="0.04"/>
    <x v="3065"/>
    <d v="2014-07-30T01:19:32"/>
    <s v="theater/spaces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n v="2796.6666666666665"/>
    <b v="0"/>
    <n v="11.985714285714286"/>
    <x v="3066"/>
    <d v="2016-07-10T05:28:57"/>
    <s v="theater/spaces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n v="200"/>
    <b v="0"/>
    <n v="2.5"/>
    <x v="3067"/>
    <d v="2015-09-09T22:31:19"/>
    <s v="theater/spaces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n v="87.5"/>
    <b v="0"/>
    <n v="6.9999999999999993E-2"/>
    <x v="3068"/>
    <d v="2015-10-16T16:35:52"/>
    <s v="theater/spaces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n v="20.142857142857142"/>
    <b v="0"/>
    <n v="14.099999999999998"/>
    <x v="3069"/>
    <d v="2014-12-14T20:00:34"/>
    <s v="theater/spaces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n v="20.875"/>
    <b v="0"/>
    <n v="3.34"/>
    <x v="3070"/>
    <d v="2016-12-07T17:36:09"/>
    <s v="theater/spaces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n v="61.307692307692307"/>
    <b v="0"/>
    <n v="59.774999999999999"/>
    <x v="3071"/>
    <d v="2015-04-21T05:59:00"/>
    <s v="theater/spaces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n v="1"/>
    <b v="0"/>
    <n v="1.6666666666666666E-2"/>
    <x v="3072"/>
    <d v="2016-10-30T01:46:00"/>
    <s v="theater/spaces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n v="92.142857142857139"/>
    <b v="0"/>
    <n v="2.3035714285714284E-2"/>
    <x v="3073"/>
    <d v="2015-06-14T19:19:00"/>
    <s v="theater/spaces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n v="7.333333333333333"/>
    <b v="0"/>
    <n v="8.8000000000000009E-2"/>
    <x v="3074"/>
    <d v="2016-03-10T13:42:39"/>
    <s v="theater/spaces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n v="64.8"/>
    <b v="0"/>
    <n v="8.64"/>
    <x v="3075"/>
    <d v="2016-08-19T02:27:20"/>
    <s v="theater/spaces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n v="30.12"/>
    <b v="0"/>
    <n v="15.06"/>
    <x v="3076"/>
    <d v="2015-10-09T15:38:43"/>
    <s v="theater/spaces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n v="52.5"/>
    <b v="0"/>
    <n v="0.47727272727272729"/>
    <x v="3077"/>
    <d v="2017-03-02T22:57:58"/>
    <s v="theater/spaces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n v="23.666666666666668"/>
    <b v="0"/>
    <n v="0.11833333333333333"/>
    <x v="3078"/>
    <d v="2015-02-26T03:19:55"/>
    <s v="theater/spaces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n v="415.77777777777777"/>
    <b v="0"/>
    <n v="0.8417399858735245"/>
    <x v="3079"/>
    <d v="2015-03-22T16:07:15"/>
    <s v="theater/spaces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n v="53.714285714285715"/>
    <b v="0"/>
    <n v="1.8799999999999997E-2"/>
    <x v="3080"/>
    <d v="2014-12-27T01:40:44"/>
    <s v="theater/spaces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n v="420.6"/>
    <b v="0"/>
    <n v="0.21029999999999999"/>
    <x v="3081"/>
    <d v="2015-09-20T04:21:31"/>
    <s v="theater/spaces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e v="#DIV/0!"/>
    <b v="0"/>
    <n v="0"/>
    <x v="3082"/>
    <d v="2015-11-15T23:09:06"/>
    <s v="theater/spaces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n v="18.666666666666668"/>
    <b v="0"/>
    <n v="0.27999999999999997"/>
    <x v="3083"/>
    <d v="2014-09-01T05:00:00"/>
    <s v="theater/spaces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n v="78.333333333333329"/>
    <b v="0"/>
    <n v="11.57920670115792"/>
    <x v="3084"/>
    <d v="2015-05-05T18:48:00"/>
    <s v="theater/spaces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n v="67.777777777777771"/>
    <b v="0"/>
    <n v="2.44"/>
    <x v="3085"/>
    <d v="2015-09-29T21:12:39"/>
    <s v="theater/spaces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n v="16.666666666666668"/>
    <b v="0"/>
    <n v="0.25"/>
    <x v="3086"/>
    <d v="2015-08-17T16:05:59"/>
    <s v="theater/spaces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n v="62.5"/>
    <b v="0"/>
    <n v="0.625"/>
    <x v="3087"/>
    <d v="2016-12-21T04:36:30"/>
    <s v="theater/spaces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n v="42"/>
    <b v="0"/>
    <n v="0.19384615384615383"/>
    <x v="3088"/>
    <d v="2015-01-08T13:41:00"/>
    <s v="theater/spaces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n v="130.0888888888889"/>
    <b v="0"/>
    <n v="23.416"/>
    <x v="3089"/>
    <d v="2016-07-09T01:59:00"/>
    <s v="theater/spaces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n v="1270.2222222222222"/>
    <b v="0"/>
    <n v="5.0808888888888886"/>
    <x v="3090"/>
    <d v="2015-05-01T18:39:05"/>
    <s v="theater/spaces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n v="88.444444444444443"/>
    <b v="0"/>
    <n v="15.920000000000002"/>
    <x v="3091"/>
    <d v="2016-08-14T22:45:43"/>
    <s v="theater/spaces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n v="56.342380952380957"/>
    <b v="0"/>
    <n v="1.1831900000000002"/>
    <x v="3092"/>
    <d v="2015-10-15T22:00:00"/>
    <s v="theater/spaces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n v="53.529411764705884"/>
    <b v="0"/>
    <n v="22.75"/>
    <x v="3093"/>
    <d v="2014-06-01T03:59:00"/>
    <s v="theater/spaces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n v="25"/>
    <b v="0"/>
    <n v="2.5000000000000001E-2"/>
    <x v="3094"/>
    <d v="2015-09-20T19:05:56"/>
    <s v="theater/spaces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n v="50"/>
    <b v="0"/>
    <n v="0.33512064343163539"/>
    <x v="3095"/>
    <d v="2016-08-01T00:36:20"/>
    <s v="theater/spaces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n v="56.785714285714285"/>
    <b v="0"/>
    <n v="3.9750000000000001"/>
    <x v="3096"/>
    <d v="2015-05-20T19:48:46"/>
    <s v="theater/spaces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n v="40.833333333333336"/>
    <b v="0"/>
    <n v="17.150000000000002"/>
    <x v="3097"/>
    <d v="2016-10-07T14:00:00"/>
    <s v="theater/spaces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n v="65.111111111111114"/>
    <b v="0"/>
    <n v="3.6080041046690612"/>
    <x v="3098"/>
    <d v="2016-02-08T00:17:00"/>
    <s v="theater/spaces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n v="55.6"/>
    <b v="0"/>
    <n v="13.900000000000002"/>
    <x v="3099"/>
    <d v="2016-02-12T04:33:11"/>
    <s v="theater/spaces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n v="140.53846153846155"/>
    <b v="0"/>
    <n v="15.225"/>
    <x v="3100"/>
    <d v="2014-10-20T14:56:15"/>
    <s v="theater/spaces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n v="25"/>
    <b v="0"/>
    <n v="12"/>
    <x v="3101"/>
    <d v="2015-07-16T07:56:00"/>
    <s v="theater/spaces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n v="69.533333333333331"/>
    <b v="0"/>
    <n v="39.112499999999997"/>
    <x v="3102"/>
    <d v="2016-08-23T08:10:18"/>
    <s v="theater/spaces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n v="5.5"/>
    <b v="0"/>
    <n v="0.26829268292682928"/>
    <x v="3103"/>
    <d v="2015-06-12T03:45:06"/>
    <s v="theater/spaces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n v="237"/>
    <b v="0"/>
    <n v="29.625"/>
    <x v="3104"/>
    <d v="2015-02-03T02:00:00"/>
    <s v="theater/spaces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n v="79.870967741935488"/>
    <b v="0"/>
    <n v="42.360992301112063"/>
    <x v="3105"/>
    <d v="2014-10-19T05:00:00"/>
    <s v="theater/spaces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n v="10.25"/>
    <b v="0"/>
    <n v="4.1000000000000005"/>
    <x v="3106"/>
    <d v="2015-09-16T22:00:00"/>
    <s v="theater/spaces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n v="272.58620689655174"/>
    <b v="0"/>
    <n v="19.762499999999999"/>
    <x v="3107"/>
    <d v="2015-05-11T19:32:31"/>
    <s v="theater/spaces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n v="13"/>
    <b v="0"/>
    <n v="5.1999999999999998E-2"/>
    <x v="3108"/>
    <d v="2015-04-28T15:19:54"/>
    <s v="theater/spaces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n v="58.184210526315788"/>
    <b v="0"/>
    <n v="25.030188679245285"/>
    <x v="3109"/>
    <d v="2014-08-28T03:00:10"/>
    <s v="theater/spaces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n v="10"/>
    <b v="0"/>
    <n v="0.04"/>
    <x v="3110"/>
    <d v="2017-02-19T00:45:19"/>
    <s v="theater/spaces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n v="70.10526315789474"/>
    <b v="0"/>
    <n v="26.640000000000004"/>
    <x v="3111"/>
    <d v="2014-10-04T14:17:00"/>
    <s v="theater/spaces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n v="57.888888888888886"/>
    <b v="0"/>
    <n v="4.7363636363636363"/>
    <x v="3112"/>
    <d v="2016-11-01T02:55:34"/>
    <s v="theater/spaces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n v="125.27027027027027"/>
    <b v="0"/>
    <n v="4.2435339894712749"/>
    <x v="3113"/>
    <d v="2015-04-17T17:33:02"/>
    <s v="theater/spaces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e v="#DIV/0!"/>
    <b v="0"/>
    <n v="0"/>
    <x v="3114"/>
    <d v="2014-09-21T15:10:50"/>
    <s v="theater/spaces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n v="300"/>
    <b v="0"/>
    <n v="3"/>
    <x v="3115"/>
    <d v="2016-06-05T10:43:47"/>
    <s v="theater/spaces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n v="43"/>
    <b v="0"/>
    <n v="57.333333333333336"/>
    <x v="3116"/>
    <d v="2015-04-01T12:22:05"/>
    <s v="theater/spaces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n v="1"/>
    <b v="0"/>
    <n v="0.1"/>
    <x v="3117"/>
    <d v="2016-05-27T13:12:00"/>
    <s v="theater/spaces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n v="775"/>
    <b v="0"/>
    <n v="0.31"/>
    <x v="3118"/>
    <d v="2016-07-02T15:35:23"/>
    <s v="theater/spaces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n v="5"/>
    <b v="0"/>
    <n v="0.05"/>
    <x v="3119"/>
    <d v="2015-03-27T00:05:32"/>
    <s v="theater/spaces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n v="12.8"/>
    <b v="0"/>
    <n v="9.8461538461538465E-3"/>
    <x v="3120"/>
    <d v="2016-05-05T21:36:36"/>
    <s v="theater/spaces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n v="10"/>
    <b v="0"/>
    <n v="0.66666666666666674"/>
    <x v="3121"/>
    <d v="2014-09-26T16:18:55"/>
    <s v="theater/spaces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n v="58"/>
    <b v="0"/>
    <n v="58.291457286432156"/>
    <x v="3122"/>
    <d v="2016-11-09T23:22:12"/>
    <s v="theater/spaces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n v="244.80459770114942"/>
    <b v="0"/>
    <n v="68.153599999999997"/>
    <x v="3123"/>
    <d v="2016-07-09T23:49:58"/>
    <s v="theater/spaces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n v="6.5"/>
    <b v="0"/>
    <n v="3.2499999999999999E-3"/>
    <x v="3124"/>
    <d v="2015-02-02T18:43:21"/>
    <s v="theater/spaces"/>
    <x v="1"/>
    <x v="38"/>
  </r>
  <r>
    <n v="3125"/>
    <s v="N/A (Canceled)"/>
    <s v="N/A"/>
    <n v="1500000"/>
    <n v="0"/>
    <x v="1"/>
    <x v="0"/>
    <s v="USD"/>
    <n v="1452142672"/>
    <n v="1449550672"/>
    <b v="0"/>
    <n v="0"/>
    <e v="#DIV/0!"/>
    <b v="0"/>
    <n v="0"/>
    <x v="3125"/>
    <d v="2016-01-07T04:57:52"/>
    <s v="theater/spaces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n v="61.176470588235297"/>
    <b v="0"/>
    <n v="4.16"/>
    <x v="3126"/>
    <d v="2016-03-27T23:26:02"/>
    <s v="theater/spaces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e v="#DIV/0!"/>
    <b v="0"/>
    <n v="0"/>
    <x v="3127"/>
    <d v="2015-03-01T20:33:49"/>
    <s v="theater/spaces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n v="139.23931623931625"/>
    <b v="0"/>
    <n v="108.60666666666667"/>
    <x v="3128"/>
    <d v="2017-03-16T18:49:01"/>
    <s v="theater/plays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n v="10"/>
    <b v="0"/>
    <n v="0.8"/>
    <x v="3129"/>
    <d v="2017-04-18T19:13:39"/>
    <s v="theater/plays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n v="93.75"/>
    <b v="0"/>
    <n v="3.75"/>
    <x v="3130"/>
    <d v="2017-04-14T04:59:00"/>
    <s v="theater/plays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n v="53.75"/>
    <b v="0"/>
    <n v="15.731707317073171"/>
    <x v="3131"/>
    <d v="2017-04-08T12:54:05"/>
    <s v="theater/plays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n v="10"/>
    <b v="0"/>
    <n v="3.3333333333333333E-2"/>
    <x v="3132"/>
    <d v="2017-04-21T07:24:20"/>
    <s v="theater/plays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n v="33.75"/>
    <b v="0"/>
    <n v="108"/>
    <x v="3133"/>
    <d v="2017-03-24T12:33:54"/>
    <s v="theater/plays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n v="18.75"/>
    <b v="0"/>
    <n v="22.5"/>
    <x v="3134"/>
    <d v="2017-03-27T16:16:59"/>
    <s v="theater/plays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n v="23.142857142857142"/>
    <b v="0"/>
    <n v="20.849420849420849"/>
    <x v="3135"/>
    <d v="2017-04-04T03:38:41"/>
    <s v="theater/plays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n v="29.045454545454547"/>
    <b v="0"/>
    <n v="127.8"/>
    <x v="3136"/>
    <d v="2017-03-31T22:59:00"/>
    <s v="theater/plays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n v="50"/>
    <b v="0"/>
    <n v="3.3333333333333335"/>
    <x v="3137"/>
    <d v="2017-05-03T19:12:00"/>
    <s v="theater/plays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e v="#DIV/0!"/>
    <b v="0"/>
    <n v="0"/>
    <x v="3138"/>
    <d v="2017-04-03T15:30:07"/>
    <s v="theater/plays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n v="450"/>
    <b v="0"/>
    <n v="5.4"/>
    <x v="3139"/>
    <d v="2017-03-25T04:33:00"/>
    <s v="theater/plays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n v="24"/>
    <b v="0"/>
    <n v="0.96"/>
    <x v="3140"/>
    <d v="2017-04-07T16:15:03"/>
    <s v="theater/plays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n v="32.25"/>
    <b v="0"/>
    <n v="51.6"/>
    <x v="3141"/>
    <d v="2017-04-16T20:00:00"/>
    <s v="theater/plays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n v="15"/>
    <b v="0"/>
    <n v="1.6363636363636365"/>
    <x v="3142"/>
    <d v="2017-03-19T11:18:59"/>
    <s v="theater/plays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e v="#DIV/0!"/>
    <b v="0"/>
    <n v="0"/>
    <x v="3143"/>
    <d v="2017-04-09T08:35:56"/>
    <s v="theater/plays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n v="251.33333333333334"/>
    <b v="0"/>
    <n v="75.400000000000006"/>
    <x v="3144"/>
    <d v="2017-03-19T06:00:00"/>
    <s v="theater/plays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e v="#DIV/0!"/>
    <b v="0"/>
    <n v="0"/>
    <x v="3145"/>
    <d v="2017-03-27T23:58:54"/>
    <s v="theater/plays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n v="437.5"/>
    <b v="0"/>
    <n v="10.5"/>
    <x v="3146"/>
    <d v="2017-04-16T15:22:46"/>
    <s v="theater/plays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n v="110.35211267605634"/>
    <b v="1"/>
    <n v="117.52499999999999"/>
    <x v="3147"/>
    <d v="2014-11-07T00:15:55"/>
    <s v="theater/plays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n v="41.421052631578945"/>
    <b v="1"/>
    <n v="131.16666666666669"/>
    <x v="3148"/>
    <d v="2014-10-01T04:00:00"/>
    <s v="theater/plays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n v="52"/>
    <b v="1"/>
    <n v="104"/>
    <x v="3149"/>
    <d v="2012-12-07T02:00:00"/>
    <s v="theater/plays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n v="33.990384615384613"/>
    <b v="1"/>
    <n v="101"/>
    <x v="3150"/>
    <d v="2011-01-25T04:00:00"/>
    <s v="theater/plays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n v="103.35294117647059"/>
    <b v="1"/>
    <n v="100.4"/>
    <x v="3151"/>
    <d v="2014-09-10T20:09:34"/>
    <s v="theater/plays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n v="34.791044776119406"/>
    <b v="1"/>
    <n v="105.95454545454545"/>
    <x v="3152"/>
    <d v="2013-11-02T20:49:27"/>
    <s v="theater/plays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n v="41.773858921161825"/>
    <b v="1"/>
    <n v="335.58333333333337"/>
    <x v="3153"/>
    <d v="2011-05-01T04:59:00"/>
    <s v="theater/plays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n v="64.268292682926827"/>
    <b v="1"/>
    <n v="112.92857142857142"/>
    <x v="3154"/>
    <d v="2012-04-01T20:00:58"/>
    <s v="theater/plays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n v="31.209370860927152"/>
    <b v="1"/>
    <n v="188.50460000000001"/>
    <x v="3155"/>
    <d v="2012-12-20T11:58:45"/>
    <s v="theater/plays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n v="62.921348314606739"/>
    <b v="1"/>
    <n v="101.81818181818181"/>
    <x v="3156"/>
    <d v="2012-06-01T22:52:24"/>
    <s v="theater/plays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n v="98.536585365853654"/>
    <b v="1"/>
    <n v="101"/>
    <x v="3157"/>
    <d v="2014-07-19T05:00:00"/>
    <s v="theater/plays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n v="82.608695652173907"/>
    <b v="1"/>
    <n v="113.99999999999999"/>
    <x v="3158"/>
    <d v="2013-07-22T20:09:12"/>
    <s v="theater/plays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n v="38.504230769230773"/>
    <b v="1"/>
    <n v="133.48133333333334"/>
    <x v="3159"/>
    <d v="2012-01-18T23:00:00"/>
    <s v="theater/plays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n v="80.15789473684211"/>
    <b v="1"/>
    <n v="101.53333333333335"/>
    <x v="3160"/>
    <d v="2014-08-13T04:59:00"/>
    <s v="theater/plays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n v="28.405405405405407"/>
    <b v="1"/>
    <n v="105.1"/>
    <x v="3161"/>
    <d v="2014-10-15T12:52:02"/>
    <s v="theater/plays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n v="80.730158730158735"/>
    <b v="1"/>
    <n v="127.15"/>
    <x v="3162"/>
    <d v="2014-07-07T02:00:00"/>
    <s v="theater/plays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n v="200.69444444444446"/>
    <b v="1"/>
    <n v="111.15384615384616"/>
    <x v="3163"/>
    <d v="2014-06-15T18:05:25"/>
    <s v="theater/plays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n v="37.591549295774648"/>
    <b v="1"/>
    <n v="106.76"/>
    <x v="3164"/>
    <d v="2014-06-09T19:20:15"/>
    <s v="theater/plays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n v="58.095238095238095"/>
    <b v="1"/>
    <n v="162.66666666666666"/>
    <x v="3165"/>
    <d v="2011-05-03T03:59:00"/>
    <s v="theater/plays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n v="60.300892473118282"/>
    <b v="1"/>
    <n v="160.22808571428573"/>
    <x v="3166"/>
    <d v="2014-11-26T07:59:00"/>
    <s v="theater/plays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n v="63.363636363636367"/>
    <b v="1"/>
    <n v="116.16666666666666"/>
    <x v="3167"/>
    <d v="2014-08-02T04:13:01"/>
    <s v="theater/plays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n v="50.901639344262293"/>
    <b v="1"/>
    <n v="124.2"/>
    <x v="3168"/>
    <d v="2014-06-13T22:00:00"/>
    <s v="theater/plays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n v="100.5"/>
    <b v="1"/>
    <n v="103.01249999999999"/>
    <x v="3169"/>
    <d v="2013-12-13T04:59:00"/>
    <s v="theater/plays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n v="31.619718309859156"/>
    <b v="1"/>
    <n v="112.25"/>
    <x v="3170"/>
    <d v="2014-07-02T04:00:00"/>
    <s v="theater/plays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n v="65.102564102564102"/>
    <b v="1"/>
    <n v="108.8142857142857"/>
    <x v="3171"/>
    <d v="2016-05-06T14:35:58"/>
    <s v="theater/plays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n v="79.310344827586206"/>
    <b v="1"/>
    <n v="114.99999999999999"/>
    <x v="3172"/>
    <d v="2012-02-14T17:31:08"/>
    <s v="theater/plays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n v="139.18918918918919"/>
    <b v="1"/>
    <n v="103"/>
    <x v="3173"/>
    <d v="2014-09-26T21:04:52"/>
    <s v="theater/plays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n v="131.91304347826087"/>
    <b v="1"/>
    <n v="101.13333333333334"/>
    <x v="3174"/>
    <d v="2014-08-25T20:45:08"/>
    <s v="theater/plays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n v="91.3"/>
    <b v="1"/>
    <n v="109.55999999999999"/>
    <x v="3175"/>
    <d v="2011-02-17T21:17:07"/>
    <s v="theater/plays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n v="39.672727272727272"/>
    <b v="1"/>
    <n v="114.8421052631579"/>
    <x v="3176"/>
    <d v="2013-08-18T15:00:00"/>
    <s v="theater/plays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n v="57.549019607843135"/>
    <b v="1"/>
    <n v="117.39999999999999"/>
    <x v="3177"/>
    <d v="2014-06-21T16:00:09"/>
    <s v="theater/plays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n v="33.025641025641029"/>
    <b v="1"/>
    <n v="171.73333333333335"/>
    <x v="3178"/>
    <d v="2014-07-16T14:31:15"/>
    <s v="theater/plays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n v="77.335806451612896"/>
    <b v="1"/>
    <n v="114.16238095238094"/>
    <x v="3179"/>
    <d v="2013-05-06T16:51:11"/>
    <s v="theater/plays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n v="31.933333333333334"/>
    <b v="1"/>
    <n v="119.75"/>
    <x v="3180"/>
    <d v="2014-06-20T09:54:09"/>
    <s v="theater/plays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n v="36.333333333333336"/>
    <b v="1"/>
    <n v="109.00000000000001"/>
    <x v="3181"/>
    <d v="2014-06-15T16:00:00"/>
    <s v="theater/plays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n v="46.768211920529801"/>
    <b v="1"/>
    <n v="100.88571428571429"/>
    <x v="3182"/>
    <d v="2012-01-31T17:00:00"/>
    <s v="theater/plays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n v="40.073529411764703"/>
    <b v="1"/>
    <n v="109.00000000000001"/>
    <x v="3183"/>
    <d v="2013-08-23T19:04:29"/>
    <s v="theater/plays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n v="100.21739130434783"/>
    <b v="1"/>
    <n v="107.20930232558139"/>
    <x v="3184"/>
    <d v="2014-07-01T23:50:31"/>
    <s v="theater/plays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n v="41.666666666666664"/>
    <b v="1"/>
    <n v="100"/>
    <x v="3185"/>
    <d v="2014-07-16T23:27:21"/>
    <s v="theater/plays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n v="46.714285714285715"/>
    <b v="1"/>
    <n v="102.18750000000001"/>
    <x v="3186"/>
    <d v="2014-09-16T21:00:00"/>
    <s v="theater/plays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n v="71.491803278688522"/>
    <b v="1"/>
    <n v="116.29333333333334"/>
    <x v="3187"/>
    <d v="2014-08-04T15:59:33"/>
    <s v="theater/plays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n v="14.444444444444445"/>
    <b v="0"/>
    <n v="65"/>
    <x v="3188"/>
    <d v="2015-06-10T09:58:22"/>
    <s v="theater/musical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n v="356.84210526315792"/>
    <b v="0"/>
    <n v="12.327272727272726"/>
    <x v="3189"/>
    <d v="2015-05-24T08:18:52"/>
    <s v="theater/musical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e v="#DIV/0!"/>
    <b v="0"/>
    <n v="0"/>
    <x v="3190"/>
    <d v="2016-12-09T04:37:55"/>
    <s v="theater/musical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n v="37.75"/>
    <b v="0"/>
    <n v="4.0266666666666664"/>
    <x v="3191"/>
    <d v="2016-08-16T18:07:49"/>
    <s v="theater/musical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n v="12.75"/>
    <b v="0"/>
    <n v="1.02"/>
    <x v="3192"/>
    <d v="2015-02-28T22:00:00"/>
    <s v="theater/musical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n v="24.458333333333332"/>
    <b v="0"/>
    <n v="11.74"/>
    <x v="3193"/>
    <d v="2015-02-20T23:14:16"/>
    <s v="theater/musical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e v="#DIV/0!"/>
    <b v="0"/>
    <n v="0"/>
    <x v="3194"/>
    <d v="2015-07-27T01:29:58"/>
    <s v="theater/musical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n v="53.07692307692308"/>
    <b v="0"/>
    <n v="59.142857142857139"/>
    <x v="3195"/>
    <d v="2015-02-12T14:15:42"/>
    <s v="theater/musical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n v="300"/>
    <b v="0"/>
    <n v="0.06"/>
    <x v="3196"/>
    <d v="2015-08-01T14:00:00"/>
    <s v="theater/musical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n v="286.25"/>
    <b v="0"/>
    <n v="11.450000000000001"/>
    <x v="3197"/>
    <d v="2015-02-04T11:50:18"/>
    <s v="theater/musical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n v="36.666666666666664"/>
    <b v="0"/>
    <n v="0.36666666666666664"/>
    <x v="3198"/>
    <d v="2015-02-16T10:11:17"/>
    <s v="theater/musical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n v="49.20754716981132"/>
    <b v="0"/>
    <n v="52.16"/>
    <x v="3199"/>
    <d v="2014-09-06T21:00:00"/>
    <s v="theater/musical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n v="1"/>
    <b v="0"/>
    <n v="2E-3"/>
    <x v="3200"/>
    <d v="2016-04-30T05:34:00"/>
    <s v="theater/musical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n v="12.5"/>
    <b v="0"/>
    <n v="1.25"/>
    <x v="3201"/>
    <d v="2014-08-31T18:24:37"/>
    <s v="theater/musical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n v="109.04"/>
    <b v="0"/>
    <n v="54.52"/>
    <x v="3202"/>
    <d v="2015-12-14T05:59:00"/>
    <s v="theater/musical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n v="41.666666666666664"/>
    <b v="0"/>
    <n v="25"/>
    <x v="3203"/>
    <d v="2015-09-25T23:43:42"/>
    <s v="theater/musical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e v="#DIV/0!"/>
    <b v="0"/>
    <n v="0"/>
    <x v="3204"/>
    <d v="2015-07-17T16:14:00"/>
    <s v="theater/musical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n v="22.75"/>
    <b v="0"/>
    <n v="3.4125000000000001"/>
    <x v="3205"/>
    <d v="2015-05-01T08:59:32"/>
    <s v="theater/musical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e v="#DIV/0!"/>
    <b v="0"/>
    <n v="0"/>
    <x v="3206"/>
    <d v="2015-09-19T06:37:31"/>
    <s v="theater/musical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n v="70.833333333333329"/>
    <b v="0"/>
    <n v="46.36363636363636"/>
    <x v="3207"/>
    <d v="2015-04-23T05:40:07"/>
    <s v="theater/musical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n v="63.109756097560975"/>
    <b v="1"/>
    <n v="103.49999999999999"/>
    <x v="3208"/>
    <d v="2014-07-28T14:31:17"/>
    <s v="theater/plays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n v="50.157964601769912"/>
    <b v="1"/>
    <n v="119.32315789473684"/>
    <x v="3209"/>
    <d v="2014-06-20T23:00:00"/>
    <s v="theater/plays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n v="62.883333333333333"/>
    <b v="1"/>
    <n v="125.76666666666667"/>
    <x v="3210"/>
    <d v="2012-06-01T03:59:00"/>
    <s v="theater/plays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n v="85.531055900621112"/>
    <b v="1"/>
    <n v="119.74347826086958"/>
    <x v="3211"/>
    <d v="2014-08-15T02:00:00"/>
    <s v="theater/plays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n v="53.723404255319146"/>
    <b v="1"/>
    <n v="126.25"/>
    <x v="3212"/>
    <d v="2014-08-08T19:05:51"/>
    <s v="theater/plays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n v="127.80851063829788"/>
    <b v="1"/>
    <n v="100.11666666666667"/>
    <x v="3213"/>
    <d v="2015-07-26T18:19:19"/>
    <s v="theater/plays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n v="106.57391304347826"/>
    <b v="1"/>
    <n v="102.13333333333334"/>
    <x v="3214"/>
    <d v="2016-01-05T23:55:00"/>
    <s v="theater/plays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n v="262.11194029850748"/>
    <b v="1"/>
    <n v="100.35142857142858"/>
    <x v="3215"/>
    <d v="2015-09-10T03:59:00"/>
    <s v="theater/plays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n v="57.171428571428571"/>
    <b v="1"/>
    <n v="100.05"/>
    <x v="3216"/>
    <d v="2015-07-11T14:30:00"/>
    <s v="theater/plays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n v="50.20192307692308"/>
    <b v="1"/>
    <n v="116.02222222222223"/>
    <x v="3217"/>
    <d v="2016-11-04T13:06:24"/>
    <s v="theater/plays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n v="66.586956521739125"/>
    <b v="1"/>
    <n v="102.1"/>
    <x v="3218"/>
    <d v="2014-12-31T00:00:00"/>
    <s v="theater/plays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n v="168.25210084033614"/>
    <b v="1"/>
    <n v="100.11000000000001"/>
    <x v="3219"/>
    <d v="2015-03-22T22:35:47"/>
    <s v="theater/plays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n v="256.37288135593218"/>
    <b v="1"/>
    <n v="100.84"/>
    <x v="3220"/>
    <d v="2017-03-12T21:00:00"/>
    <s v="theater/plays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n v="36.610619469026545"/>
    <b v="1"/>
    <n v="103.42499999999998"/>
    <x v="3221"/>
    <d v="2015-07-05T16:43:23"/>
    <s v="theater/plays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n v="37.142857142857146"/>
    <b v="1"/>
    <n v="124.8"/>
    <x v="3222"/>
    <d v="2015-10-24T21:29:00"/>
    <s v="theater/plays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n v="45.878378378378379"/>
    <b v="1"/>
    <n v="109.51612903225806"/>
    <x v="3223"/>
    <d v="2015-08-20T20:02:56"/>
    <s v="theater/plays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n v="141.71296296296296"/>
    <b v="1"/>
    <n v="102.03333333333333"/>
    <x v="3224"/>
    <d v="2017-01-10T05:00:00"/>
    <s v="theater/plays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n v="52.487179487179489"/>
    <b v="1"/>
    <n v="102.35000000000001"/>
    <x v="3225"/>
    <d v="2016-06-03T21:00:00"/>
    <s v="theater/plays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n v="59.523809523809526"/>
    <b v="1"/>
    <n v="104.16666666666667"/>
    <x v="3226"/>
    <d v="2015-10-30T14:00:12"/>
    <s v="theater/plays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n v="50"/>
    <b v="1"/>
    <n v="125"/>
    <x v="3227"/>
    <d v="2017-01-17T21:10:36"/>
    <s v="theater/plays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n v="193.62162162162161"/>
    <b v="1"/>
    <n v="102.34285714285714"/>
    <x v="3228"/>
    <d v="2015-12-17T04:59:00"/>
    <s v="theater/plays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n v="106.79702970297029"/>
    <b v="1"/>
    <n v="107.86500000000001"/>
    <x v="3229"/>
    <d v="2014-11-20T07:59:58"/>
    <s v="theater/plays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n v="77.21621621621621"/>
    <b v="1"/>
    <n v="109.88461538461539"/>
    <x v="3230"/>
    <d v="2014-10-01T03:59:00"/>
    <s v="theater/plays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n v="57.5"/>
    <b v="1"/>
    <n v="161"/>
    <x v="3231"/>
    <d v="2016-04-16T22:39:07"/>
    <s v="theater/plays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n v="50.46153846153846"/>
    <b v="1"/>
    <n v="131.20000000000002"/>
    <x v="3232"/>
    <d v="2016-05-04T03:59:00"/>
    <s v="theater/plays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n v="97.377049180327873"/>
    <b v="1"/>
    <n v="118.8"/>
    <x v="3233"/>
    <d v="2017-03-02T19:19:15"/>
    <s v="theater/plays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n v="34.91921739130435"/>
    <b v="1"/>
    <n v="100.39275000000001"/>
    <x v="3234"/>
    <d v="2017-02-01T23:31:00"/>
    <s v="theater/plays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n v="85.530386740331494"/>
    <b v="1"/>
    <n v="103.20666666666666"/>
    <x v="3235"/>
    <d v="2016-07-01T08:20:51"/>
    <s v="theater/plays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n v="182.90909090909091"/>
    <b v="1"/>
    <n v="100.6"/>
    <x v="3236"/>
    <d v="2016-12-28T22:00:33"/>
    <s v="theater/plays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n v="131.13620817843866"/>
    <b v="1"/>
    <n v="100.78754285714287"/>
    <x v="3237"/>
    <d v="2015-09-29T03:59:00"/>
    <s v="theater/plays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n v="39.810126582278478"/>
    <b v="1"/>
    <n v="112.32142857142857"/>
    <x v="3238"/>
    <d v="2015-07-01T12:14:58"/>
    <s v="theater/plays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n v="59.701730769230764"/>
    <b v="1"/>
    <n v="105.91914022517912"/>
    <x v="3239"/>
    <d v="2015-10-25T23:59:00"/>
    <s v="theater/plays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n v="88.735294117647058"/>
    <b v="1"/>
    <n v="100.56666666666668"/>
    <x v="3240"/>
    <d v="2017-02-16T23:00:00"/>
    <s v="theater/plays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n v="58.688622754491021"/>
    <b v="1"/>
    <n v="115.30588235294117"/>
    <x v="3241"/>
    <d v="2014-10-14T06:59:00"/>
    <s v="theater/plays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n v="69.56513661202186"/>
    <b v="1"/>
    <n v="127.30419999999999"/>
    <x v="3242"/>
    <d v="2014-09-19T18:08:12"/>
    <s v="theater/plays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n v="115.87323943661971"/>
    <b v="1"/>
    <n v="102.83750000000001"/>
    <x v="3243"/>
    <d v="2015-10-09T00:00:00"/>
    <s v="theater/plays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n v="23.869565217391305"/>
    <b v="1"/>
    <n v="102.9375"/>
    <x v="3244"/>
    <d v="2016-12-01T17:39:42"/>
    <s v="theater/plays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n v="81.125925925925927"/>
    <b v="1"/>
    <n v="104.3047619047619"/>
    <x v="3245"/>
    <d v="2015-06-12T02:00:00"/>
    <s v="theater/plays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n v="57.626943005181346"/>
    <b v="1"/>
    <n v="111.22000000000001"/>
    <x v="3246"/>
    <d v="2015-09-12T03:59:00"/>
    <s v="theater/plays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n v="46.429824561403507"/>
    <b v="1"/>
    <n v="105.86"/>
    <x v="3247"/>
    <d v="2015-07-12T10:25:12"/>
    <s v="theater/plays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n v="60.475000000000001"/>
    <b v="1"/>
    <n v="100.79166666666666"/>
    <x v="3248"/>
    <d v="2015-04-04T20:19:17"/>
    <s v="theater/plays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n v="65.579545454545453"/>
    <b v="1"/>
    <n v="104.92727272727274"/>
    <x v="3249"/>
    <d v="2015-06-20T17:55:14"/>
    <s v="theater/plays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n v="119.1924882629108"/>
    <b v="1"/>
    <n v="101.55199999999999"/>
    <x v="3250"/>
    <d v="2014-11-05T18:48:44"/>
    <s v="theater/plays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n v="83.05"/>
    <b v="1"/>
    <n v="110.73333333333333"/>
    <x v="3251"/>
    <d v="2015-06-21T17:32:46"/>
    <s v="theater/plays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n v="57.52"/>
    <b v="1"/>
    <n v="127.82222222222221"/>
    <x v="3252"/>
    <d v="2016-09-07T11:20:40"/>
    <s v="theater/plays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n v="177.08695652173913"/>
    <b v="1"/>
    <n v="101.82500000000002"/>
    <x v="3253"/>
    <d v="2016-09-08T03:45:00"/>
    <s v="theater/plays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n v="70.771505376344081"/>
    <b v="1"/>
    <n v="101.25769230769231"/>
    <x v="3254"/>
    <d v="2015-03-26T01:03:29"/>
    <s v="theater/plays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n v="29.166666666666668"/>
    <b v="1"/>
    <n v="175"/>
    <x v="3255"/>
    <d v="2014-10-07T18:26:15"/>
    <s v="theater/plays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n v="72.76136363636364"/>
    <b v="1"/>
    <n v="128.06"/>
    <x v="3256"/>
    <d v="2015-06-11T03:59:00"/>
    <s v="theater/plays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n v="51.853414634146333"/>
    <b v="1"/>
    <n v="106.29949999999999"/>
    <x v="3257"/>
    <d v="2017-02-22T13:25:52"/>
    <s v="theater/plays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n v="98.2"/>
    <b v="1"/>
    <n v="105.21428571428571"/>
    <x v="3258"/>
    <d v="2015-01-08T21:17:41"/>
    <s v="theater/plays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n v="251.7381443298969"/>
    <b v="1"/>
    <n v="106.16782608695652"/>
    <x v="3259"/>
    <d v="2016-10-01T03:59:00"/>
    <s v="theater/plays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n v="74.821917808219183"/>
    <b v="1"/>
    <n v="109.24000000000001"/>
    <x v="3260"/>
    <d v="2015-11-30T17:08:38"/>
    <s v="theater/plays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n v="67.65306122448979"/>
    <b v="1"/>
    <n v="100.45454545454547"/>
    <x v="3261"/>
    <d v="2015-07-16T17:24:36"/>
    <s v="theater/plays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n v="93.81343283582089"/>
    <b v="1"/>
    <n v="103.04098360655738"/>
    <x v="3262"/>
    <d v="2014-12-22T04:00:00"/>
    <s v="theater/plays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n v="41.237647058823526"/>
    <b v="1"/>
    <n v="112.1664"/>
    <x v="3263"/>
    <d v="2015-10-30T21:00:00"/>
    <s v="theater/plays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n v="52.551020408163268"/>
    <b v="1"/>
    <n v="103"/>
    <x v="3264"/>
    <d v="2015-01-28T22:00:00"/>
    <s v="theater/plays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n v="70.285714285714292"/>
    <b v="1"/>
    <n v="164"/>
    <x v="3265"/>
    <d v="2015-12-03T17:00:00"/>
    <s v="theater/plays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n v="48.325153374233132"/>
    <b v="1"/>
    <n v="131.28333333333333"/>
    <x v="3266"/>
    <d v="2015-06-12T21:00:00"/>
    <s v="theater/plays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n v="53.177083333333336"/>
    <b v="1"/>
    <n v="102.1"/>
    <x v="3267"/>
    <d v="2015-07-17T18:11:00"/>
    <s v="theater/plays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n v="60.952380952380949"/>
    <b v="1"/>
    <n v="128"/>
    <x v="3268"/>
    <d v="2016-08-24T21:42:08"/>
    <s v="theater/plays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n v="116"/>
    <b v="1"/>
    <n v="101.49999999999999"/>
    <x v="3269"/>
    <d v="2015-06-16T11:00:00"/>
    <s v="theater/plays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n v="61"/>
    <b v="1"/>
    <n v="101.66666666666666"/>
    <x v="3270"/>
    <d v="2015-07-12T12:47:45"/>
    <s v="theater/plays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n v="38.235294117647058"/>
    <b v="1"/>
    <n v="130"/>
    <x v="3271"/>
    <d v="2014-11-02T11:29:35"/>
    <s v="theater/plays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n v="106.50344827586207"/>
    <b v="1"/>
    <n v="154.43"/>
    <x v="3272"/>
    <d v="2015-11-06T13:00:09"/>
    <s v="theater/plays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n v="204.57142857142858"/>
    <b v="1"/>
    <n v="107.4"/>
    <x v="3273"/>
    <d v="2016-09-14T19:00:00"/>
    <s v="theater/plays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n v="54.912587412587413"/>
    <b v="1"/>
    <n v="101.32258064516128"/>
    <x v="3274"/>
    <d v="2016-03-15T21:00:00"/>
    <s v="theater/plays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n v="150.41666666666666"/>
    <b v="1"/>
    <n v="100.27777777777777"/>
    <x v="3275"/>
    <d v="2015-02-09T04:30:00"/>
    <s v="theater/plays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n v="52.58"/>
    <b v="1"/>
    <n v="116.84444444444443"/>
    <x v="3276"/>
    <d v="2016-04-01T03:59:00"/>
    <s v="theater/plays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n v="54.3"/>
    <b v="1"/>
    <n v="108.60000000000001"/>
    <x v="3277"/>
    <d v="2014-11-18T17:23:26"/>
    <s v="theater/plays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n v="76.029411764705884"/>
    <b v="1"/>
    <n v="103.4"/>
    <x v="3278"/>
    <d v="2015-05-30T20:21:43"/>
    <s v="theater/plays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n v="105.2063492063492"/>
    <b v="1"/>
    <n v="114.27586206896552"/>
    <x v="3279"/>
    <d v="2016-04-01T01:27:39"/>
    <s v="theater/plays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n v="68.666666666666671"/>
    <b v="1"/>
    <n v="103"/>
    <x v="3280"/>
    <d v="2015-06-01T05:00:00"/>
    <s v="theater/plays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n v="129.36170212765958"/>
    <b v="1"/>
    <n v="121.6"/>
    <x v="3281"/>
    <d v="2015-09-02T00:28:25"/>
    <s v="theater/plays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n v="134.26371308016877"/>
    <b v="1"/>
    <n v="102.6467741935484"/>
    <x v="3282"/>
    <d v="2016-04-29T04:39:48"/>
    <s v="theater/plays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n v="17.829787234042552"/>
    <b v="1"/>
    <n v="104.75000000000001"/>
    <x v="3283"/>
    <d v="2016-02-10T21:00:00"/>
    <s v="theater/plays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n v="203.2"/>
    <b v="1"/>
    <n v="101.6"/>
    <x v="3284"/>
    <d v="2016-01-29T05:59:00"/>
    <s v="theater/plays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n v="69.18518518518519"/>
    <b v="1"/>
    <n v="112.10242048409683"/>
    <x v="3285"/>
    <d v="2017-02-28T05:00:00"/>
    <s v="theater/plays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n v="125.12295081967213"/>
    <b v="1"/>
    <n v="101.76666666666667"/>
    <x v="3286"/>
    <d v="2016-08-15T20:09:42"/>
    <s v="theater/plays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n v="73.529411764705884"/>
    <b v="1"/>
    <n v="100"/>
    <x v="3287"/>
    <d v="2015-11-28T18:00:28"/>
    <s v="theater/plays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n v="48.437149758454105"/>
    <b v="1"/>
    <n v="100.26489999999998"/>
    <x v="3288"/>
    <d v="2016-06-20T23:00:00"/>
    <s v="theater/plays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n v="26.608400000000003"/>
    <b v="1"/>
    <n v="133.04200000000003"/>
    <x v="3289"/>
    <d v="2017-02-20T08:50:02"/>
    <s v="theater/plays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n v="33.666666666666664"/>
    <b v="1"/>
    <n v="121.2"/>
    <x v="3290"/>
    <d v="2017-03-11T12:21:31"/>
    <s v="theater/plays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n v="40.714285714285715"/>
    <b v="1"/>
    <n v="113.99999999999999"/>
    <x v="3291"/>
    <d v="2015-09-17T03:59:00"/>
    <s v="theater/plays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n v="19.266666666666666"/>
    <b v="1"/>
    <n v="286.13861386138615"/>
    <x v="3292"/>
    <d v="2015-12-04T19:29:08"/>
    <s v="theater/plays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n v="84.285714285714292"/>
    <b v="1"/>
    <n v="170.44444444444446"/>
    <x v="3293"/>
    <d v="2017-03-04T10:12:32"/>
    <s v="theater/plays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n v="29.583333333333332"/>
    <b v="1"/>
    <n v="118.33333333333333"/>
    <x v="3294"/>
    <d v="2015-06-16T12:59:14"/>
    <s v="theater/plays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n v="26.667037037037037"/>
    <b v="1"/>
    <n v="102.85857142857142"/>
    <x v="3295"/>
    <d v="2016-09-26T10:37:09"/>
    <s v="theater/plays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n v="45.978723404255319"/>
    <b v="1"/>
    <n v="144.06666666666666"/>
    <x v="3296"/>
    <d v="2015-11-22T22:00:00"/>
    <s v="theater/plays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n v="125.09090909090909"/>
    <b v="1"/>
    <n v="100.07272727272726"/>
    <x v="3297"/>
    <d v="2015-07-27T22:59:00"/>
    <s v="theater/plays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n v="141.29166666666666"/>
    <b v="1"/>
    <n v="101.73"/>
    <x v="3298"/>
    <d v="2015-09-13T00:00:00"/>
    <s v="theater/plays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n v="55.333333333333336"/>
    <b v="1"/>
    <n v="116.19999999999999"/>
    <x v="3299"/>
    <d v="2015-10-14T22:01:03"/>
    <s v="theater/plays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n v="46.420454545454547"/>
    <b v="1"/>
    <n v="136.16666666666666"/>
    <x v="3300"/>
    <d v="2015-04-29T17:51:02"/>
    <s v="theater/plays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n v="57.2"/>
    <b v="1"/>
    <n v="133.46666666666667"/>
    <x v="3301"/>
    <d v="2016-08-01T06:59:00"/>
    <s v="theater/plays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n v="173.7"/>
    <b v="1"/>
    <n v="103.39285714285715"/>
    <x v="3302"/>
    <d v="2016-12-07T08:26:16"/>
    <s v="theater/plays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n v="59.6"/>
    <b v="1"/>
    <n v="115.88888888888889"/>
    <x v="3303"/>
    <d v="2015-03-28T14:38:04"/>
    <s v="theater/plays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n v="89.585714285714289"/>
    <b v="1"/>
    <n v="104.51666666666665"/>
    <x v="3304"/>
    <d v="2016-12-22T14:59:12"/>
    <s v="theater/plays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n v="204.05"/>
    <b v="1"/>
    <n v="102.02500000000001"/>
    <x v="3305"/>
    <d v="2015-07-31T20:32:28"/>
    <s v="theater/plays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n v="48.703703703703702"/>
    <b v="1"/>
    <n v="175.33333333333334"/>
    <x v="3306"/>
    <d v="2016-06-10T03:00:00"/>
    <s v="theater/plays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n v="53.339999999999996"/>
    <b v="1"/>
    <n v="106.67999999999999"/>
    <x v="3307"/>
    <d v="2016-05-15T01:22:19"/>
    <s v="theater/plays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n v="75.087719298245617"/>
    <b v="1"/>
    <n v="122.28571428571429"/>
    <x v="3308"/>
    <d v="2016-04-13T21:02:45"/>
    <s v="theater/plays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n v="18"/>
    <b v="1"/>
    <n v="159.42857142857144"/>
    <x v="3309"/>
    <d v="2016-10-16T15:36:18"/>
    <s v="theater/plays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n v="209.83870967741936"/>
    <b v="1"/>
    <n v="100.07692307692308"/>
    <x v="3310"/>
    <d v="2015-10-06T22:17:05"/>
    <s v="theater/plays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n v="61.022222222222226"/>
    <b v="1"/>
    <n v="109.84"/>
    <x v="3311"/>
    <d v="2015-10-17T07:00:10"/>
    <s v="theater/plays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n v="61"/>
    <b v="1"/>
    <n v="100.03999999999999"/>
    <x v="3312"/>
    <d v="2016-11-11T22:00:00"/>
    <s v="theater/plays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n v="80.034482758620683"/>
    <b v="1"/>
    <n v="116.05000000000001"/>
    <x v="3313"/>
    <d v="2016-01-27T01:00:00"/>
    <s v="theater/plays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n v="29.068965517241381"/>
    <b v="1"/>
    <n v="210.75"/>
    <x v="3314"/>
    <d v="2015-05-08T20:05:00"/>
    <s v="theater/plays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n v="49.438202247191015"/>
    <b v="1"/>
    <n v="110.00000000000001"/>
    <x v="3315"/>
    <d v="2016-05-06T07:17:21"/>
    <s v="theater/plays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n v="93.977440000000001"/>
    <b v="1"/>
    <n v="100.08673425918037"/>
    <x v="3316"/>
    <d v="2014-08-08T13:54:00"/>
    <s v="theater/plays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n v="61.944444444444443"/>
    <b v="1"/>
    <n v="106.19047619047619"/>
    <x v="3317"/>
    <d v="2016-06-08T00:57:04"/>
    <s v="theater/plays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n v="78.5"/>
    <b v="1"/>
    <n v="125.6"/>
    <x v="3318"/>
    <d v="2016-04-11T02:30:00"/>
    <s v="theater/plays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n v="33.75"/>
    <b v="1"/>
    <n v="108"/>
    <x v="3319"/>
    <d v="2015-01-31T14:03:06"/>
    <s v="theater/plays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n v="66.44736842105263"/>
    <b v="1"/>
    <n v="101"/>
    <x v="3320"/>
    <d v="2016-06-22T01:05:57"/>
    <s v="theater/plays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n v="35.799999999999997"/>
    <b v="1"/>
    <n v="107.4"/>
    <x v="3321"/>
    <d v="2014-10-16T03:59:00"/>
    <s v="theater/plays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n v="145.65217391304347"/>
    <b v="1"/>
    <n v="101.51515151515152"/>
    <x v="3322"/>
    <d v="2016-06-22T03:55:00"/>
    <s v="theater/plays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n v="25.693877551020407"/>
    <b v="1"/>
    <n v="125.89999999999999"/>
    <x v="3323"/>
    <d v="2016-09-25T08:46:48"/>
    <s v="theater/plays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n v="152.5"/>
    <b v="1"/>
    <n v="101.66666666666666"/>
    <x v="3324"/>
    <d v="2016-06-05T13:59:50"/>
    <s v="theater/plays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n v="30"/>
    <b v="1"/>
    <n v="112.5"/>
    <x v="3325"/>
    <d v="2015-04-05T17:51:17"/>
    <s v="theater/plays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n v="142.28070175438597"/>
    <b v="1"/>
    <n v="101.375"/>
    <x v="3326"/>
    <d v="2015-03-08T16:08:25"/>
    <s v="theater/plays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n v="24.545454545454547"/>
    <b v="1"/>
    <n v="101.25"/>
    <x v="3327"/>
    <d v="2016-05-08T08:59:26"/>
    <s v="theater/plays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n v="292.77777777777777"/>
    <b v="1"/>
    <n v="146.38888888888889"/>
    <x v="3328"/>
    <d v="2014-07-05T01:00:00"/>
    <s v="theater/plays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n v="44.92307692307692"/>
    <b v="1"/>
    <n v="116.8"/>
    <x v="3329"/>
    <d v="2014-07-27T23:00:00"/>
    <s v="theater/plays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n v="23.10144927536232"/>
    <b v="1"/>
    <n v="106.26666666666667"/>
    <x v="3330"/>
    <d v="2015-04-01T20:17:48"/>
    <s v="theater/plays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n v="80.400000000000006"/>
    <b v="1"/>
    <n v="104.52"/>
    <x v="3331"/>
    <d v="2015-10-06T16:44:46"/>
    <s v="theater/plays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n v="72.289156626506028"/>
    <b v="1"/>
    <n v="100"/>
    <x v="3332"/>
    <d v="2014-07-19T20:38:50"/>
    <s v="theater/plays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n v="32.972972972972975"/>
    <b v="1"/>
    <n v="104.57142857142858"/>
    <x v="3333"/>
    <d v="2015-06-15T16:14:40"/>
    <s v="theater/plays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n v="116.65217391304348"/>
    <b v="1"/>
    <n v="138.62051149573753"/>
    <x v="3334"/>
    <d v="2015-07-30T12:30:22"/>
    <s v="theater/plays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n v="79.61904761904762"/>
    <b v="1"/>
    <n v="100.32000000000001"/>
    <x v="3335"/>
    <d v="2014-08-03T23:00:00"/>
    <s v="theater/plays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n v="27.777777777777779"/>
    <b v="1"/>
    <n v="100"/>
    <x v="3336"/>
    <d v="2016-04-05T08:34:06"/>
    <s v="theater/plays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n v="81.029411764705884"/>
    <b v="1"/>
    <n v="110.2"/>
    <x v="3337"/>
    <d v="2014-10-10T21:00:00"/>
    <s v="theater/plays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n v="136.84821428571428"/>
    <b v="1"/>
    <n v="102.18"/>
    <x v="3338"/>
    <d v="2017-02-24T13:48:00"/>
    <s v="theater/plays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n v="177.61702127659575"/>
    <b v="1"/>
    <n v="104.35000000000001"/>
    <x v="3339"/>
    <d v="2016-07-28T15:58:38"/>
    <s v="theater/plays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n v="109.07894736842105"/>
    <b v="1"/>
    <n v="138.16666666666666"/>
    <x v="3340"/>
    <d v="2016-12-06T23:22:34"/>
    <s v="theater/plays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n v="119.64285714285714"/>
    <b v="1"/>
    <n v="100"/>
    <x v="3341"/>
    <d v="2016-06-12T17:00:00"/>
    <s v="theater/plays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n v="78.205128205128204"/>
    <b v="1"/>
    <n v="101.66666666666666"/>
    <x v="3342"/>
    <d v="2015-04-01T04:59:00"/>
    <s v="theater/plays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n v="52.173913043478258"/>
    <b v="1"/>
    <n v="171.42857142857142"/>
    <x v="3343"/>
    <d v="2016-04-13T13:18:00"/>
    <s v="theater/plays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n v="114.125"/>
    <b v="1"/>
    <n v="101.44444444444444"/>
    <x v="3344"/>
    <d v="2014-08-30T04:48:13"/>
    <s v="theater/plays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n v="50"/>
    <b v="1"/>
    <n v="130"/>
    <x v="3345"/>
    <d v="2015-04-18T00:37:00"/>
    <s v="theater/plays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n v="91.666666666666671"/>
    <b v="1"/>
    <n v="110.00000000000001"/>
    <x v="3346"/>
    <d v="2015-02-26T00:35:10"/>
    <s v="theater/plays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n v="108.59090909090909"/>
    <b v="1"/>
    <n v="119.44999999999999"/>
    <x v="3347"/>
    <d v="2016-05-08T21:00:00"/>
    <s v="theater/plays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n v="69.822784810126578"/>
    <b v="1"/>
    <n v="100.2909090909091"/>
    <x v="3348"/>
    <d v="2016-04-30T03:59:00"/>
    <s v="theater/plays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n v="109.57142857142857"/>
    <b v="1"/>
    <n v="153.4"/>
    <x v="3349"/>
    <d v="2016-06-13T17:00:00"/>
    <s v="theater/plays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n v="71.666666666666671"/>
    <b v="1"/>
    <n v="104.42857142857143"/>
    <x v="3350"/>
    <d v="2015-11-29T23:00:00"/>
    <s v="theater/plays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n v="93.611111111111114"/>
    <b v="1"/>
    <n v="101.1"/>
    <x v="3351"/>
    <d v="2014-07-23T11:00:00"/>
    <s v="theater/plays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n v="76.8"/>
    <b v="1"/>
    <n v="107.52"/>
    <x v="3352"/>
    <d v="2016-07-01T23:00:00"/>
    <s v="theater/plays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n v="35.795454545454547"/>
    <b v="1"/>
    <n v="315"/>
    <x v="3353"/>
    <d v="2016-05-02T23:00:00"/>
    <s v="theater/plays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n v="55.6"/>
    <b v="1"/>
    <n v="101.93333333333334"/>
    <x v="3354"/>
    <d v="2015-10-29T04:01:00"/>
    <s v="theater/plays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n v="147.33333333333334"/>
    <b v="1"/>
    <n v="126.28571428571429"/>
    <x v="3355"/>
    <d v="2016-05-10T11:17:00"/>
    <s v="theater/plays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n v="56.333333333333336"/>
    <b v="1"/>
    <n v="101.4"/>
    <x v="3356"/>
    <d v="2016-07-15T19:34:32"/>
    <s v="theater/plays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n v="96.19047619047619"/>
    <b v="1"/>
    <n v="101"/>
    <x v="3357"/>
    <d v="2014-08-01T10:01:50"/>
    <s v="theater/plays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n v="63.574074074074076"/>
    <b v="1"/>
    <n v="102.99000000000001"/>
    <x v="3358"/>
    <d v="2014-11-19T08:27:59"/>
    <s v="theater/plays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n v="184.78260869565219"/>
    <b v="1"/>
    <n v="106.25"/>
    <x v="3359"/>
    <d v="2017-02-25T01:22:14"/>
    <s v="theater/plays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n v="126.72222222222223"/>
    <b v="1"/>
    <n v="101.37777777777779"/>
    <x v="3360"/>
    <d v="2016-12-14T15:59:00"/>
    <s v="theater/plays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n v="83.42647058823529"/>
    <b v="1"/>
    <n v="113.46000000000001"/>
    <x v="3361"/>
    <d v="2014-09-01T15:59:00"/>
    <s v="theater/plays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n v="54.5"/>
    <b v="1"/>
    <n v="218.00000000000003"/>
    <x v="3362"/>
    <d v="2015-03-07T04:55:00"/>
    <s v="theater/plays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n v="302.30769230769232"/>
    <b v="1"/>
    <n v="101.41935483870968"/>
    <x v="3363"/>
    <d v="2014-08-19T16:00:00"/>
    <s v="theater/plays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n v="44.138888888888886"/>
    <b v="1"/>
    <n v="105.93333333333332"/>
    <x v="3364"/>
    <d v="2016-03-15T21:00:00"/>
    <s v="theater/plays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n v="866.66666666666663"/>
    <b v="1"/>
    <n v="104"/>
    <x v="3365"/>
    <d v="2015-12-13T02:26:32"/>
    <s v="theater/plays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n v="61.388888888888886"/>
    <b v="1"/>
    <n v="221"/>
    <x v="3366"/>
    <d v="2015-05-13T01:37:17"/>
    <s v="theater/plays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n v="29.666666666666668"/>
    <b v="1"/>
    <n v="118.66666666666667"/>
    <x v="3367"/>
    <d v="2015-08-01T22:24:54"/>
    <s v="theater/plays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n v="45.478260869565219"/>
    <b v="1"/>
    <n v="104.60000000000001"/>
    <x v="3368"/>
    <d v="2015-01-01T05:00:00"/>
    <s v="theater/plays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n v="96.203703703703709"/>
    <b v="1"/>
    <n v="103.89999999999999"/>
    <x v="3369"/>
    <d v="2017-01-15T00:59:40"/>
    <s v="theater/plays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n v="67.92307692307692"/>
    <b v="1"/>
    <n v="117.73333333333333"/>
    <x v="3370"/>
    <d v="2016-12-17T08:00:00"/>
    <s v="theater/plays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n v="30.777777777777779"/>
    <b v="1"/>
    <n v="138.5"/>
    <x v="3371"/>
    <d v="2015-12-02T20:59:25"/>
    <s v="theater/plays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n v="38.333333333333336"/>
    <b v="1"/>
    <n v="103.49999999999999"/>
    <x v="3372"/>
    <d v="2014-08-25T04:59:00"/>
    <s v="theater/plays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n v="66.833333333333329"/>
    <b v="1"/>
    <n v="100.25"/>
    <x v="3373"/>
    <d v="2015-07-18T16:00:00"/>
    <s v="theater/plays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n v="71.730769230769226"/>
    <b v="1"/>
    <n v="106.57142857142856"/>
    <x v="3374"/>
    <d v="2015-10-28T17:33:36"/>
    <s v="theater/plays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n v="176.47058823529412"/>
    <b v="1"/>
    <n v="100"/>
    <x v="3375"/>
    <d v="2014-05-18T14:39:33"/>
    <s v="theater/plays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n v="421.10526315789474"/>
    <b v="1"/>
    <n v="100.01249999999999"/>
    <x v="3376"/>
    <d v="2015-04-25T15:49:54"/>
    <s v="theater/plays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n v="104.98701298701299"/>
    <b v="1"/>
    <n v="101.05"/>
    <x v="3377"/>
    <d v="2015-03-20T16:56:00"/>
    <s v="theater/plays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n v="28.19047619047619"/>
    <b v="1"/>
    <n v="107.63636363636364"/>
    <x v="3378"/>
    <d v="2014-08-31T13:08:00"/>
    <s v="theater/plays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n v="54.55263157894737"/>
    <b v="1"/>
    <n v="103.64999999999999"/>
    <x v="3379"/>
    <d v="2015-08-26T23:00:00"/>
    <s v="theater/plays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n v="111.89285714285714"/>
    <b v="1"/>
    <n v="104.43333333333334"/>
    <x v="3380"/>
    <d v="2014-11-29T23:52:58"/>
    <s v="theater/plays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n v="85.208333333333329"/>
    <b v="1"/>
    <n v="102.25"/>
    <x v="3381"/>
    <d v="2015-03-11T03:26:23"/>
    <s v="theater/plays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n v="76.652173913043484"/>
    <b v="1"/>
    <n v="100.74285714285713"/>
    <x v="3382"/>
    <d v="2016-08-01T22:59:00"/>
    <s v="theater/plays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n v="65.166666666666671"/>
    <b v="1"/>
    <n v="111.71428571428572"/>
    <x v="3383"/>
    <d v="2016-06-23T18:47:00"/>
    <s v="theater/plays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n v="93.760312499999998"/>
    <b v="1"/>
    <n v="100.01100000000001"/>
    <x v="3384"/>
    <d v="2015-11-21T03:00:00"/>
    <s v="theater/plays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n v="133.33333333333334"/>
    <b v="1"/>
    <n v="100"/>
    <x v="3385"/>
    <d v="2014-12-10T20:49:12"/>
    <s v="theater/plays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n v="51.219512195121951"/>
    <b v="1"/>
    <n v="105"/>
    <x v="3386"/>
    <d v="2014-12-03T15:28:26"/>
    <s v="theater/plays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n v="100.17142857142858"/>
    <b v="1"/>
    <n v="116.86666666666667"/>
    <x v="3387"/>
    <d v="2014-12-14T18:18:08"/>
    <s v="theater/plays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n v="34.6"/>
    <b v="1"/>
    <n v="103.8"/>
    <x v="3388"/>
    <d v="2015-06-18T11:04:01"/>
    <s v="theater/plays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n v="184.67741935483872"/>
    <b v="1"/>
    <n v="114.5"/>
    <x v="3389"/>
    <d v="2016-06-03T13:31:22"/>
    <s v="theater/plays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n v="69.818181818181813"/>
    <b v="1"/>
    <n v="102.4"/>
    <x v="3390"/>
    <d v="2014-07-10T18:35:45"/>
    <s v="theater/plays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n v="61.944444444444443"/>
    <b v="1"/>
    <n v="223"/>
    <x v="3391"/>
    <d v="2014-08-08T22:28:00"/>
    <s v="theater/plays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n v="41.666666666666664"/>
    <b v="1"/>
    <n v="100"/>
    <x v="3392"/>
    <d v="2016-05-06T20:17:35"/>
    <s v="theater/plays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n v="36.06818181818182"/>
    <b v="1"/>
    <n v="105.80000000000001"/>
    <x v="3393"/>
    <d v="2014-11-06T00:46:00"/>
    <s v="theater/plays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n v="29"/>
    <b v="1"/>
    <n v="142.36363636363635"/>
    <x v="3394"/>
    <d v="2014-07-27T14:17:25"/>
    <s v="theater/plays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n v="24.210526315789473"/>
    <b v="1"/>
    <n v="184"/>
    <x v="3395"/>
    <d v="2015-05-30T18:10:00"/>
    <s v="theater/plays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n v="55.892857142857146"/>
    <b v="1"/>
    <n v="104.33333333333333"/>
    <x v="3396"/>
    <d v="2014-06-01T03:59:00"/>
    <s v="theater/plays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n v="11.666666666666666"/>
    <b v="1"/>
    <n v="112.00000000000001"/>
    <x v="3397"/>
    <d v="2016-02-18T22:00:00"/>
    <s v="theater/plays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n v="68.353846153846149"/>
    <b v="1"/>
    <n v="111.07499999999999"/>
    <x v="3398"/>
    <d v="2014-11-21T17:00:00"/>
    <s v="theater/plays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n v="27.065217391304348"/>
    <b v="1"/>
    <n v="103.75000000000001"/>
    <x v="3399"/>
    <d v="2015-02-21T22:05:25"/>
    <s v="theater/plays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n v="118.12941176470588"/>
    <b v="1"/>
    <n v="100.41"/>
    <x v="3400"/>
    <d v="2014-08-28T22:53:34"/>
    <s v="theater/plays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n v="44.757575757575758"/>
    <b v="1"/>
    <n v="101.86206896551724"/>
    <x v="3401"/>
    <d v="2015-08-07T17:22:26"/>
    <s v="theater/plays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n v="99.787878787878782"/>
    <b v="1"/>
    <n v="109.76666666666665"/>
    <x v="3402"/>
    <d v="2015-11-12T02:31:00"/>
    <s v="theater/plays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n v="117.64705882352941"/>
    <b v="1"/>
    <n v="100"/>
    <x v="3403"/>
    <d v="2015-06-25T11:05:24"/>
    <s v="theater/plays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n v="203.33333333333334"/>
    <b v="1"/>
    <n v="122"/>
    <x v="3404"/>
    <d v="2015-06-17T12:05:02"/>
    <s v="theater/plays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n v="28.323529411764707"/>
    <b v="1"/>
    <n v="137.57142857142856"/>
    <x v="3405"/>
    <d v="2016-03-01T23:59:00"/>
    <s v="theater/plays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n v="110.23076923076923"/>
    <b v="1"/>
    <n v="100.31000000000002"/>
    <x v="3406"/>
    <d v="2014-07-16T11:49:36"/>
    <s v="theater/plays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n v="31.970149253731343"/>
    <b v="1"/>
    <n v="107.1"/>
    <x v="3407"/>
    <d v="2014-07-06T10:08:09"/>
    <s v="theater/plays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n v="58.611111111111114"/>
    <b v="1"/>
    <n v="211"/>
    <x v="3408"/>
    <d v="2014-07-18T23:48:24"/>
    <s v="theater/plays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n v="29.428571428571427"/>
    <b v="1"/>
    <n v="123.6"/>
    <x v="3409"/>
    <d v="2016-07-31T20:58:00"/>
    <s v="theater/plays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n v="81.375"/>
    <b v="1"/>
    <n v="108.5"/>
    <x v="3410"/>
    <d v="2016-06-06T07:00:00"/>
    <s v="theater/plays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n v="199.16666666666666"/>
    <b v="1"/>
    <n v="103.56666666666668"/>
    <x v="3411"/>
    <d v="2015-10-08T00:32:52"/>
    <s v="theater/plays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n v="115.38461538461539"/>
    <b v="1"/>
    <n v="100"/>
    <x v="3412"/>
    <d v="2014-09-27T23:01:02"/>
    <s v="theater/plays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n v="46.428571428571431"/>
    <b v="1"/>
    <n v="130"/>
    <x v="3413"/>
    <d v="2015-02-28T04:59:00"/>
    <s v="theater/plays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n v="70.568181818181813"/>
    <b v="1"/>
    <n v="103.49999999999999"/>
    <x v="3414"/>
    <d v="2016-12-01T07:59:00"/>
    <s v="theater/plays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n v="22.222222222222221"/>
    <b v="1"/>
    <n v="100"/>
    <x v="3415"/>
    <d v="2016-04-17T23:30:00"/>
    <s v="theater/plays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n v="159.46666666666667"/>
    <b v="1"/>
    <n v="119.6"/>
    <x v="3416"/>
    <d v="2015-04-23T18:30:00"/>
    <s v="theater/plays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n v="37.777999999999999"/>
    <b v="1"/>
    <n v="100.00058823529412"/>
    <x v="3417"/>
    <d v="2014-10-26T00:43:00"/>
    <s v="theater/plays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n v="72.053571428571431"/>
    <b v="1"/>
    <n v="100.875"/>
    <x v="3418"/>
    <d v="2014-05-23T20:01:47"/>
    <s v="theater/plays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n v="63.695652173913047"/>
    <b v="1"/>
    <n v="106.54545454545455"/>
    <x v="3419"/>
    <d v="2016-04-06T21:30:00"/>
    <s v="theater/plays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n v="28.411764705882351"/>
    <b v="1"/>
    <n v="138"/>
    <x v="3420"/>
    <d v="2016-02-14T00:00:00"/>
    <s v="theater/plays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n v="103.21428571428571"/>
    <b v="1"/>
    <n v="101.15"/>
    <x v="3421"/>
    <d v="2015-03-04T18:59:23"/>
    <s v="theater/plays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n v="71.152173913043484"/>
    <b v="1"/>
    <n v="109.1"/>
    <x v="3422"/>
    <d v="2015-12-14T00:00:00"/>
    <s v="theater/plays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n v="35"/>
    <b v="1"/>
    <n v="140"/>
    <x v="3423"/>
    <d v="2015-04-24T21:52:21"/>
    <s v="theater/plays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n v="81.776315789473685"/>
    <b v="1"/>
    <n v="103.58333333333334"/>
    <x v="3424"/>
    <d v="2015-02-05T06:59:00"/>
    <s v="theater/plays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n v="297.02980769230766"/>
    <b v="1"/>
    <n v="102.97033333333331"/>
    <x v="3425"/>
    <d v="2014-10-04T14:48:56"/>
    <s v="theater/plays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n v="46.609195402298852"/>
    <b v="1"/>
    <n v="108.13333333333333"/>
    <x v="3426"/>
    <d v="2014-09-21T02:00:00"/>
    <s v="theater/plays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n v="51.724137931034484"/>
    <b v="1"/>
    <n v="100"/>
    <x v="3427"/>
    <d v="2014-07-02T15:29:12"/>
    <s v="theater/plays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n v="40.294117647058826"/>
    <b v="1"/>
    <n v="102.75000000000001"/>
    <x v="3428"/>
    <d v="2015-02-28T17:00:00"/>
    <s v="theater/plays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n v="16.25"/>
    <b v="1"/>
    <n v="130"/>
    <x v="3429"/>
    <d v="2016-11-02T00:31:01"/>
    <s v="theater/plays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n v="30.152638888888887"/>
    <b v="1"/>
    <n v="108.54949999999999"/>
    <x v="3430"/>
    <d v="2014-07-30T22:41:41"/>
    <s v="theater/plays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n v="95.238095238095241"/>
    <b v="1"/>
    <n v="100"/>
    <x v="3431"/>
    <d v="2014-08-18T17:32:33"/>
    <s v="theater/plays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n v="52.214285714285715"/>
    <b v="1"/>
    <n v="109.65"/>
    <x v="3432"/>
    <d v="2016-02-05T22:00:00"/>
    <s v="theater/plays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n v="134.1549295774648"/>
    <b v="1"/>
    <n v="100.26315789473684"/>
    <x v="3433"/>
    <d v="2014-06-17T03:00:00"/>
    <s v="theater/plays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n v="62.827380952380949"/>
    <b v="1"/>
    <n v="105.55000000000001"/>
    <x v="3434"/>
    <d v="2014-07-10T09:07:49"/>
    <s v="theater/plays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n v="58.94736842105263"/>
    <b v="1"/>
    <n v="112.00000000000001"/>
    <x v="3435"/>
    <d v="2016-08-07T03:00:00"/>
    <s v="theater/plays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n v="143.1081081081081"/>
    <b v="1"/>
    <n v="105.89999999999999"/>
    <x v="3436"/>
    <d v="2014-08-21T16:28:00"/>
    <s v="theater/plays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n v="84.166666666666671"/>
    <b v="1"/>
    <n v="101"/>
    <x v="3437"/>
    <d v="2015-08-19T17:03:40"/>
    <s v="theater/plays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n v="186.07142857142858"/>
    <b v="1"/>
    <n v="104.2"/>
    <x v="3438"/>
    <d v="2015-05-02T21:00:00"/>
    <s v="theater/plays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n v="89.785555555555561"/>
    <b v="1"/>
    <n v="134.67833333333334"/>
    <x v="3439"/>
    <d v="2016-01-19T04:59:00"/>
    <s v="theater/plays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n v="64.157560975609755"/>
    <b v="1"/>
    <n v="105.2184"/>
    <x v="3440"/>
    <d v="2014-07-11T16:15:00"/>
    <s v="theater/plays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n v="59.651162790697676"/>
    <b v="1"/>
    <n v="102.60000000000001"/>
    <x v="3441"/>
    <d v="2015-11-13T20:17:00"/>
    <s v="theater/plays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n v="31.25"/>
    <b v="1"/>
    <n v="100"/>
    <x v="3442"/>
    <d v="2015-05-30T20:11:12"/>
    <s v="theater/plays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n v="41.222222222222221"/>
    <b v="1"/>
    <n v="185.5"/>
    <x v="3443"/>
    <d v="2014-09-09T12:35:46"/>
    <s v="theater/plays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n v="43.35"/>
    <b v="1"/>
    <n v="289"/>
    <x v="3444"/>
    <d v="2016-06-08T13:59:00"/>
    <s v="theater/plays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n v="64.516129032258064"/>
    <b v="1"/>
    <n v="100"/>
    <x v="3445"/>
    <d v="2015-10-23T12:43:56"/>
    <s v="theater/plays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n v="43.28"/>
    <b v="1"/>
    <n v="108.2"/>
    <x v="3446"/>
    <d v="2015-02-05T12:20:00"/>
    <s v="theater/plays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n v="77"/>
    <b v="1"/>
    <n v="107.80000000000001"/>
    <x v="3447"/>
    <d v="2016-03-18T20:20:12"/>
    <s v="theater/plays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n v="51.222222222222221"/>
    <b v="1"/>
    <n v="109.76190476190477"/>
    <x v="3448"/>
    <d v="2014-12-17T02:51:29"/>
    <s v="theater/plays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n v="68.25"/>
    <b v="1"/>
    <n v="170.625"/>
    <x v="3449"/>
    <d v="2016-07-09T04:00:00"/>
    <s v="theater/plays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n v="19.487179487179485"/>
    <b v="1"/>
    <n v="152"/>
    <x v="3450"/>
    <d v="2015-04-02T15:54:31"/>
    <s v="theater/plays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n v="41.125"/>
    <b v="1"/>
    <n v="101.23076923076924"/>
    <x v="3451"/>
    <d v="2015-04-21T17:22:07"/>
    <s v="theater/plays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n v="41.405405405405403"/>
    <b v="1"/>
    <n v="153.19999999999999"/>
    <x v="3452"/>
    <d v="2014-07-23T03:59:00"/>
    <s v="theater/plays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n v="27.5"/>
    <b v="1"/>
    <n v="128.33333333333334"/>
    <x v="3453"/>
    <d v="2016-08-13T23:29:16"/>
    <s v="theater/plays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n v="33.571428571428569"/>
    <b v="1"/>
    <n v="100.71428571428571"/>
    <x v="3454"/>
    <d v="2014-07-31T16:45:59"/>
    <s v="theater/plays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n v="145.86956521739131"/>
    <b v="1"/>
    <n v="100.64999999999999"/>
    <x v="3455"/>
    <d v="2016-10-13T18:00:27"/>
    <s v="theater/plays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n v="358.6875"/>
    <b v="1"/>
    <n v="191.3"/>
    <x v="3456"/>
    <d v="2014-08-01T06:59:00"/>
    <s v="theater/plays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n v="50.981818181818184"/>
    <b v="1"/>
    <n v="140.19999999999999"/>
    <x v="3457"/>
    <d v="2015-02-12T05:59:00"/>
    <s v="theater/plays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n v="45.037037037037038"/>
    <b v="1"/>
    <n v="124.33537832310839"/>
    <x v="3458"/>
    <d v="2015-02-03T04:27:00"/>
    <s v="theater/plays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n v="17.527777777777779"/>
    <b v="1"/>
    <n v="126.2"/>
    <x v="3459"/>
    <d v="2016-05-20T11:31:00"/>
    <s v="theater/plays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n v="50"/>
    <b v="1"/>
    <n v="190"/>
    <x v="3460"/>
    <d v="2014-08-15T12:39:12"/>
    <s v="theater/plays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n v="57.916666666666664"/>
    <b v="1"/>
    <n v="139"/>
    <x v="3461"/>
    <d v="2016-10-29T03:00:00"/>
    <s v="theater/plays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n v="29.705882352941178"/>
    <b v="1"/>
    <n v="202"/>
    <x v="3462"/>
    <d v="2015-07-10T18:00:00"/>
    <s v="theater/plays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n v="90.684210526315795"/>
    <b v="1"/>
    <n v="103.38000000000001"/>
    <x v="3463"/>
    <d v="2016-10-11T03:59:00"/>
    <s v="theater/plays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n v="55.012688172043013"/>
    <b v="1"/>
    <n v="102.3236"/>
    <x v="3464"/>
    <d v="2016-08-23T03:07:17"/>
    <s v="theater/plays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n v="57.222222222222221"/>
    <b v="1"/>
    <n v="103"/>
    <x v="3465"/>
    <d v="2015-08-09T16:00:00"/>
    <s v="theater/plays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n v="72.950819672131146"/>
    <b v="1"/>
    <n v="127.14285714285714"/>
    <x v="3466"/>
    <d v="2016-04-19T23:27:30"/>
    <s v="theater/plays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n v="64.468085106382972"/>
    <b v="1"/>
    <n v="101"/>
    <x v="3467"/>
    <d v="2015-03-20T15:07:12"/>
    <s v="theater/plays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n v="716.35294117647061"/>
    <b v="1"/>
    <n v="121.78"/>
    <x v="3468"/>
    <d v="2016-09-21T03:00:00"/>
    <s v="theater/plays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n v="50.396825396825399"/>
    <b v="1"/>
    <n v="113.39285714285714"/>
    <x v="3469"/>
    <d v="2016-04-28T15:24:05"/>
    <s v="theater/plays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n v="41.666666666666664"/>
    <b v="1"/>
    <n v="150"/>
    <x v="3470"/>
    <d v="2016-07-15T21:38:00"/>
    <s v="theater/plays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n v="35.766666666666666"/>
    <b v="1"/>
    <n v="214.6"/>
    <x v="3471"/>
    <d v="2014-08-31T20:00:00"/>
    <s v="theater/plays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n v="88.739130434782609"/>
    <b v="1"/>
    <n v="102.05"/>
    <x v="3472"/>
    <d v="2014-11-06T05:59:00"/>
    <s v="theater/plays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n v="148.4848484848485"/>
    <b v="1"/>
    <n v="100"/>
    <x v="3473"/>
    <d v="2015-03-20T20:27:00"/>
    <s v="theater/plays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n v="51.794871794871796"/>
    <b v="1"/>
    <n v="101"/>
    <x v="3474"/>
    <d v="2016-07-20T12:02:11"/>
    <s v="theater/plays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n v="20"/>
    <b v="1"/>
    <n v="113.33333333333333"/>
    <x v="3475"/>
    <d v="2014-11-03T00:00:00"/>
    <s v="theater/plays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n v="52"/>
    <b v="1"/>
    <n v="104"/>
    <x v="3476"/>
    <d v="2014-10-27T03:00:00"/>
    <s v="theater/plays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n v="53.230769230769234"/>
    <b v="1"/>
    <n v="115.33333333333333"/>
    <x v="3477"/>
    <d v="2015-05-17T03:00:00"/>
    <s v="theater/plays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n v="39.596491228070178"/>
    <b v="1"/>
    <n v="112.85000000000001"/>
    <x v="3478"/>
    <d v="2015-03-16T21:00:00"/>
    <s v="theater/plays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n v="34.25"/>
    <b v="1"/>
    <n v="127.86666666666666"/>
    <x v="3479"/>
    <d v="2014-06-21T20:31:20"/>
    <s v="theater/plays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n v="164.61538461538461"/>
    <b v="1"/>
    <n v="142.66666666666669"/>
    <x v="3480"/>
    <d v="2015-07-10T21:00:00"/>
    <s v="theater/plays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n v="125.05263157894737"/>
    <b v="1"/>
    <n v="118.8"/>
    <x v="3481"/>
    <d v="2015-01-02T05:56:28"/>
    <s v="theater/plays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n v="51.875"/>
    <b v="1"/>
    <n v="138.33333333333334"/>
    <x v="3482"/>
    <d v="2014-07-06T18:31:06"/>
    <s v="theater/plays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n v="40.285714285714285"/>
    <b v="1"/>
    <n v="159.9402985074627"/>
    <x v="3483"/>
    <d v="2014-07-03T16:03:01"/>
    <s v="theater/plays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n v="64.909090909090907"/>
    <b v="1"/>
    <n v="114.24000000000001"/>
    <x v="3484"/>
    <d v="2016-06-15T18:14:59"/>
    <s v="theater/plays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n v="55.333333333333336"/>
    <b v="1"/>
    <n v="100.60606060606061"/>
    <x v="3485"/>
    <d v="2016-02-02T16:38:00"/>
    <s v="theater/plays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n v="83.142857142857139"/>
    <b v="1"/>
    <n v="155.20000000000002"/>
    <x v="3486"/>
    <d v="2015-06-03T06:59:00"/>
    <s v="theater/plays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n v="38.712121212121211"/>
    <b v="1"/>
    <n v="127.75000000000001"/>
    <x v="3487"/>
    <d v="2015-06-24T22:34:12"/>
    <s v="theater/plays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n v="125.37931034482759"/>
    <b v="1"/>
    <n v="121.2"/>
    <x v="3488"/>
    <d v="2015-04-17T16:00:00"/>
    <s v="theater/plays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n v="78.263888888888886"/>
    <b v="1"/>
    <n v="112.7"/>
    <x v="3489"/>
    <d v="2014-05-24T21:00:00"/>
    <s v="theater/plays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n v="47.222222222222221"/>
    <b v="1"/>
    <n v="127.49999999999999"/>
    <x v="3490"/>
    <d v="2016-04-13T19:15:24"/>
    <s v="theater/plays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n v="79.099999999999994"/>
    <b v="1"/>
    <n v="158.20000000000002"/>
    <x v="3491"/>
    <d v="2015-05-18T05:59:44"/>
    <s v="theater/plays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n v="114.29199999999999"/>
    <b v="1"/>
    <n v="105.26894736842105"/>
    <x v="3492"/>
    <d v="2015-10-26T00:13:17"/>
    <s v="theater/plays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n v="51.724137931034484"/>
    <b v="1"/>
    <n v="100"/>
    <x v="3493"/>
    <d v="2014-08-17T05:11:00"/>
    <s v="theater/plays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n v="30.76923076923077"/>
    <b v="1"/>
    <n v="100"/>
    <x v="3494"/>
    <d v="2016-11-26T06:00:00"/>
    <s v="theater/plays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n v="74.208333333333329"/>
    <b v="1"/>
    <n v="106.86"/>
    <x v="3495"/>
    <d v="2014-11-01T17:18:00"/>
    <s v="theater/plays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n v="47.846153846153847"/>
    <b v="1"/>
    <n v="124.4"/>
    <x v="3496"/>
    <d v="2016-09-11T20:19:26"/>
    <s v="theater/plays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n v="34.408163265306122"/>
    <b v="1"/>
    <n v="108.70406189555126"/>
    <x v="3497"/>
    <d v="2016-06-02T22:00:00"/>
    <s v="theater/plays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n v="40.238095238095241"/>
    <b v="1"/>
    <n v="102.42424242424242"/>
    <x v="3498"/>
    <d v="2016-05-28T21:44:00"/>
    <s v="theater/plays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n v="60.285714285714285"/>
    <b v="1"/>
    <n v="105.5"/>
    <x v="3499"/>
    <d v="2015-07-01T06:59:00"/>
    <s v="theater/plays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n v="25.30952380952381"/>
    <b v="1"/>
    <n v="106.3"/>
    <x v="3500"/>
    <d v="2016-03-07T04:59:00"/>
    <s v="theater/plays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n v="35.952380952380949"/>
    <b v="1"/>
    <n v="100.66666666666666"/>
    <x v="3501"/>
    <d v="2015-09-11T18:19:55"/>
    <s v="theater/plays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n v="136"/>
    <b v="1"/>
    <n v="105.4"/>
    <x v="3502"/>
    <d v="2016-03-16T03:59:00"/>
    <s v="theater/plays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n v="70.763157894736835"/>
    <b v="1"/>
    <n v="107.55999999999999"/>
    <x v="3503"/>
    <d v="2016-07-24T11:28:48"/>
    <s v="theater/plays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n v="125"/>
    <b v="1"/>
    <n v="100"/>
    <x v="3504"/>
    <d v="2015-11-19T18:58:11"/>
    <s v="theater/plays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n v="66.512820512820511"/>
    <b v="1"/>
    <n v="103.76"/>
    <x v="3505"/>
    <d v="2014-05-13T04:00:00"/>
    <s v="theater/plays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n v="105"/>
    <b v="1"/>
    <n v="101.49999999999999"/>
    <x v="3506"/>
    <d v="2014-08-23T17:37:20"/>
    <s v="theater/plays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n v="145"/>
    <b v="1"/>
    <n v="104.4"/>
    <x v="3507"/>
    <d v="2016-05-31T22:08:57"/>
    <s v="theater/plays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n v="12"/>
    <b v="1"/>
    <n v="180"/>
    <x v="3508"/>
    <d v="2016-05-10T21:00:00"/>
    <s v="theater/plays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n v="96.666666666666671"/>
    <b v="1"/>
    <n v="106.33333333333333"/>
    <x v="3509"/>
    <d v="2014-11-21T04:55:00"/>
    <s v="theater/plays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n v="60.333333333333336"/>
    <b v="1"/>
    <n v="100.55555555555556"/>
    <x v="3510"/>
    <d v="2014-07-02T14:54:06"/>
    <s v="theater/plays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n v="79.89473684210526"/>
    <b v="1"/>
    <n v="101.2"/>
    <x v="3511"/>
    <d v="2014-11-07T18:30:00"/>
    <s v="theater/plays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n v="58.823529411764703"/>
    <b v="1"/>
    <n v="100"/>
    <x v="3512"/>
    <d v="2015-04-23T11:53:12"/>
    <s v="theater/plays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n v="75.340909090909093"/>
    <b v="1"/>
    <n v="118.39285714285714"/>
    <x v="3513"/>
    <d v="2014-06-04T04:59:00"/>
    <s v="theater/plays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n v="55"/>
    <b v="1"/>
    <n v="110.00000000000001"/>
    <x v="3514"/>
    <d v="2015-02-02T04:59:00"/>
    <s v="theater/plays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n v="66.956521739130437"/>
    <b v="1"/>
    <n v="102.66666666666666"/>
    <x v="3515"/>
    <d v="2015-05-31T18:32:51"/>
    <s v="theater/plays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n v="227.27272727272728"/>
    <b v="1"/>
    <n v="100"/>
    <x v="3516"/>
    <d v="2014-09-08T03:00:00"/>
    <s v="theater/plays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n v="307.69230769230768"/>
    <b v="1"/>
    <n v="100"/>
    <x v="3517"/>
    <d v="2014-07-04T11:00:00"/>
    <s v="theater/plays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n v="50.020909090909093"/>
    <b v="1"/>
    <n v="110.04599999999999"/>
    <x v="3518"/>
    <d v="2014-10-02T14:21:00"/>
    <s v="theater/plays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n v="72.392857142857139"/>
    <b v="1"/>
    <n v="101.35000000000001"/>
    <x v="3519"/>
    <d v="2015-03-04T14:22:30"/>
    <s v="theater/plays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n v="95.952380952380949"/>
    <b v="1"/>
    <n v="100.75"/>
    <x v="3520"/>
    <d v="2015-09-06T13:47:00"/>
    <s v="theater/plays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n v="45.615384615384613"/>
    <b v="1"/>
    <n v="169.42857142857144"/>
    <x v="3521"/>
    <d v="2014-09-29T08:40:20"/>
    <s v="theater/plays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n v="41.029411764705884"/>
    <b v="1"/>
    <n v="100"/>
    <x v="3522"/>
    <d v="2015-09-15T10:06:00"/>
    <s v="theater/plays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n v="56.825000000000003"/>
    <b v="1"/>
    <n v="113.65"/>
    <x v="3523"/>
    <d v="2016-09-25T23:00:00"/>
    <s v="theater/plays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n v="137.24324324324326"/>
    <b v="1"/>
    <n v="101.56"/>
    <x v="3524"/>
    <d v="2014-09-13T04:00:00"/>
    <s v="theater/plays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n v="75.714285714285708"/>
    <b v="1"/>
    <n v="106"/>
    <x v="3525"/>
    <d v="2015-08-09T16:00:00"/>
    <s v="theater/plays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n v="99"/>
    <b v="1"/>
    <n v="102"/>
    <x v="3526"/>
    <d v="2016-04-28T05:59:00"/>
    <s v="theater/plays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n v="81.569767441860463"/>
    <b v="1"/>
    <n v="116.91666666666667"/>
    <x v="3527"/>
    <d v="2015-07-11T03:59:00"/>
    <s v="theater/plays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n v="45.108108108108105"/>
    <b v="1"/>
    <n v="101.15151515151514"/>
    <x v="3528"/>
    <d v="2017-01-18T12:01:58"/>
    <s v="theater/plays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n v="36.666666666666664"/>
    <b v="1"/>
    <n v="132"/>
    <x v="3529"/>
    <d v="2015-07-13T01:00:00"/>
    <s v="theater/plays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n v="125"/>
    <b v="1"/>
    <n v="100"/>
    <x v="3530"/>
    <d v="2016-04-10T20:00:00"/>
    <s v="theater/plays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n v="49.230769230769234"/>
    <b v="1"/>
    <n v="128"/>
    <x v="3531"/>
    <d v="2016-06-30T15:42:14"/>
    <s v="theater/plays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n v="42.296296296296298"/>
    <b v="1"/>
    <n v="118.95833333333334"/>
    <x v="3532"/>
    <d v="2014-09-18T03:59:00"/>
    <s v="theater/plays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n v="78.875"/>
    <b v="1"/>
    <n v="126.2"/>
    <x v="3533"/>
    <d v="2015-11-11T19:16:07"/>
    <s v="theater/plays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n v="38.284313725490193"/>
    <b v="1"/>
    <n v="156.20000000000002"/>
    <x v="3534"/>
    <d v="2015-10-01T15:00:23"/>
    <s v="theater/plays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n v="44.847826086956523"/>
    <b v="1"/>
    <n v="103.15"/>
    <x v="3535"/>
    <d v="2015-10-02T18:00:00"/>
    <s v="theater/plays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n v="13.529411764705882"/>
    <b v="1"/>
    <n v="153.33333333333334"/>
    <x v="3536"/>
    <d v="2015-12-20T11:59:00"/>
    <s v="theater/plays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n v="43.5"/>
    <b v="1"/>
    <n v="180.44444444444446"/>
    <x v="3537"/>
    <d v="2014-11-17T07:59:00"/>
    <s v="theater/plays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n v="30.951807228915662"/>
    <b v="1"/>
    <n v="128.44999999999999"/>
    <x v="3538"/>
    <d v="2016-08-17T10:05:40"/>
    <s v="theater/plays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n v="55.230769230769234"/>
    <b v="1"/>
    <n v="119.66666666666667"/>
    <x v="3539"/>
    <d v="2016-09-08T18:08:42"/>
    <s v="theater/plays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n v="46.125"/>
    <b v="1"/>
    <n v="123"/>
    <x v="3540"/>
    <d v="2016-06-26T00:04:51"/>
    <s v="theater/plays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n v="39.375"/>
    <b v="1"/>
    <n v="105"/>
    <x v="3541"/>
    <d v="2015-08-31T17:31:15"/>
    <s v="theater/plays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n v="66.152941176470591"/>
    <b v="1"/>
    <n v="102.23636363636363"/>
    <x v="3542"/>
    <d v="2014-09-07T14:23:42"/>
    <s v="theater/plays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n v="54.137931034482762"/>
    <b v="1"/>
    <n v="104.66666666666666"/>
    <x v="3543"/>
    <d v="2015-06-25T18:07:39"/>
    <s v="theater/plays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n v="104.16666666666667"/>
    <b v="1"/>
    <n v="100"/>
    <x v="3544"/>
    <d v="2015-03-07T19:57:37"/>
    <s v="theater/plays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n v="31.375"/>
    <b v="1"/>
    <n v="100.4"/>
    <x v="3545"/>
    <d v="2015-04-11T19:22:39"/>
    <s v="theater/plays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n v="59.210526315789473"/>
    <b v="1"/>
    <n v="102.27272727272727"/>
    <x v="3546"/>
    <d v="2015-04-01T03:59:00"/>
    <s v="theater/plays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n v="119.17633928571429"/>
    <b v="1"/>
    <n v="114.40928571428573"/>
    <x v="3547"/>
    <d v="2016-05-14T03:59:00"/>
    <s v="theater/plays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n v="164.61538461538461"/>
    <b v="1"/>
    <n v="101.9047619047619"/>
    <x v="3548"/>
    <d v="2016-03-05T01:00:00"/>
    <s v="theater/plays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n v="24.285714285714285"/>
    <b v="1"/>
    <n v="102"/>
    <x v="3549"/>
    <d v="2015-09-04T09:27:53"/>
    <s v="theater/plays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n v="40.9375"/>
    <b v="1"/>
    <n v="104.80000000000001"/>
    <x v="3550"/>
    <d v="2016-05-02T21:26:38"/>
    <s v="theater/plays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n v="61.1"/>
    <b v="1"/>
    <n v="101.83333333333333"/>
    <x v="3551"/>
    <d v="2014-05-22T22:07:00"/>
    <s v="theater/plays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n v="38.65"/>
    <b v="1"/>
    <n v="100"/>
    <x v="3552"/>
    <d v="2014-06-28T14:05:24"/>
    <s v="theater/plays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n v="56.20192307692308"/>
    <b v="1"/>
    <n v="106.27272727272728"/>
    <x v="3553"/>
    <d v="2015-08-12T00:00:00"/>
    <s v="theater/plays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n v="107.00207547169811"/>
    <b v="1"/>
    <n v="113.42219999999999"/>
    <x v="3554"/>
    <d v="2015-02-11T17:00:00"/>
    <s v="theater/plays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n v="171.42857142857142"/>
    <b v="1"/>
    <n v="100"/>
    <x v="3555"/>
    <d v="2016-11-17T11:36:34"/>
    <s v="theater/plays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n v="110.5"/>
    <b v="1"/>
    <n v="100.45454545454547"/>
    <x v="3556"/>
    <d v="2014-08-17T15:35:24"/>
    <s v="theater/plays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n v="179.27598566308242"/>
    <b v="1"/>
    <n v="100.03599999999999"/>
    <x v="3557"/>
    <d v="2014-05-05T06:38:31"/>
    <s v="theater/plays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n v="22.90909090909091"/>
    <b v="1"/>
    <n v="144"/>
    <x v="3558"/>
    <d v="2015-06-26T21:00:00"/>
    <s v="theater/plays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n v="43.125"/>
    <b v="1"/>
    <n v="103.49999999999999"/>
    <x v="3559"/>
    <d v="2015-07-31T08:58:00"/>
    <s v="theater/plays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n v="46.891891891891895"/>
    <b v="1"/>
    <n v="108.43750000000001"/>
    <x v="3560"/>
    <d v="2015-05-27T02:45:00"/>
    <s v="theater/plays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n v="47.407407407407405"/>
    <b v="1"/>
    <n v="102.4"/>
    <x v="3561"/>
    <d v="2015-08-05T18:36:00"/>
    <s v="theater/plays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n v="15.129032258064516"/>
    <b v="1"/>
    <n v="148.88888888888889"/>
    <x v="3562"/>
    <d v="2016-03-13T22:00:00"/>
    <s v="theater/plays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n v="21.098000000000003"/>
    <b v="1"/>
    <n v="105.49000000000002"/>
    <x v="3563"/>
    <d v="2016-08-01T19:00:00"/>
    <s v="theater/plays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n v="59.117647058823529"/>
    <b v="1"/>
    <n v="100.49999999999999"/>
    <x v="3564"/>
    <d v="2015-10-05T16:00:00"/>
    <s v="theater/plays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n v="97.916666666666671"/>
    <b v="1"/>
    <n v="130.55555555555557"/>
    <x v="3565"/>
    <d v="2014-12-31T17:50:08"/>
    <s v="theater/plays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n v="55.131578947368418"/>
    <b v="1"/>
    <n v="104.75000000000001"/>
    <x v="3566"/>
    <d v="2015-01-23T12:11:23"/>
    <s v="theater/plays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n v="26.536585365853657"/>
    <b v="1"/>
    <n v="108.80000000000001"/>
    <x v="3567"/>
    <d v="2015-06-10T19:27:24"/>
    <s v="theater/plays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n v="58.421052631578945"/>
    <b v="1"/>
    <n v="111.00000000000001"/>
    <x v="3568"/>
    <d v="2014-09-17T17:46:34"/>
    <s v="theater/plays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n v="122.53658536585365"/>
    <b v="1"/>
    <n v="100.47999999999999"/>
    <x v="3569"/>
    <d v="2015-01-08T16:31:36"/>
    <s v="theater/plays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n v="87.961538461538467"/>
    <b v="1"/>
    <n v="114.35"/>
    <x v="3570"/>
    <d v="2014-12-31T07:00:00"/>
    <s v="theater/plays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n v="73.239999999999995"/>
    <b v="1"/>
    <n v="122.06666666666666"/>
    <x v="3571"/>
    <d v="2014-10-30T20:36:53"/>
    <s v="theater/plays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n v="55.555555555555557"/>
    <b v="1"/>
    <n v="100"/>
    <x v="3572"/>
    <d v="2015-06-21T13:41:22"/>
    <s v="theater/plays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n v="39.53846153846154"/>
    <b v="1"/>
    <n v="102.8"/>
    <x v="3573"/>
    <d v="2014-11-08T10:00:46"/>
    <s v="theater/plays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n v="136.77777777777777"/>
    <b v="1"/>
    <n v="106.12068965517241"/>
    <x v="3574"/>
    <d v="2014-11-13T23:37:28"/>
    <s v="theater/plays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n v="99.343137254901961"/>
    <b v="1"/>
    <n v="101.33000000000001"/>
    <x v="3575"/>
    <d v="2016-08-11T03:59:00"/>
    <s v="theater/plays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n v="20"/>
    <b v="1"/>
    <n v="100"/>
    <x v="3576"/>
    <d v="2016-12-05T14:10:54"/>
    <s v="theater/plays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n v="28.888888888888889"/>
    <b v="1"/>
    <n v="130"/>
    <x v="3577"/>
    <d v="2015-04-26T06:28:00"/>
    <s v="theater/plays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n v="40.545945945945945"/>
    <b v="1"/>
    <n v="100.01333333333334"/>
    <x v="3578"/>
    <d v="2016-04-30T17:36:17"/>
    <s v="theater/plays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n v="35.714285714285715"/>
    <b v="1"/>
    <n v="100"/>
    <x v="3579"/>
    <d v="2016-03-31T17:17:36"/>
    <s v="theater/plays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n v="37.962962962962962"/>
    <b v="1"/>
    <n v="113.88888888888889"/>
    <x v="3580"/>
    <d v="2015-03-01T04:59:00"/>
    <s v="theater/plays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n v="33.333333333333336"/>
    <b v="1"/>
    <n v="100"/>
    <x v="3581"/>
    <d v="2014-07-30T11:18:30"/>
    <s v="theater/plays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n v="58.571428571428569"/>
    <b v="1"/>
    <n v="287"/>
    <x v="3582"/>
    <d v="2016-04-05T02:18:02"/>
    <s v="theater/plays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n v="135.625"/>
    <b v="1"/>
    <n v="108.5"/>
    <x v="3583"/>
    <d v="2016-04-18T09:13:25"/>
    <s v="theater/plays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n v="30.9375"/>
    <b v="1"/>
    <n v="115.5"/>
    <x v="3584"/>
    <d v="2015-07-13T07:35:44"/>
    <s v="theater/plays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n v="176.08695652173913"/>
    <b v="1"/>
    <n v="119.11764705882352"/>
    <x v="3585"/>
    <d v="2014-12-21T17:11:30"/>
    <s v="theater/plays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n v="151.9814814814815"/>
    <b v="1"/>
    <n v="109.42666666666668"/>
    <x v="3586"/>
    <d v="2016-09-23T16:44:30"/>
    <s v="theater/plays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n v="22.607142857142858"/>
    <b v="1"/>
    <n v="126.6"/>
    <x v="3587"/>
    <d v="2016-06-27T19:00:00"/>
    <s v="theater/plays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n v="18.272727272727273"/>
    <b v="1"/>
    <n v="100.49999999999999"/>
    <x v="3588"/>
    <d v="2015-04-29T23:00:00"/>
    <s v="theater/plays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n v="82.258064516129039"/>
    <b v="1"/>
    <n v="127.49999999999999"/>
    <x v="3589"/>
    <d v="2015-05-26T15:32:27"/>
    <s v="theater/plays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n v="68.534246575342465"/>
    <b v="1"/>
    <n v="100.05999999999999"/>
    <x v="3590"/>
    <d v="2014-10-20T08:00:34"/>
    <s v="theater/plays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n v="68.055555555555557"/>
    <b v="1"/>
    <n v="175"/>
    <x v="3591"/>
    <d v="2015-01-24T04:59:00"/>
    <s v="theater/plays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n v="72.714285714285708"/>
    <b v="1"/>
    <n v="127.25"/>
    <x v="3592"/>
    <d v="2015-02-11T04:59:00"/>
    <s v="theater/plays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n v="77.186046511627907"/>
    <b v="1"/>
    <n v="110.63333333333334"/>
    <x v="3593"/>
    <d v="2015-01-05T20:26:00"/>
    <s v="theater/plays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n v="55.972222222222221"/>
    <b v="1"/>
    <n v="125.93749999999999"/>
    <x v="3594"/>
    <d v="2016-09-04T01:36:22"/>
    <s v="theater/plays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n v="49.693548387096776"/>
    <b v="1"/>
    <n v="118.5"/>
    <x v="3595"/>
    <d v="2015-03-13T06:59:00"/>
    <s v="theater/plays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n v="79"/>
    <b v="1"/>
    <n v="107.72727272727273"/>
    <x v="3596"/>
    <d v="2014-08-26T17:09:42"/>
    <s v="theater/plays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n v="77.727272727272734"/>
    <b v="1"/>
    <n v="102.60000000000001"/>
    <x v="3597"/>
    <d v="2016-03-03T05:59:00"/>
    <s v="theater/plays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n v="40.777777777777779"/>
    <b v="1"/>
    <n v="110.1"/>
    <x v="3598"/>
    <d v="2014-09-03T04:59:00"/>
    <s v="theater/plays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n v="59.411764705882355"/>
    <b v="1"/>
    <n v="202"/>
    <x v="3599"/>
    <d v="2015-08-30T00:00:00"/>
    <s v="theater/plays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n v="3.25"/>
    <b v="1"/>
    <n v="130"/>
    <x v="3600"/>
    <d v="2016-10-13T20:22:44"/>
    <s v="theater/plays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n v="39.377358490566039"/>
    <b v="1"/>
    <n v="104.35000000000001"/>
    <x v="3601"/>
    <d v="2015-01-16T23:58:02"/>
    <s v="theater/plays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n v="81.673469387755105"/>
    <b v="1"/>
    <n v="100.05"/>
    <x v="3602"/>
    <d v="2016-05-17T21:27:59"/>
    <s v="theater/plays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n v="44.912280701754383"/>
    <b v="1"/>
    <n v="170.66666666666669"/>
    <x v="3603"/>
    <d v="2015-11-05T21:44:40"/>
    <s v="theater/plays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n v="49.05797101449275"/>
    <b v="1"/>
    <n v="112.83333333333334"/>
    <x v="3604"/>
    <d v="2016-04-29T06:59:00"/>
    <s v="theater/plays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n v="30.666666666666668"/>
    <b v="1"/>
    <n v="184"/>
    <x v="3605"/>
    <d v="2016-02-13T19:02:06"/>
    <s v="theater/plays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n v="61.0625"/>
    <b v="1"/>
    <n v="130.26666666666665"/>
    <x v="3606"/>
    <d v="2016-08-14T14:30:57"/>
    <s v="theater/plays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n v="29"/>
    <b v="1"/>
    <n v="105.45454545454544"/>
    <x v="3607"/>
    <d v="2015-12-15T00:00:00"/>
    <s v="theater/plays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n v="29.62962962962963"/>
    <b v="1"/>
    <n v="100"/>
    <x v="3608"/>
    <d v="2016-06-17T14:00:00"/>
    <s v="theater/plays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n v="143.0952380952381"/>
    <b v="1"/>
    <n v="153.31632653061226"/>
    <x v="3609"/>
    <d v="2016-03-30T22:48:05"/>
    <s v="theater/plays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n v="52.354838709677416"/>
    <b v="1"/>
    <n v="162.30000000000001"/>
    <x v="3610"/>
    <d v="2015-08-17T10:22:16"/>
    <s v="theater/plays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n v="66.666666666666671"/>
    <b v="1"/>
    <n v="136"/>
    <x v="3611"/>
    <d v="2015-04-08T08:53:21"/>
    <s v="theater/plays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n v="126.66666666666667"/>
    <b v="1"/>
    <n v="144.4"/>
    <x v="3612"/>
    <d v="2014-06-09T17:26:51"/>
    <s v="theater/plays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n v="62.5"/>
    <b v="1"/>
    <n v="100"/>
    <x v="3613"/>
    <d v="2014-06-28T14:09:34"/>
    <s v="theater/plays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n v="35.492957746478872"/>
    <b v="1"/>
    <n v="100.8"/>
    <x v="3614"/>
    <d v="2015-06-19T01:00:16"/>
    <s v="theater/plays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n v="37.083333333333336"/>
    <b v="1"/>
    <n v="106.80000000000001"/>
    <x v="3615"/>
    <d v="2015-12-10T14:14:56"/>
    <s v="theater/plays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n v="69.333333333333329"/>
    <b v="1"/>
    <n v="124.8"/>
    <x v="3616"/>
    <d v="2015-03-19T21:47:44"/>
    <s v="theater/plays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n v="17.254901960784313"/>
    <b v="1"/>
    <n v="118.91891891891892"/>
    <x v="3617"/>
    <d v="2017-02-28T00:00:00"/>
    <s v="theater/plays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n v="36.071428571428569"/>
    <b v="1"/>
    <n v="101"/>
    <x v="3618"/>
    <d v="2015-06-03T15:04:10"/>
    <s v="theater/plays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n v="66.470588235294116"/>
    <b v="1"/>
    <n v="112.99999999999999"/>
    <x v="3619"/>
    <d v="2016-11-19T22:00:00"/>
    <s v="theater/plays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n v="56.065989847715734"/>
    <b v="1"/>
    <n v="105.19047619047619"/>
    <x v="3620"/>
    <d v="2015-03-05T04:00:00"/>
    <s v="theater/plays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n v="47.028571428571432"/>
    <b v="1"/>
    <n v="109.73333333333332"/>
    <x v="3621"/>
    <d v="2016-09-30T21:00:00"/>
    <s v="theater/plays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n v="47.666190476190479"/>
    <b v="1"/>
    <n v="100.099"/>
    <x v="3622"/>
    <d v="2014-09-28T03:23:00"/>
    <s v="theater/plays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n v="88.235294117647058"/>
    <b v="1"/>
    <n v="120"/>
    <x v="3623"/>
    <d v="2014-07-26T07:00:00"/>
    <s v="theater/plays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n v="80.717948717948715"/>
    <b v="1"/>
    <n v="104.93333333333332"/>
    <x v="3624"/>
    <d v="2016-08-23T18:34:50"/>
    <s v="theater/plays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n v="39.487179487179489"/>
    <b v="1"/>
    <n v="102.66666666666666"/>
    <x v="3625"/>
    <d v="2015-07-02T15:39:37"/>
    <s v="theater/plays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n v="84.854166666666671"/>
    <b v="1"/>
    <n v="101.82500000000002"/>
    <x v="3626"/>
    <d v="2014-08-16T16:00:57"/>
    <s v="theater/plays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n v="68.965517241379317"/>
    <b v="1"/>
    <n v="100"/>
    <x v="3627"/>
    <d v="2016-05-21T03:59:00"/>
    <s v="theater/plays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e v="#DIV/0!"/>
    <b v="0"/>
    <n v="0"/>
    <x v="3628"/>
    <d v="2015-12-13T20:59:56"/>
    <s v="theater/musical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n v="1"/>
    <b v="0"/>
    <n v="1.9999999999999998E-4"/>
    <x v="3629"/>
    <d v="2016-05-05T17:00:00"/>
    <s v="theater/musical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n v="1"/>
    <b v="0"/>
    <n v="3.3333333333333333E-2"/>
    <x v="3630"/>
    <d v="2014-11-29T21:19:50"/>
    <s v="theater/musical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n v="147.88135593220338"/>
    <b v="0"/>
    <n v="51.023391812865491"/>
    <x v="3631"/>
    <d v="2014-09-23T03:59:00"/>
    <s v="theater/musical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n v="100"/>
    <b v="0"/>
    <n v="20"/>
    <x v="3632"/>
    <d v="2014-11-23T22:29:09"/>
    <s v="theater/musical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n v="56.838709677419352"/>
    <b v="0"/>
    <n v="35.24"/>
    <x v="3633"/>
    <d v="2016-11-19T01:00:00"/>
    <s v="theater/musical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n v="176.94444444444446"/>
    <b v="0"/>
    <n v="4.246666666666667"/>
    <x v="3634"/>
    <d v="2017-01-14T03:59:00"/>
    <s v="theater/musical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n v="127.6"/>
    <b v="0"/>
    <n v="36.457142857142856"/>
    <x v="3635"/>
    <d v="2016-04-20T21:11:16"/>
    <s v="theater/musical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e v="#DIV/0!"/>
    <b v="0"/>
    <n v="0"/>
    <x v="3636"/>
    <d v="2015-09-14T16:40:29"/>
    <s v="theater/musical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n v="66.142857142857139"/>
    <b v="0"/>
    <n v="30.866666666666664"/>
    <x v="3637"/>
    <d v="2015-01-01T16:48:55"/>
    <s v="theater/musical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n v="108"/>
    <b v="0"/>
    <n v="6.5454545454545459"/>
    <x v="3638"/>
    <d v="2015-04-19T15:08:52"/>
    <s v="theater/musical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n v="1"/>
    <b v="0"/>
    <n v="4.0000000000000001E-3"/>
    <x v="3639"/>
    <d v="2016-10-07T15:11:00"/>
    <s v="theater/musical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n v="18.333333333333332"/>
    <b v="0"/>
    <n v="5.5"/>
    <x v="3640"/>
    <d v="2015-05-10T18:45:30"/>
    <s v="theater/musical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e v="#DIV/0!"/>
    <b v="0"/>
    <n v="0"/>
    <x v="3641"/>
    <d v="2014-10-05T05:00:00"/>
    <s v="theater/musical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n v="7.5"/>
    <b v="0"/>
    <n v="2.1428571428571428"/>
    <x v="3642"/>
    <d v="2015-11-30T17:00:00"/>
    <s v="theater/musical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e v="#DIV/0!"/>
    <b v="0"/>
    <n v="0"/>
    <x v="3643"/>
    <d v="2015-11-17T04:27:19"/>
    <s v="theater/musical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n v="68.416666666666671"/>
    <b v="0"/>
    <n v="16.420000000000002"/>
    <x v="3644"/>
    <d v="2016-03-08T04:59:00"/>
    <s v="theater/musical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n v="1"/>
    <b v="0"/>
    <n v="0.1"/>
    <x v="3645"/>
    <d v="2016-11-22T00:17:18"/>
    <s v="theater/musical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n v="60.125"/>
    <b v="0"/>
    <n v="4.8099999999999996"/>
    <x v="3646"/>
    <d v="2015-06-16T23:30:00"/>
    <s v="theater/musical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n v="15"/>
    <b v="0"/>
    <n v="6"/>
    <x v="3647"/>
    <d v="2016-09-30T17:58:47"/>
    <s v="theater/musical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n v="550.04109589041093"/>
    <b v="1"/>
    <n v="100.38249999999999"/>
    <x v="3648"/>
    <d v="2014-10-05T07:00:45"/>
    <s v="theater/plays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n v="97.5"/>
    <b v="1"/>
    <n v="104"/>
    <x v="3649"/>
    <d v="2014-06-16T17:06:34"/>
    <s v="theater/plays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n v="29.411764705882351"/>
    <b v="1"/>
    <n v="100"/>
    <x v="3650"/>
    <d v="2016-02-02T11:29:44"/>
    <s v="theater/plays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n v="57.777777777777779"/>
    <b v="1"/>
    <n v="104"/>
    <x v="3651"/>
    <d v="2014-08-10T15:59:00"/>
    <s v="theater/plays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n v="44.235294117647058"/>
    <b v="1"/>
    <n v="250.66666666666669"/>
    <x v="3652"/>
    <d v="2016-08-25T03:59:00"/>
    <s v="theater/plays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n v="60.909090909090907"/>
    <b v="1"/>
    <n v="100.49999999999999"/>
    <x v="3653"/>
    <d v="2015-08-05T08:43:27"/>
    <s v="theater/plays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n v="68.84210526315789"/>
    <b v="1"/>
    <n v="174.4"/>
    <x v="3654"/>
    <d v="2016-04-03T17:00:00"/>
    <s v="theater/plays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n v="73.582278481012665"/>
    <b v="1"/>
    <n v="116.26"/>
    <x v="3655"/>
    <d v="2015-07-18T06:59:00"/>
    <s v="theater/plays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n v="115.02173913043478"/>
    <b v="1"/>
    <n v="105.82000000000001"/>
    <x v="3656"/>
    <d v="2017-02-01T22:59:00"/>
    <s v="theater/plays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n v="110.75"/>
    <b v="1"/>
    <n v="110.75"/>
    <x v="3657"/>
    <d v="2016-06-01T21:42:00"/>
    <s v="theater/plays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n v="75.5"/>
    <b v="1"/>
    <n v="100.66666666666666"/>
    <x v="3658"/>
    <d v="2014-07-02T03:59:00"/>
    <s v="theater/plays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n v="235.46153846153845"/>
    <b v="1"/>
    <n v="102.03333333333333"/>
    <x v="3659"/>
    <d v="2015-03-19T14:39:00"/>
    <s v="theater/plays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n v="11.363636363636363"/>
    <b v="1"/>
    <n v="100"/>
    <x v="3660"/>
    <d v="2014-12-23T21:08:45"/>
    <s v="theater/plays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n v="92.5"/>
    <b v="1"/>
    <n v="111.00000000000001"/>
    <x v="3661"/>
    <d v="2016-04-10T04:00:00"/>
    <s v="theater/plays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n v="202.85"/>
    <b v="1"/>
    <n v="101.42500000000001"/>
    <x v="3662"/>
    <d v="2015-03-31T04:16:54"/>
    <s v="theater/plays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n v="26"/>
    <b v="1"/>
    <n v="104"/>
    <x v="3663"/>
    <d v="2016-12-21T11:50:30"/>
    <s v="theater/plays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n v="46.05263157894737"/>
    <b v="1"/>
    <n v="109.375"/>
    <x v="3664"/>
    <d v="2016-06-16T05:58:09"/>
    <s v="theater/plays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n v="51"/>
    <b v="1"/>
    <n v="115.16129032258064"/>
    <x v="3665"/>
    <d v="2015-10-28T19:54:00"/>
    <s v="theater/plays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n v="31.578947368421051"/>
    <b v="1"/>
    <n v="100"/>
    <x v="3666"/>
    <d v="2014-07-24T07:00:00"/>
    <s v="theater/plays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n v="53.363965517241382"/>
    <b v="1"/>
    <n v="103.17033333333335"/>
    <x v="3667"/>
    <d v="2015-07-18T23:16:59"/>
    <s v="theater/plays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n v="36.964285714285715"/>
    <b v="1"/>
    <n v="103.49999999999999"/>
    <x v="3668"/>
    <d v="2015-07-23T18:33:00"/>
    <s v="theater/plays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n v="81.294117647058826"/>
    <b v="1"/>
    <n v="138.19999999999999"/>
    <x v="3669"/>
    <d v="2015-06-11T16:12:17"/>
    <s v="theater/plays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n v="20.083333333333332"/>
    <b v="1"/>
    <n v="109.54545454545455"/>
    <x v="3670"/>
    <d v="2015-05-31T23:00:00"/>
    <s v="theater/plays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n v="88.25"/>
    <b v="1"/>
    <n v="100.85714285714286"/>
    <x v="3671"/>
    <d v="2014-07-21T03:59:00"/>
    <s v="theater/plays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n v="53.438596491228068"/>
    <b v="1"/>
    <n v="101.53333333333335"/>
    <x v="3672"/>
    <d v="2014-09-26T22:43:04"/>
    <s v="theater/plays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n v="39.868421052631582"/>
    <b v="1"/>
    <n v="113.625"/>
    <x v="3673"/>
    <d v="2014-11-05T12:52:00"/>
    <s v="theater/plays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n v="145.16129032258064"/>
    <b v="1"/>
    <n v="100"/>
    <x v="3674"/>
    <d v="2016-09-03T20:57:09"/>
    <s v="theater/plays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n v="23.333333333333332"/>
    <b v="1"/>
    <n v="140"/>
    <x v="3675"/>
    <d v="2016-05-15T23:00:00"/>
    <s v="theater/plays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n v="64.375"/>
    <b v="1"/>
    <n v="128.75"/>
    <x v="3676"/>
    <d v="2014-09-12T19:34:44"/>
    <s v="theater/plays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n v="62.052763819095475"/>
    <b v="1"/>
    <n v="102.90416666666667"/>
    <x v="3677"/>
    <d v="2014-07-03T03:59:00"/>
    <s v="theater/plays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n v="66.129032258064512"/>
    <b v="1"/>
    <n v="102.49999999999999"/>
    <x v="3678"/>
    <d v="2015-05-31T12:44:58"/>
    <s v="theater/plays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n v="73.400000000000006"/>
    <b v="1"/>
    <n v="110.1"/>
    <x v="3679"/>
    <d v="2014-07-01T04:59:00"/>
    <s v="theater/plays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n v="99.5"/>
    <b v="1"/>
    <n v="112.76666666666667"/>
    <x v="3680"/>
    <d v="2016-10-05T10:53:54"/>
    <s v="theater/plays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n v="62.166666666666664"/>
    <b v="1"/>
    <n v="111.9"/>
    <x v="3681"/>
    <d v="2016-01-15T15:38:10"/>
    <s v="theater/plays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n v="62.328358208955223"/>
    <b v="1"/>
    <n v="139.19999999999999"/>
    <x v="3682"/>
    <d v="2014-06-16T06:59:00"/>
    <s v="theater/plays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n v="58.787878787878789"/>
    <b v="1"/>
    <n v="110.85714285714286"/>
    <x v="3683"/>
    <d v="2016-10-20T02:48:16"/>
    <s v="theater/plays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n v="45.347826086956523"/>
    <b v="1"/>
    <n v="139.06666666666666"/>
    <x v="3684"/>
    <d v="2015-09-02T04:19:46"/>
    <s v="theater/plays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n v="41.944444444444443"/>
    <b v="1"/>
    <n v="105.69999999999999"/>
    <x v="3685"/>
    <d v="2014-05-19T21:00:00"/>
    <s v="theater/plays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n v="59.166666666666664"/>
    <b v="1"/>
    <n v="101.42857142857142"/>
    <x v="3686"/>
    <d v="2015-08-29T03:59:00"/>
    <s v="theater/plays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n v="200.49"/>
    <b v="1"/>
    <n v="100.245"/>
    <x v="3687"/>
    <d v="2014-06-27T05:14:15"/>
    <s v="theater/plays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n v="83.974358974358978"/>
    <b v="1"/>
    <n v="109.16666666666666"/>
    <x v="3688"/>
    <d v="2014-08-08T18:53:24"/>
    <s v="theater/plays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n v="57.258064516129032"/>
    <b v="1"/>
    <n v="118.33333333333333"/>
    <x v="3689"/>
    <d v="2015-06-21T22:25:00"/>
    <s v="theater/plays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n v="58.064516129032256"/>
    <b v="1"/>
    <n v="120"/>
    <x v="3690"/>
    <d v="2014-11-27T15:21:23"/>
    <s v="theater/plays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n v="186.80291970802921"/>
    <b v="1"/>
    <n v="127.96000000000001"/>
    <x v="3691"/>
    <d v="2015-03-02T04:59:00"/>
    <s v="theater/plays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n v="74.117647058823536"/>
    <b v="1"/>
    <n v="126"/>
    <x v="3692"/>
    <d v="2014-09-19T00:00:00"/>
    <s v="theater/plays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n v="30.714285714285715"/>
    <b v="1"/>
    <n v="129.12912912912913"/>
    <x v="3693"/>
    <d v="2015-11-30T22:30:00"/>
    <s v="theater/plays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n v="62.666666666666664"/>
    <b v="1"/>
    <n v="107.42857142857143"/>
    <x v="3694"/>
    <d v="2016-06-06T02:00:00"/>
    <s v="theater/plays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n v="121.36363636363636"/>
    <b v="1"/>
    <n v="100.125"/>
    <x v="3695"/>
    <d v="2015-01-11T20:53:30"/>
    <s v="theater/plays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n v="39.743589743589745"/>
    <b v="1"/>
    <n v="155"/>
    <x v="3696"/>
    <d v="2015-02-13T14:48:36"/>
    <s v="theater/plays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n v="72"/>
    <b v="1"/>
    <n v="108"/>
    <x v="3697"/>
    <d v="2016-05-10T11:10:48"/>
    <s v="theater/plays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n v="40.632352941176471"/>
    <b v="1"/>
    <n v="110.52"/>
    <x v="3698"/>
    <d v="2016-03-02T19:21:27"/>
    <s v="theater/plays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n v="63"/>
    <b v="1"/>
    <n v="100.8"/>
    <x v="3699"/>
    <d v="2014-10-15T14:26:56"/>
    <s v="theater/plays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n v="33.666666666666664"/>
    <b v="1"/>
    <n v="121.2"/>
    <x v="3700"/>
    <d v="2014-09-30T16:00:00"/>
    <s v="theater/plays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n v="38.589743589743591"/>
    <b v="1"/>
    <n v="100.33333333333334"/>
    <x v="3701"/>
    <d v="2015-06-04T12:59:53"/>
    <s v="theater/plays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n v="155.95238095238096"/>
    <b v="1"/>
    <n v="109.16666666666666"/>
    <x v="3702"/>
    <d v="2016-07-10T22:59:00"/>
    <s v="theater/plays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n v="43.2"/>
    <b v="1"/>
    <n v="123.42857142857142"/>
    <x v="3703"/>
    <d v="2016-08-13T06:59:00"/>
    <s v="theater/plays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n v="15.148518518518518"/>
    <b v="1"/>
    <n v="136.33666666666667"/>
    <x v="3704"/>
    <d v="2016-05-31T16:33:14"/>
    <s v="theater/plays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n v="83.571428571428569"/>
    <b v="1"/>
    <n v="103.46657233816768"/>
    <x v="3705"/>
    <d v="2014-06-23T18:00:00"/>
    <s v="theater/plays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n v="140"/>
    <b v="1"/>
    <n v="121.33333333333334"/>
    <x v="3706"/>
    <d v="2014-09-12T21:55:49"/>
    <s v="theater/plays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n v="80.869565217391298"/>
    <b v="1"/>
    <n v="186"/>
    <x v="3707"/>
    <d v="2016-07-22T05:26:00"/>
    <s v="theater/plays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n v="53.846153846153847"/>
    <b v="1"/>
    <n v="300"/>
    <x v="3708"/>
    <d v="2014-07-04T03:24:46"/>
    <s v="theater/plays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n v="30.928571428571427"/>
    <b v="1"/>
    <n v="108.25"/>
    <x v="3709"/>
    <d v="2014-06-25T16:59:06"/>
    <s v="theater/plays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n v="67.962962962962962"/>
    <b v="1"/>
    <n v="141.15384615384616"/>
    <x v="3710"/>
    <d v="2015-04-03T13:49:48"/>
    <s v="theater/plays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n v="27.142857142857142"/>
    <b v="1"/>
    <n v="113.99999999999999"/>
    <x v="3711"/>
    <d v="2014-06-15T16:00:00"/>
    <s v="theater/plays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n v="110.86538461538461"/>
    <b v="1"/>
    <n v="153.73333333333335"/>
    <x v="3712"/>
    <d v="2015-05-31T06:59:00"/>
    <s v="theater/plays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n v="106.84210526315789"/>
    <b v="1"/>
    <n v="101.49999999999999"/>
    <x v="3713"/>
    <d v="2016-06-04T17:42:46"/>
    <s v="theater/plays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n v="105.51546391752578"/>
    <b v="1"/>
    <n v="102.35000000000001"/>
    <x v="3714"/>
    <d v="2015-05-26T03:59:00"/>
    <s v="theater/plays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n v="132.96296296296296"/>
    <b v="1"/>
    <n v="102.57142857142858"/>
    <x v="3715"/>
    <d v="2015-03-31T12:52:00"/>
    <s v="theater/plays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n v="51.916666666666664"/>
    <b v="1"/>
    <n v="155.75"/>
    <x v="3716"/>
    <d v="2016-01-21T21:18:29"/>
    <s v="theater/plays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n v="310"/>
    <b v="1"/>
    <n v="100.75"/>
    <x v="3717"/>
    <d v="2015-05-09T20:47:29"/>
    <s v="theater/plays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n v="26.021739130434781"/>
    <b v="1"/>
    <n v="239.4"/>
    <x v="3718"/>
    <d v="2015-02-27T17:11:15"/>
    <s v="theater/plays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n v="105"/>
    <b v="1"/>
    <n v="210"/>
    <x v="3719"/>
    <d v="2015-06-22T17:31:06"/>
    <s v="theater/plays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n v="86.224999999999994"/>
    <b v="1"/>
    <n v="104.51515151515152"/>
    <x v="3720"/>
    <d v="2015-07-02T23:50:06"/>
    <s v="theater/plays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n v="114.54545454545455"/>
    <b v="1"/>
    <n v="100.8"/>
    <x v="3721"/>
    <d v="2014-11-05T23:28:04"/>
    <s v="theater/plays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n v="47.657142857142858"/>
    <b v="1"/>
    <n v="111.20000000000002"/>
    <x v="3722"/>
    <d v="2016-02-11T22:59:00"/>
    <s v="theater/plays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n v="72.888888888888886"/>
    <b v="1"/>
    <n v="102.04444444444445"/>
    <x v="3723"/>
    <d v="2014-11-30T19:04:22"/>
    <s v="theater/plays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n v="49.545505617977533"/>
    <b v="1"/>
    <n v="102.54767441860466"/>
    <x v="3724"/>
    <d v="2016-05-04T23:00:00"/>
    <s v="theater/plays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n v="25.4"/>
    <b v="1"/>
    <n v="127"/>
    <x v="3725"/>
    <d v="2016-02-18T21:30:00"/>
    <s v="theater/plays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n v="62.586956521739133"/>
    <b v="1"/>
    <n v="338.70588235294122"/>
    <x v="3726"/>
    <d v="2016-04-29T21:00:00"/>
    <s v="theater/plays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n v="61.060606060606062"/>
    <b v="1"/>
    <n v="100.75"/>
    <x v="3727"/>
    <d v="2016-10-20T04:55:00"/>
    <s v="theater/plays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n v="60.064516129032256"/>
    <b v="0"/>
    <n v="9.31"/>
    <x v="3728"/>
    <d v="2015-08-19T04:06:16"/>
    <s v="theater/plays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n v="72.400000000000006"/>
    <b v="0"/>
    <n v="7.24"/>
    <x v="3729"/>
    <d v="2015-03-23T03:55:12"/>
    <s v="theater/plays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n v="100"/>
    <b v="0"/>
    <n v="10"/>
    <x v="3730"/>
    <d v="2015-08-17T16:15:59"/>
    <s v="theater/plays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n v="51.666666666666664"/>
    <b v="0"/>
    <n v="11.272727272727273"/>
    <x v="3731"/>
    <d v="2015-01-10T03:23:00"/>
    <s v="theater/plays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n v="32.75"/>
    <b v="0"/>
    <n v="15.411764705882353"/>
    <x v="3732"/>
    <d v="2015-01-24T12:00:00"/>
    <s v="theater/plays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e v="#DIV/0!"/>
    <b v="0"/>
    <n v="0"/>
    <x v="3733"/>
    <d v="2015-04-18T22:30:00"/>
    <s v="theater/plays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n v="61"/>
    <b v="0"/>
    <n v="28.466666666666669"/>
    <x v="3734"/>
    <d v="2015-05-25T21:38:16"/>
    <s v="theater/plays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n v="10"/>
    <b v="0"/>
    <n v="13.333333333333334"/>
    <x v="3735"/>
    <d v="2015-05-28T16:38:09"/>
    <s v="theater/plays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n v="10"/>
    <b v="0"/>
    <n v="0.66666666666666674"/>
    <x v="3736"/>
    <d v="2015-03-23T18:00:00"/>
    <s v="theater/plays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n v="37.5"/>
    <b v="0"/>
    <n v="21.428571428571427"/>
    <x v="3737"/>
    <d v="2015-11-12T06:59:00"/>
    <s v="theater/plays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n v="45"/>
    <b v="0"/>
    <n v="18"/>
    <x v="3738"/>
    <d v="2014-07-15T22:00:00"/>
    <s v="theater/plays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n v="100.625"/>
    <b v="0"/>
    <n v="20.125"/>
    <x v="3739"/>
    <d v="2016-07-17T10:47:48"/>
    <s v="theater/plays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n v="25.571428571428573"/>
    <b v="0"/>
    <n v="17.899999999999999"/>
    <x v="3740"/>
    <d v="2014-08-12T01:53:58"/>
    <s v="theater/plays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e v="#DIV/0!"/>
    <b v="0"/>
    <n v="0"/>
    <x v="3741"/>
    <d v="2015-12-17T22:05:50"/>
    <s v="theater/plays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n v="25"/>
    <b v="0"/>
    <n v="2"/>
    <x v="3742"/>
    <d v="2014-09-06T05:09:04"/>
    <s v="theater/plays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e v="#DIV/0!"/>
    <b v="0"/>
    <n v="0"/>
    <x v="3743"/>
    <d v="2014-07-03T17:02:44"/>
    <s v="theater/plays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e v="#DIV/0!"/>
    <b v="0"/>
    <n v="0"/>
    <x v="3744"/>
    <d v="2014-07-05T03:59:00"/>
    <s v="theater/plays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n v="10"/>
    <b v="0"/>
    <n v="10"/>
    <x v="3745"/>
    <d v="2014-08-10T16:45:02"/>
    <s v="theater/plays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n v="202"/>
    <b v="0"/>
    <n v="2.3764705882352941"/>
    <x v="3746"/>
    <d v="2016-10-08T09:20:39"/>
    <s v="theater/plays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n v="25"/>
    <b v="0"/>
    <n v="1"/>
    <x v="3747"/>
    <d v="2015-07-05T22:59:00"/>
    <s v="theater/plays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n v="99.538461538461533"/>
    <b v="1"/>
    <n v="103.52"/>
    <x v="3748"/>
    <d v="2016-02-16T05:59:00"/>
    <s v="theater/musical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n v="75"/>
    <b v="1"/>
    <n v="105"/>
    <x v="3749"/>
    <d v="2016-04-29T03:59:00"/>
    <s v="theater/musical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n v="215.25"/>
    <b v="1"/>
    <n v="100.44999999999999"/>
    <x v="3750"/>
    <d v="2015-02-10T07:59:00"/>
    <s v="theater/musical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n v="120.54545454545455"/>
    <b v="1"/>
    <n v="132.6"/>
    <x v="3751"/>
    <d v="2016-04-02T23:51:13"/>
    <s v="theater/musical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n v="37.666666666666664"/>
    <b v="1"/>
    <n v="112.99999999999999"/>
    <x v="3752"/>
    <d v="2016-10-16T21:00:00"/>
    <s v="theater/musical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n v="172.23333333333332"/>
    <b v="1"/>
    <n v="103.34"/>
    <x v="3753"/>
    <d v="2015-06-03T00:00:00"/>
    <s v="theater/musical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n v="111.11111111111111"/>
    <b v="1"/>
    <n v="120"/>
    <x v="3754"/>
    <d v="2014-07-26T04:59:00"/>
    <s v="theater/musical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n v="25.464285714285715"/>
    <b v="1"/>
    <n v="129.63636363636363"/>
    <x v="3755"/>
    <d v="2016-04-15T20:48:27"/>
    <s v="theater/musical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n v="267.64705882352939"/>
    <b v="1"/>
    <n v="101.11111111111111"/>
    <x v="3756"/>
    <d v="2014-06-11T19:33:18"/>
    <s v="theater/musical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n v="75.959999999999994"/>
    <b v="1"/>
    <n v="108.51428571428572"/>
    <x v="3757"/>
    <d v="2014-12-01T20:25:15"/>
    <s v="theater/musical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n v="59.03846153846154"/>
    <b v="1"/>
    <n v="102.33333333333334"/>
    <x v="3758"/>
    <d v="2014-05-19T05:00:00"/>
    <s v="theater/musical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n v="50.111022727272733"/>
    <b v="1"/>
    <n v="110.24425000000002"/>
    <x v="3759"/>
    <d v="2015-08-26T02:35:53"/>
    <s v="theater/musical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n v="55.502967032967035"/>
    <b v="1"/>
    <n v="101.0154"/>
    <x v="3760"/>
    <d v="2014-05-05T12:36:26"/>
    <s v="theater/musical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n v="166.66666666666666"/>
    <b v="1"/>
    <n v="100"/>
    <x v="3761"/>
    <d v="2015-08-10T23:00:00"/>
    <s v="theater/musical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n v="47.428571428571431"/>
    <b v="1"/>
    <n v="106.24"/>
    <x v="3762"/>
    <d v="2015-08-02T19:31:29"/>
    <s v="theater/musical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n v="64.935064935064929"/>
    <b v="1"/>
    <n v="100"/>
    <x v="3763"/>
    <d v="2015-04-01T17:00:26"/>
    <s v="theater/musical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n v="55.555555555555557"/>
    <b v="1"/>
    <n v="100"/>
    <x v="3764"/>
    <d v="2016-05-29T00:36:00"/>
    <s v="theater/musical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n v="74.224299065420567"/>
    <b v="1"/>
    <n v="113.45714285714286"/>
    <x v="3765"/>
    <d v="2014-07-30T18:38:02"/>
    <s v="theater/musical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n v="106.9271875"/>
    <b v="1"/>
    <n v="102.65010000000001"/>
    <x v="3766"/>
    <d v="2014-07-03T04:00:45"/>
    <s v="theater/musical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n v="41.696428571428569"/>
    <b v="1"/>
    <n v="116.75"/>
    <x v="3767"/>
    <d v="2015-03-01T04:59:00"/>
    <s v="theater/musical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n v="74.243275862068955"/>
    <b v="1"/>
    <n v="107.65274999999998"/>
    <x v="3768"/>
    <d v="2014-06-12T17:28:10"/>
    <s v="theater/musical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n v="73.333333333333329"/>
    <b v="1"/>
    <n v="100"/>
    <x v="3769"/>
    <d v="2016-04-15T14:21:19"/>
    <s v="theater/musical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n v="100"/>
    <b v="1"/>
    <n v="100"/>
    <x v="3770"/>
    <d v="2015-06-13T22:20:10"/>
    <s v="theater/musical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n v="38.421052631578945"/>
    <b v="1"/>
    <n v="146"/>
    <x v="3771"/>
    <d v="2016-05-18T00:00:00"/>
    <s v="theater/musical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n v="166.96969696969697"/>
    <b v="1"/>
    <n v="110.2"/>
    <x v="3772"/>
    <d v="2016-11-29T06:00:00"/>
    <s v="theater/musical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n v="94.912280701754383"/>
    <b v="1"/>
    <n v="108.2"/>
    <x v="3773"/>
    <d v="2016-11-15T02:08:00"/>
    <s v="theater/musical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n v="100"/>
    <b v="1"/>
    <n v="100"/>
    <x v="3774"/>
    <d v="2015-04-09T19:00:55"/>
    <s v="theater/musical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n v="143.21428571428572"/>
    <b v="1"/>
    <n v="100.25"/>
    <x v="3775"/>
    <d v="2015-04-09T04:00:00"/>
    <s v="theater/musical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n v="90.819148936170208"/>
    <b v="1"/>
    <n v="106.71250000000001"/>
    <x v="3776"/>
    <d v="2014-08-01T01:00:00"/>
    <s v="theater/musical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n v="48.542372881355931"/>
    <b v="1"/>
    <n v="143.19999999999999"/>
    <x v="3777"/>
    <d v="2014-09-27T04:00:00"/>
    <s v="theater/musical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n v="70.027777777777771"/>
    <b v="1"/>
    <n v="105.04166666666667"/>
    <x v="3778"/>
    <d v="2015-02-14T19:39:40"/>
    <s v="theater/musical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n v="135.62608695652173"/>
    <b v="1"/>
    <n v="103.98"/>
    <x v="3779"/>
    <d v="2016-03-26T16:39:00"/>
    <s v="theater/musical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n v="100"/>
    <b v="1"/>
    <n v="120"/>
    <x v="3780"/>
    <d v="2015-07-13T20:06:00"/>
    <s v="theater/musical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n v="94.90384615384616"/>
    <b v="1"/>
    <n v="109.66666666666667"/>
    <x v="3781"/>
    <d v="2014-09-08T21:11:25"/>
    <s v="theater/musical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n v="75.370370370370367"/>
    <b v="1"/>
    <n v="101.75"/>
    <x v="3782"/>
    <d v="2016-07-24T23:00:00"/>
    <s v="theater/musical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n v="64.458333333333329"/>
    <b v="1"/>
    <n v="128.91666666666666"/>
    <x v="3783"/>
    <d v="2016-03-15T16:00:00"/>
    <s v="theater/musical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n v="115"/>
    <b v="1"/>
    <n v="114.99999999999999"/>
    <x v="3784"/>
    <d v="2016-07-10T23:32:12"/>
    <s v="theater/musical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n v="100.5"/>
    <b v="1"/>
    <n v="150.75"/>
    <x v="3785"/>
    <d v="2016-08-02T10:03:00"/>
    <s v="theater/musical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n v="93.774647887323937"/>
    <b v="1"/>
    <n v="110.96666666666665"/>
    <x v="3786"/>
    <d v="2016-05-27T00:54:35"/>
    <s v="theater/musical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n v="35.1"/>
    <b v="1"/>
    <n v="100.28571428571429"/>
    <x v="3787"/>
    <d v="2015-07-11T03:59:00"/>
    <s v="theater/musical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n v="500"/>
    <b v="0"/>
    <n v="0.66666666666666674"/>
    <x v="3788"/>
    <d v="2015-12-23T16:18:00"/>
    <s v="theater/musical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n v="29"/>
    <b v="0"/>
    <n v="3.267605633802817"/>
    <x v="3789"/>
    <d v="2015-06-15T19:10:18"/>
    <s v="theater/musical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e v="#DIV/0!"/>
    <b v="0"/>
    <n v="0"/>
    <x v="3790"/>
    <d v="2016-11-22T17:00:23"/>
    <s v="theater/musical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e v="#DIV/0!"/>
    <b v="0"/>
    <n v="0"/>
    <x v="3791"/>
    <d v="2014-07-06T16:36:32"/>
    <s v="theater/musical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n v="17.5"/>
    <b v="0"/>
    <n v="0.27999999999999997"/>
    <x v="3792"/>
    <d v="2015-07-15T10:43:42"/>
    <s v="theater/musical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n v="174"/>
    <b v="0"/>
    <n v="59.657142857142851"/>
    <x v="3793"/>
    <d v="2014-12-16T22:32:09"/>
    <s v="theater/musical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n v="50"/>
    <b v="0"/>
    <n v="1"/>
    <x v="3794"/>
    <d v="2015-06-07T13:55:54"/>
    <s v="theater/musical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n v="5"/>
    <b v="0"/>
    <n v="1.6666666666666667"/>
    <x v="3795"/>
    <d v="2015-08-28T22:30:00"/>
    <s v="theater/musical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n v="1"/>
    <b v="0"/>
    <n v="4.4444444444444444E-3"/>
    <x v="3796"/>
    <d v="2017-01-14T00:42:36"/>
    <s v="theater/musical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n v="145.40540540540542"/>
    <b v="0"/>
    <n v="89.666666666666657"/>
    <x v="3797"/>
    <d v="2015-04-20T21:09:25"/>
    <s v="theater/musical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n v="205"/>
    <b v="0"/>
    <n v="1.4642857142857144"/>
    <x v="3798"/>
    <d v="2014-08-10T17:20:48"/>
    <s v="theater/musical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n v="100.5"/>
    <b v="0"/>
    <n v="4.0199999999999996"/>
    <x v="3799"/>
    <d v="2016-03-11T22:20:43"/>
    <s v="theater/musical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n v="55.0625"/>
    <b v="0"/>
    <n v="4.004545454545454"/>
    <x v="3800"/>
    <d v="2015-01-11T04:59:00"/>
    <s v="theater/musical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n v="47.333333333333336"/>
    <b v="0"/>
    <n v="8.52"/>
    <x v="3801"/>
    <d v="2015-01-02T16:13:36"/>
    <s v="theater/musical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e v="#DIV/0!"/>
    <b v="0"/>
    <n v="0"/>
    <x v="3802"/>
    <d v="2015-10-22T03:01:46"/>
    <s v="theater/musical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n v="58.95"/>
    <b v="0"/>
    <n v="19.650000000000002"/>
    <x v="3803"/>
    <d v="2016-03-04T23:19:28"/>
    <s v="theater/musical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e v="#DIV/0!"/>
    <b v="0"/>
    <n v="0"/>
    <x v="3804"/>
    <d v="2016-07-31T07:00:00"/>
    <s v="theater/musical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n v="1.5"/>
    <b v="0"/>
    <n v="2E-3"/>
    <x v="3805"/>
    <d v="2014-09-27T21:17:20"/>
    <s v="theater/musical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n v="5"/>
    <b v="0"/>
    <n v="6.6666666666666666E-2"/>
    <x v="3806"/>
    <d v="2014-06-29T06:13:01"/>
    <s v="theater/musical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n v="50.555555555555557"/>
    <b v="0"/>
    <n v="30.333333333333336"/>
    <x v="3807"/>
    <d v="2015-04-03T21:48:59"/>
    <s v="theater/musical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n v="41.666666666666664"/>
    <b v="1"/>
    <n v="100"/>
    <x v="3808"/>
    <d v="2015-04-25T09:53:39"/>
    <s v="theater/plays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n v="53.289473684210527"/>
    <b v="1"/>
    <n v="101.25"/>
    <x v="3809"/>
    <d v="2014-07-30T23:00:00"/>
    <s v="theater/plays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n v="70.230769230769226"/>
    <b v="1"/>
    <n v="121.73333333333333"/>
    <x v="3810"/>
    <d v="2015-03-21T19:22:38"/>
    <s v="theater/plays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n v="43.421052631578945"/>
    <b v="1"/>
    <n v="330"/>
    <x v="3811"/>
    <d v="2016-05-31T11:00:00"/>
    <s v="theater/plays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n v="199.18181818181819"/>
    <b v="1"/>
    <n v="109.55"/>
    <x v="3812"/>
    <d v="2015-06-01T03:59:00"/>
    <s v="theater/plays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n v="78.518148148148143"/>
    <b v="1"/>
    <n v="100.95190476190474"/>
    <x v="3813"/>
    <d v="2016-06-14T21:43:00"/>
    <s v="theater/plays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n v="61.823529411764703"/>
    <b v="1"/>
    <n v="140.13333333333333"/>
    <x v="3814"/>
    <d v="2015-04-01T03:59:00"/>
    <s v="theater/plays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n v="50.000500000000002"/>
    <b v="1"/>
    <n v="100.001"/>
    <x v="3815"/>
    <d v="2015-08-20T23:00:00"/>
    <s v="theater/plays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n v="48.339729729729726"/>
    <b v="1"/>
    <n v="119.238"/>
    <x v="3816"/>
    <d v="2014-07-17T16:33:43"/>
    <s v="theater/plays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n v="107.25"/>
    <b v="1"/>
    <n v="107.25"/>
    <x v="3817"/>
    <d v="2015-10-24T03:59:00"/>
    <s v="theater/plays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n v="57"/>
    <b v="1"/>
    <n v="227.99999999999997"/>
    <x v="3818"/>
    <d v="2015-03-12T19:13:02"/>
    <s v="theater/plays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n v="40.92307692307692"/>
    <b v="1"/>
    <n v="106.4"/>
    <x v="3819"/>
    <d v="2015-07-17T21:02:00"/>
    <s v="theater/plays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n v="21.5"/>
    <b v="1"/>
    <n v="143.33333333333334"/>
    <x v="3820"/>
    <d v="2015-07-05T15:38:37"/>
    <s v="theater/plays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n v="79.543478260869563"/>
    <b v="1"/>
    <n v="104.54285714285714"/>
    <x v="3821"/>
    <d v="2016-01-04T04:20:07"/>
    <s v="theater/plays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n v="72.381578947368425"/>
    <b v="1"/>
    <n v="110.02000000000001"/>
    <x v="3822"/>
    <d v="2016-01-19T22:59:00"/>
    <s v="theater/plays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n v="64.634146341463421"/>
    <b v="1"/>
    <n v="106"/>
    <x v="3823"/>
    <d v="2015-07-20T03:59:00"/>
    <s v="theater/plays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n v="38.571428571428569"/>
    <b v="1"/>
    <n v="108"/>
    <x v="3824"/>
    <d v="2016-08-01T13:41:00"/>
    <s v="theater/plays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n v="107.57142857142857"/>
    <b v="1"/>
    <n v="105.42"/>
    <x v="3825"/>
    <d v="2015-06-17T01:40:14"/>
    <s v="theater/plays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n v="27.5"/>
    <b v="1"/>
    <n v="119.16666666666667"/>
    <x v="3826"/>
    <d v="2015-05-07T10:09:54"/>
    <s v="theater/plays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n v="70.461538461538467"/>
    <b v="1"/>
    <n v="152.66666666666666"/>
    <x v="3827"/>
    <d v="2015-03-27T00:00:00"/>
    <s v="theater/plays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n v="178.57142857142858"/>
    <b v="1"/>
    <n v="100"/>
    <x v="3828"/>
    <d v="2014-12-31T13:39:47"/>
    <s v="theater/plays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n v="62.625"/>
    <b v="1"/>
    <n v="100.2"/>
    <x v="3829"/>
    <d v="2016-08-31T20:46:11"/>
    <s v="theater/plays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n v="75"/>
    <b v="1"/>
    <n v="225"/>
    <x v="3830"/>
    <d v="2016-05-27T17:46:51"/>
    <s v="theater/plays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n v="58.901111111111113"/>
    <b v="1"/>
    <n v="106.02199999999999"/>
    <x v="3831"/>
    <d v="2014-11-05T21:22:25"/>
    <s v="theater/plays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n v="139.55555555555554"/>
    <b v="1"/>
    <n v="104.66666666666666"/>
    <x v="3832"/>
    <d v="2016-02-20T02:45:35"/>
    <s v="theater/plays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n v="70"/>
    <b v="1"/>
    <n v="116.66666666666667"/>
    <x v="3833"/>
    <d v="2014-12-01T19:09:00"/>
    <s v="theater/plays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n v="57.385964912280699"/>
    <b v="1"/>
    <n v="109.03333333333333"/>
    <x v="3834"/>
    <d v="2015-06-18T10:41:07"/>
    <s v="theater/plays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n v="40"/>
    <b v="1"/>
    <n v="160"/>
    <x v="3835"/>
    <d v="2016-04-21T22:36:48"/>
    <s v="theater/plays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n v="64.285714285714292"/>
    <b v="1"/>
    <n v="112.5"/>
    <x v="3836"/>
    <d v="2016-08-03T04:09:00"/>
    <s v="theater/plays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n v="120.11764705882354"/>
    <b v="1"/>
    <n v="102.1"/>
    <x v="3837"/>
    <d v="2015-07-03T18:22:38"/>
    <s v="theater/plays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n v="1008.24"/>
    <b v="1"/>
    <n v="100.824"/>
    <x v="3838"/>
    <d v="2015-05-22T17:03:29"/>
    <s v="theater/plays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n v="63.28125"/>
    <b v="1"/>
    <n v="101.25"/>
    <x v="3839"/>
    <d v="2015-07-30T03:25:24"/>
    <s v="theater/plays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n v="21.666666666666668"/>
    <b v="1"/>
    <n v="6500"/>
    <x v="3840"/>
    <d v="2016-03-28T15:50:29"/>
    <s v="theater/plays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n v="25.647058823529413"/>
    <b v="0"/>
    <n v="8.7200000000000006"/>
    <x v="3841"/>
    <d v="2014-07-20T18:51:27"/>
    <s v="theater/plays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n v="47.695652173913047"/>
    <b v="0"/>
    <n v="21.94"/>
    <x v="3842"/>
    <d v="2014-05-11T11:50:52"/>
    <s v="theater/plays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n v="56.05263157894737"/>
    <b v="0"/>
    <n v="21.3"/>
    <x v="3843"/>
    <d v="2014-06-01T01:44:24"/>
    <s v="theater/plays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n v="81.319999999999993"/>
    <b v="0"/>
    <n v="41.489795918367342"/>
    <x v="3844"/>
    <d v="2014-06-03T06:59:00"/>
    <s v="theater/plays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n v="70.166666666666671"/>
    <b v="0"/>
    <n v="2.105"/>
    <x v="3845"/>
    <d v="2015-10-01T15:02:54"/>
    <s v="theater/plays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n v="23.625"/>
    <b v="0"/>
    <n v="2.7"/>
    <x v="3846"/>
    <d v="2014-10-04T06:59:00"/>
    <s v="theater/plays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n v="188.55555555555554"/>
    <b v="0"/>
    <n v="16.161904761904761"/>
    <x v="3847"/>
    <d v="2015-07-19T05:23:11"/>
    <s v="theater/plays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n v="49.511627906976742"/>
    <b v="0"/>
    <n v="16.376923076923077"/>
    <x v="3848"/>
    <d v="2015-10-18T19:36:29"/>
    <s v="theater/plays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n v="75.464285714285708"/>
    <b v="0"/>
    <n v="7.043333333333333"/>
    <x v="3849"/>
    <d v="2015-06-11T18:24:44"/>
    <s v="theater/plays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n v="9.5"/>
    <b v="0"/>
    <n v="3.8"/>
    <x v="3850"/>
    <d v="2015-01-01T02:59:03"/>
    <s v="theater/plays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n v="35.5"/>
    <b v="0"/>
    <n v="34.08"/>
    <x v="3851"/>
    <d v="2015-07-17T10:32:59"/>
    <s v="theater/plays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n v="10"/>
    <b v="0"/>
    <n v="0.2"/>
    <x v="3852"/>
    <d v="2015-03-27T03:34:36"/>
    <s v="theater/plays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n v="13"/>
    <b v="0"/>
    <n v="2.5999999999999999E-2"/>
    <x v="3853"/>
    <d v="2014-09-01T20:09:38"/>
    <s v="theater/plays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n v="89.4"/>
    <b v="0"/>
    <n v="16.254545454545454"/>
    <x v="3854"/>
    <d v="2015-05-09T21:14:18"/>
    <s v="theater/plays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n v="25"/>
    <b v="0"/>
    <n v="2.5"/>
    <x v="3855"/>
    <d v="2015-03-26T22:17:51"/>
    <s v="theater/plays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n v="1"/>
    <b v="0"/>
    <n v="0.02"/>
    <x v="3856"/>
    <d v="2015-03-08T16:50:03"/>
    <s v="theater/plays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n v="65"/>
    <b v="0"/>
    <n v="5.2"/>
    <x v="3857"/>
    <d v="2014-08-01T17:12:00"/>
    <s v="theater/plays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n v="10"/>
    <b v="0"/>
    <n v="2"/>
    <x v="3858"/>
    <d v="2015-05-22T21:00:00"/>
    <s v="theater/plays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n v="1"/>
    <b v="0"/>
    <n v="0.04"/>
    <x v="3859"/>
    <d v="2014-06-25T21:00:00"/>
    <s v="theater/plays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n v="81.538461538461533"/>
    <b v="0"/>
    <n v="17.666666666666668"/>
    <x v="3860"/>
    <d v="2014-08-12T15:51:50"/>
    <s v="theater/plays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n v="100"/>
    <b v="0"/>
    <n v="5"/>
    <x v="3861"/>
    <d v="2014-11-12T21:47:00"/>
    <s v="theater/plays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n v="1"/>
    <b v="0"/>
    <n v="1.3333333333333334E-2"/>
    <x v="3862"/>
    <d v="2016-09-12T16:59:00"/>
    <s v="theater/plays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e v="#DIV/0!"/>
    <b v="0"/>
    <n v="0"/>
    <x v="3863"/>
    <d v="2015-11-05T16:11:45"/>
    <s v="theater/plays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n v="20"/>
    <b v="0"/>
    <n v="1.2"/>
    <x v="3864"/>
    <d v="2015-11-17T22:24:14"/>
    <s v="theater/plays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n v="46.428571428571431"/>
    <b v="0"/>
    <n v="26.937422295897225"/>
    <x v="3865"/>
    <d v="2014-08-30T05:30:00"/>
    <s v="theater/plays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n v="5.5"/>
    <b v="0"/>
    <n v="0.54999999999999993"/>
    <x v="3866"/>
    <d v="2016-03-23T03:29:00"/>
    <s v="theater/plays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n v="50.2"/>
    <b v="0"/>
    <n v="12.55"/>
    <x v="3867"/>
    <d v="2016-06-18T19:32:19"/>
    <s v="theater/plays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n v="10"/>
    <b v="0"/>
    <n v="0.2"/>
    <x v="3868"/>
    <d v="2014-09-08T15:50:05"/>
    <s v="theater/musical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n v="30.133333333333333"/>
    <b v="0"/>
    <n v="3.4474868431088401"/>
    <x v="3869"/>
    <d v="2015-03-14T03:11:00"/>
    <s v="theater/musical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n v="150"/>
    <b v="0"/>
    <n v="15"/>
    <x v="3870"/>
    <d v="2014-07-03T04:07:58"/>
    <s v="theater/musical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n v="13.333333333333334"/>
    <b v="0"/>
    <n v="2.666666666666667"/>
    <x v="3871"/>
    <d v="2017-03-29T17:44:10"/>
    <s v="theater/musical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e v="#DIV/0!"/>
    <b v="0"/>
    <n v="0"/>
    <x v="3872"/>
    <d v="2015-08-14T03:29:56"/>
    <s v="theater/musical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e v="#DIV/0!"/>
    <b v="0"/>
    <n v="0"/>
    <x v="3873"/>
    <d v="2015-10-08T16:42:15"/>
    <s v="theater/musical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e v="#DIV/0!"/>
    <b v="0"/>
    <n v="0"/>
    <x v="3874"/>
    <d v="2015-01-24T01:00:00"/>
    <s v="theater/musical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e v="#DIV/0!"/>
    <b v="0"/>
    <n v="0"/>
    <x v="3875"/>
    <d v="2016-09-03T10:00:00"/>
    <s v="theater/musical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n v="44.760869565217391"/>
    <b v="0"/>
    <n v="52.794871794871788"/>
    <x v="3876"/>
    <d v="2016-02-02T14:58:48"/>
    <s v="theater/musical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n v="88.642857142857139"/>
    <b v="0"/>
    <n v="4.9639999999999995"/>
    <x v="3877"/>
    <d v="2016-12-08T16:15:52"/>
    <s v="theater/musical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n v="10"/>
    <b v="0"/>
    <n v="5.5555555555555552E-2"/>
    <x v="3878"/>
    <d v="2015-06-30T03:59:00"/>
    <s v="theater/musical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e v="#DIV/0!"/>
    <b v="0"/>
    <n v="0"/>
    <x v="3879"/>
    <d v="2015-01-25T20:39:56"/>
    <s v="theater/musical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n v="57.647058823529413"/>
    <b v="0"/>
    <n v="13.066666666666665"/>
    <x v="3880"/>
    <d v="2014-07-30T23:00:00"/>
    <s v="theater/musical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n v="25"/>
    <b v="0"/>
    <n v="5"/>
    <x v="3881"/>
    <d v="2017-02-20T00:26:39"/>
    <s v="theater/musical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e v="#DIV/0!"/>
    <b v="0"/>
    <n v="0"/>
    <x v="3882"/>
    <d v="2016-01-31T23:03:00"/>
    <s v="theater/musical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e v="#DIV/0!"/>
    <b v="0"/>
    <n v="0"/>
    <x v="3883"/>
    <d v="2014-09-02T14:27:49"/>
    <s v="theater/musical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e v="#DIV/0!"/>
    <b v="0"/>
    <n v="0"/>
    <x v="3884"/>
    <d v="2015-03-27T17:59:52"/>
    <s v="theater/musical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e v="#DIV/0!"/>
    <b v="0"/>
    <n v="0"/>
    <x v="3885"/>
    <d v="2016-05-09T22:49:51"/>
    <s v="theater/musical"/>
    <x v="1"/>
    <x v="40"/>
  </r>
  <r>
    <n v="3886"/>
    <s v="a (Canceled)"/>
    <n v="1"/>
    <n v="10000"/>
    <n v="0"/>
    <x v="1"/>
    <x v="2"/>
    <s v="AUD"/>
    <n v="1418275702"/>
    <n v="1415683702"/>
    <b v="0"/>
    <n v="0"/>
    <e v="#DIV/0!"/>
    <b v="0"/>
    <n v="0"/>
    <x v="3886"/>
    <d v="2014-12-11T05:28:22"/>
    <s v="theater/musical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n v="17.5"/>
    <b v="0"/>
    <n v="1.7500000000000002"/>
    <x v="3887"/>
    <d v="2015-05-01T22:00:00"/>
    <s v="theater/musical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n v="38.714285714285715"/>
    <b v="0"/>
    <n v="27.1"/>
    <x v="3888"/>
    <d v="2017-02-26T13:05:58"/>
    <s v="theater/plays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n v="13.111111111111111"/>
    <b v="0"/>
    <n v="1.4749999999999999"/>
    <x v="3889"/>
    <d v="2015-01-04T23:26:00"/>
    <s v="theater/plays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n v="315.5"/>
    <b v="0"/>
    <n v="16.826666666666668"/>
    <x v="3890"/>
    <d v="2015-08-15T18:12:24"/>
    <s v="theater/plays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n v="37.142857142857146"/>
    <b v="0"/>
    <n v="32.5"/>
    <x v="3891"/>
    <d v="2015-03-23T04:59:00"/>
    <s v="theater/plays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e v="#DIV/0!"/>
    <b v="0"/>
    <n v="0"/>
    <x v="3892"/>
    <d v="2014-08-24T07:00:00"/>
    <s v="theater/plays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n v="128.27380952380952"/>
    <b v="0"/>
    <n v="21.55"/>
    <x v="3893"/>
    <d v="2014-07-01T06:00:00"/>
    <s v="theater/plays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n v="47.272727272727273"/>
    <b v="0"/>
    <n v="3.4666666666666663"/>
    <x v="3894"/>
    <d v="2016-12-06T04:59:00"/>
    <s v="theater/plays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n v="50"/>
    <b v="0"/>
    <n v="5"/>
    <x v="3895"/>
    <d v="2015-02-28T06:00:18"/>
    <s v="theater/plays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n v="42.5"/>
    <b v="0"/>
    <n v="10.625"/>
    <x v="3896"/>
    <d v="2014-06-17T04:36:18"/>
    <s v="theater/plays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n v="44"/>
    <b v="0"/>
    <n v="17.599999999999998"/>
    <x v="3897"/>
    <d v="2015-01-08T20:58:03"/>
    <s v="theater/plays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n v="50.875"/>
    <b v="0"/>
    <n v="32.56"/>
    <x v="3898"/>
    <d v="2015-08-17T16:00:00"/>
    <s v="theater/plays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n v="62.5"/>
    <b v="0"/>
    <n v="1.25"/>
    <x v="3899"/>
    <d v="2014-08-12T18:36:01"/>
    <s v="theater/plays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n v="27"/>
    <b v="0"/>
    <n v="5.4"/>
    <x v="3900"/>
    <d v="2015-06-11T02:13:11"/>
    <s v="theater/plays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n v="25"/>
    <b v="0"/>
    <n v="0.83333333333333337"/>
    <x v="3901"/>
    <d v="2015-12-19T19:49:59"/>
    <s v="theater/plays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n v="47.258064516129032"/>
    <b v="0"/>
    <n v="48.833333333333336"/>
    <x v="3902"/>
    <d v="2016-11-14T12:14:02"/>
    <s v="theater/plays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e v="#DIV/0!"/>
    <b v="0"/>
    <n v="0"/>
    <x v="3903"/>
    <d v="2015-08-14T19:38:00"/>
    <s v="theater/plays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n v="1.5"/>
    <b v="0"/>
    <n v="0.03"/>
    <x v="3904"/>
    <d v="2015-04-15T05:04:00"/>
    <s v="theater/plays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n v="24.714285714285715"/>
    <b v="0"/>
    <n v="11.533333333333333"/>
    <x v="3905"/>
    <d v="2015-06-11T23:00:00"/>
    <s v="theater/plays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n v="63.125"/>
    <b v="0"/>
    <n v="67.333333333333329"/>
    <x v="3906"/>
    <d v="2015-06-26T13:25:00"/>
    <s v="theater/plays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n v="38.25"/>
    <b v="0"/>
    <n v="15.299999999999999"/>
    <x v="3907"/>
    <d v="2014-10-26T20:08:00"/>
    <s v="theater/plays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n v="16.25"/>
    <b v="0"/>
    <n v="8.6666666666666679"/>
    <x v="3908"/>
    <d v="2014-07-29T03:14:56"/>
    <s v="theater/plays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n v="33.75"/>
    <b v="0"/>
    <n v="0.22499999999999998"/>
    <x v="3909"/>
    <d v="2014-09-11T08:37:22"/>
    <s v="theater/plays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n v="61.666666666666664"/>
    <b v="0"/>
    <n v="3.0833333333333335"/>
    <x v="3910"/>
    <d v="2015-09-07T18:09:57"/>
    <s v="theater/plays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n v="83.138888888888886"/>
    <b v="0"/>
    <n v="37.412500000000001"/>
    <x v="3911"/>
    <d v="2014-11-26T20:29:37"/>
    <s v="theater/plays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n v="1"/>
    <b v="0"/>
    <n v="6.6666666666666671E-3"/>
    <x v="3912"/>
    <d v="2015-04-25T04:35:00"/>
    <s v="theater/plays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n v="142.85714285714286"/>
    <b v="0"/>
    <n v="10"/>
    <x v="3913"/>
    <d v="2015-11-30T06:04:09"/>
    <s v="theater/plays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n v="33.666666666666664"/>
    <b v="0"/>
    <n v="36.36"/>
    <x v="3914"/>
    <d v="2015-05-10T22:59:00"/>
    <s v="theater/plays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n v="5"/>
    <b v="0"/>
    <n v="0.33333333333333337"/>
    <x v="3915"/>
    <d v="2016-06-01T23:38:29"/>
    <s v="theater/plays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e v="#DIV/0!"/>
    <b v="0"/>
    <n v="0"/>
    <x v="3916"/>
    <d v="2016-06-03T11:19:12"/>
    <s v="theater/plays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n v="10"/>
    <b v="0"/>
    <n v="0.2857142857142857"/>
    <x v="3917"/>
    <d v="2014-09-11T12:39:21"/>
    <s v="theater/plays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n v="40"/>
    <b v="0"/>
    <n v="0.2"/>
    <x v="3918"/>
    <d v="2014-08-04T16:00:00"/>
    <s v="theater/plays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n v="30"/>
    <b v="0"/>
    <n v="1.7999999999999998"/>
    <x v="3919"/>
    <d v="2016-01-18T00:00:00"/>
    <s v="theater/plays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n v="45"/>
    <b v="0"/>
    <n v="5.4"/>
    <x v="3920"/>
    <d v="2016-11-13T10:17:40"/>
    <s v="theater/plays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e v="#DIV/0!"/>
    <b v="0"/>
    <n v="0"/>
    <x v="3921"/>
    <d v="2014-10-26T18:00:00"/>
    <s v="theater/plays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n v="10.166666666666666"/>
    <b v="0"/>
    <n v="8.1333333333333329"/>
    <x v="3922"/>
    <d v="2015-03-02T23:00:00"/>
    <s v="theater/plays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n v="81.411764705882348"/>
    <b v="0"/>
    <n v="12.034782608695652"/>
    <x v="3923"/>
    <d v="2015-04-09T23:31:11"/>
    <s v="theater/plays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n v="57.25"/>
    <b v="0"/>
    <n v="15.266666666666667"/>
    <x v="3924"/>
    <d v="2014-06-26T23:02:02"/>
    <s v="theater/plays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n v="5"/>
    <b v="0"/>
    <n v="10"/>
    <x v="3925"/>
    <d v="2014-07-30T20:53:59"/>
    <s v="theater/plays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n v="15"/>
    <b v="0"/>
    <n v="0.3"/>
    <x v="3926"/>
    <d v="2014-12-27T02:02:28"/>
    <s v="theater/plays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n v="12.5"/>
    <b v="0"/>
    <n v="1"/>
    <x v="3927"/>
    <d v="2014-08-09T06:25:04"/>
    <s v="theater/plays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n v="93"/>
    <b v="0"/>
    <n v="13.020000000000001"/>
    <x v="3928"/>
    <d v="2015-10-16T04:59:00"/>
    <s v="theater/plays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n v="32.357142857142854"/>
    <b v="0"/>
    <n v="2.2650000000000001"/>
    <x v="3929"/>
    <d v="2016-09-18T19:51:05"/>
    <s v="theater/plays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e v="#DIV/0!"/>
    <b v="0"/>
    <n v="0"/>
    <x v="3930"/>
    <d v="2016-04-01T06:00:00"/>
    <s v="theater/plays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e v="#DIV/0!"/>
    <b v="0"/>
    <n v="0"/>
    <x v="3931"/>
    <d v="2015-09-06T03:38:27"/>
    <s v="theater/plays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n v="1"/>
    <b v="0"/>
    <n v="8.3333333333333332E-3"/>
    <x v="3932"/>
    <d v="2016-03-16T03:02:44"/>
    <s v="theater/plays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n v="91.833333333333329"/>
    <b v="0"/>
    <n v="15.742857142857142"/>
    <x v="3933"/>
    <d v="2016-07-17T00:43:00"/>
    <s v="theater/plays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n v="45.833333333333336"/>
    <b v="0"/>
    <n v="11"/>
    <x v="3934"/>
    <d v="2015-10-01T13:00:00"/>
    <s v="theater/plays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n v="57.173913043478258"/>
    <b v="0"/>
    <n v="43.833333333333336"/>
    <x v="3935"/>
    <d v="2015-10-04T15:45:46"/>
    <s v="theater/plays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e v="#DIV/0!"/>
    <b v="0"/>
    <n v="0"/>
    <x v="3936"/>
    <d v="2016-12-01T07:18:40"/>
    <s v="theater/plays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n v="248.5"/>
    <b v="0"/>
    <n v="86.135181975736558"/>
    <x v="3937"/>
    <d v="2016-07-11T15:09:20"/>
    <s v="theater/plays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n v="79.400000000000006"/>
    <b v="0"/>
    <n v="12.196620583717358"/>
    <x v="3938"/>
    <d v="2015-06-27T21:44:14"/>
    <s v="theater/plays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n v="5"/>
    <b v="0"/>
    <n v="0.1"/>
    <x v="3939"/>
    <d v="2014-10-07T04:30:00"/>
    <s v="theater/plays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n v="5.5"/>
    <b v="0"/>
    <n v="0.22"/>
    <x v="3940"/>
    <d v="2015-01-02T11:49:11"/>
    <s v="theater/plays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n v="25"/>
    <b v="0"/>
    <n v="0.90909090909090906"/>
    <x v="3941"/>
    <d v="2014-11-25T01:00:00"/>
    <s v="theater/plays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e v="#DIV/0!"/>
    <b v="0"/>
    <n v="0"/>
    <x v="3942"/>
    <d v="2015-06-16T21:41:54"/>
    <s v="theater/plays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n v="137.07692307692307"/>
    <b v="0"/>
    <n v="35.64"/>
    <x v="3943"/>
    <d v="2015-11-02T16:50:00"/>
    <s v="theater/plays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e v="#DIV/0!"/>
    <b v="0"/>
    <n v="0"/>
    <x v="3944"/>
    <d v="2015-08-27T15:54:35"/>
    <s v="theater/plays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n v="5"/>
    <b v="0"/>
    <n v="0.25"/>
    <x v="3945"/>
    <d v="2015-05-15T19:14:28"/>
    <s v="theater/plays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n v="39"/>
    <b v="0"/>
    <n v="3.25"/>
    <x v="3946"/>
    <d v="2015-02-28T08:00:00"/>
    <s v="theater/plays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n v="50.5"/>
    <b v="0"/>
    <n v="3.3666666666666663"/>
    <x v="3947"/>
    <d v="2016-10-02T03:25:44"/>
    <s v="theater/plays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e v="#DIV/0!"/>
    <b v="0"/>
    <n v="0"/>
    <x v="3948"/>
    <d v="2014-09-07T07:48:43"/>
    <s v="theater/plays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n v="49.28125"/>
    <b v="0"/>
    <n v="15.770000000000001"/>
    <x v="3949"/>
    <d v="2015-02-11T02:53:41"/>
    <s v="theater/plays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n v="25"/>
    <b v="0"/>
    <n v="0.625"/>
    <x v="3950"/>
    <d v="2016-04-08T18:35:00"/>
    <s v="theater/plays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n v="1"/>
    <b v="0"/>
    <n v="5.0000000000000001E-4"/>
    <x v="3951"/>
    <d v="2016-05-03T18:49:02"/>
    <s v="theater/plays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n v="25"/>
    <b v="0"/>
    <n v="9.6153846153846159E-2"/>
    <x v="3952"/>
    <d v="2015-10-26T18:58:10"/>
    <s v="theater/plays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e v="#DIV/0!"/>
    <b v="0"/>
    <n v="0"/>
    <x v="3953"/>
    <d v="2016-07-29T23:29:00"/>
    <s v="theater/plays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e v="#DIV/0!"/>
    <b v="0"/>
    <n v="0"/>
    <x v="3954"/>
    <d v="2014-07-14T15:37:44"/>
    <s v="theater/plays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n v="53.125"/>
    <b v="0"/>
    <n v="24.285714285714285"/>
    <x v="3955"/>
    <d v="2015-11-28T21:22:21"/>
    <s v="theater/plays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e v="#DIV/0!"/>
    <b v="0"/>
    <n v="0"/>
    <x v="3956"/>
    <d v="2016-04-25T00:20:00"/>
    <s v="theater/plays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n v="7"/>
    <b v="0"/>
    <n v="2.5000000000000001E-2"/>
    <x v="3957"/>
    <d v="2016-07-08T23:25:54"/>
    <s v="theater/plays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n v="40.0625"/>
    <b v="0"/>
    <n v="32.049999999999997"/>
    <x v="3958"/>
    <d v="2014-08-02T14:00:00"/>
    <s v="theater/plays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n v="24.333333333333332"/>
    <b v="0"/>
    <n v="24.333333333333336"/>
    <x v="3959"/>
    <d v="2014-09-28T18:55:56"/>
    <s v="theater/plays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n v="11.25"/>
    <b v="0"/>
    <n v="1.5"/>
    <x v="3960"/>
    <d v="2016-01-03T20:17:36"/>
    <s v="theater/plays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n v="10.5"/>
    <b v="0"/>
    <n v="0.42"/>
    <x v="3961"/>
    <d v="2014-05-08T21:23:30"/>
    <s v="theater/plays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n v="15"/>
    <b v="0"/>
    <n v="3.214285714285714"/>
    <x v="3962"/>
    <d v="2015-11-28T14:54:54"/>
    <s v="theater/plays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e v="#DIV/0!"/>
    <b v="0"/>
    <n v="0"/>
    <x v="3963"/>
    <d v="2015-11-18T04:41:57"/>
    <s v="theater/plays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n v="42"/>
    <b v="0"/>
    <n v="6.3"/>
    <x v="3964"/>
    <d v="2015-04-19T16:19:46"/>
    <s v="theater/plays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n v="71.25"/>
    <b v="0"/>
    <n v="14.249999999999998"/>
    <x v="3965"/>
    <d v="2016-04-14T04:39:40"/>
    <s v="theater/plays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n v="22.5"/>
    <b v="0"/>
    <n v="0.6"/>
    <x v="3966"/>
    <d v="2014-07-24T02:59:00"/>
    <s v="theater/plays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n v="41"/>
    <b v="0"/>
    <n v="24.117647058823529"/>
    <x v="3967"/>
    <d v="2017-03-06T06:58:27"/>
    <s v="theater/plays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n v="47.909090909090907"/>
    <b v="0"/>
    <n v="10.54"/>
    <x v="3968"/>
    <d v="2016-05-22T19:34:33"/>
    <s v="theater/plays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n v="35.166666666666664"/>
    <b v="0"/>
    <n v="7.4690265486725664"/>
    <x v="3969"/>
    <d v="2016-08-29T03:55:00"/>
    <s v="theater/plays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n v="5.5"/>
    <b v="0"/>
    <n v="7.3333333333333334E-2"/>
    <x v="3970"/>
    <d v="2016-04-17T20:43:31"/>
    <s v="theater/plays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n v="22.666666666666668"/>
    <b v="0"/>
    <n v="0.97142857142857131"/>
    <x v="3971"/>
    <d v="2014-07-21T12:52:06"/>
    <s v="theater/plays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n v="26.375"/>
    <b v="0"/>
    <n v="21.099999999999998"/>
    <x v="3972"/>
    <d v="2015-02-06T01:37:14"/>
    <s v="theater/plays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n v="105.54054054054055"/>
    <b v="0"/>
    <n v="78.100000000000009"/>
    <x v="3973"/>
    <d v="2016-05-09T04:00:00"/>
    <s v="theater/plays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n v="29.09090909090909"/>
    <b v="0"/>
    <n v="32"/>
    <x v="3974"/>
    <d v="2016-06-02T13:07:28"/>
    <s v="theater/plays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e v="#DIV/0!"/>
    <b v="0"/>
    <n v="0"/>
    <x v="3975"/>
    <d v="2016-07-13T20:48:18"/>
    <s v="theater/plays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n v="62"/>
    <b v="0"/>
    <n v="47.692307692307693"/>
    <x v="3976"/>
    <d v="2014-08-01T07:00:00"/>
    <s v="theater/plays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n v="217.5"/>
    <b v="0"/>
    <n v="1.4500000000000002"/>
    <x v="3977"/>
    <d v="2016-07-22T18:55:32"/>
    <s v="theater/plays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n v="26.75"/>
    <b v="0"/>
    <n v="10.7"/>
    <x v="3978"/>
    <d v="2015-01-31T15:25:53"/>
    <s v="theater/plays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n v="18.333333333333332"/>
    <b v="0"/>
    <n v="1.8333333333333333"/>
    <x v="3979"/>
    <d v="2015-03-29T20:00:00"/>
    <s v="theater/plays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n v="64.285714285714292"/>
    <b v="0"/>
    <n v="18"/>
    <x v="3980"/>
    <d v="2014-07-05T14:22:27"/>
    <s v="theater/plays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n v="175"/>
    <b v="0"/>
    <n v="4.083333333333333"/>
    <x v="3981"/>
    <d v="2016-07-17T04:19:09"/>
    <s v="theater/plays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n v="34"/>
    <b v="0"/>
    <n v="20"/>
    <x v="3982"/>
    <d v="2015-07-07T19:26:20"/>
    <s v="theater/plays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n v="84.282608695652172"/>
    <b v="0"/>
    <n v="34.802513464991023"/>
    <x v="3983"/>
    <d v="2014-05-20T06:59:00"/>
    <s v="theater/plays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n v="9.5"/>
    <b v="0"/>
    <n v="6.3333333333333339"/>
    <x v="3984"/>
    <d v="2014-11-08T00:00:00"/>
    <s v="theater/plays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n v="33.736842105263158"/>
    <b v="0"/>
    <n v="32.049999999999997"/>
    <x v="3985"/>
    <d v="2016-02-20T21:05:00"/>
    <s v="theater/plays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n v="37.53846153846154"/>
    <b v="0"/>
    <n v="9.76"/>
    <x v="3986"/>
    <d v="2016-05-06T13:04:00"/>
    <s v="theater/plays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n v="11.615384615384615"/>
    <b v="0"/>
    <n v="37.75"/>
    <x v="3987"/>
    <d v="2014-05-16T22:11:30"/>
    <s v="theater/plays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n v="8"/>
    <b v="0"/>
    <n v="2.1333333333333333"/>
    <x v="3988"/>
    <d v="2015-08-29T01:56:53"/>
    <s v="theater/plays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e v="#DIV/0!"/>
    <b v="0"/>
    <n v="0"/>
    <x v="3989"/>
    <d v="2015-11-08T18:59:41"/>
    <s v="theater/plays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n v="23"/>
    <b v="0"/>
    <n v="4.1818181818181817"/>
    <x v="3990"/>
    <d v="2016-03-02T16:08:13"/>
    <s v="theater/plays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n v="100"/>
    <b v="0"/>
    <n v="20"/>
    <x v="3991"/>
    <d v="2015-05-31T15:28:02"/>
    <s v="theater/plays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n v="60.111111111111114"/>
    <b v="0"/>
    <n v="5.41"/>
    <x v="3992"/>
    <d v="2015-12-11T23:34:19"/>
    <s v="theater/plays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n v="3"/>
    <b v="0"/>
    <n v="6.0000000000000001E-3"/>
    <x v="3993"/>
    <d v="2015-05-13T20:45:12"/>
    <s v="theater/plays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n v="5"/>
    <b v="0"/>
    <n v="0.25"/>
    <x v="3994"/>
    <d v="2014-07-19T09:21:30"/>
    <s v="theater/plays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n v="17.5"/>
    <b v="0"/>
    <n v="35"/>
    <x v="3995"/>
    <d v="2015-02-14T11:27:00"/>
    <s v="theater/plays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n v="29.235294117647058"/>
    <b v="0"/>
    <n v="16.566666666666666"/>
    <x v="3996"/>
    <d v="2014-11-20T16:04:00"/>
    <s v="theater/plays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e v="#DIV/0!"/>
    <b v="0"/>
    <n v="0"/>
    <x v="3997"/>
    <d v="2015-04-05T08:23:41"/>
    <s v="theater/plays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n v="59.583333333333336"/>
    <b v="0"/>
    <n v="57.199999999999996"/>
    <x v="3998"/>
    <d v="2015-03-28T22:07:06"/>
    <s v="theater/plays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n v="82.571428571428569"/>
    <b v="0"/>
    <n v="16.514285714285716"/>
    <x v="3999"/>
    <d v="2014-08-31T19:51:49"/>
    <s v="theater/plays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n v="10"/>
    <b v="0"/>
    <n v="0.125"/>
    <x v="4000"/>
    <d v="2016-05-07T14:29:18"/>
    <s v="theater/plays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n v="32.357142857142854"/>
    <b v="0"/>
    <n v="37.75"/>
    <x v="4001"/>
    <d v="2017-03-01T19:00:00"/>
    <s v="theater/plays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n v="5.75"/>
    <b v="0"/>
    <n v="1.8399999999999999"/>
    <x v="4002"/>
    <d v="2014-09-27T01:02:41"/>
    <s v="theater/plays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n v="100.5"/>
    <b v="0"/>
    <n v="10.050000000000001"/>
    <x v="4003"/>
    <d v="2015-02-15T14:05:47"/>
    <s v="theater/plays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n v="1"/>
    <b v="0"/>
    <n v="0.2"/>
    <x v="4004"/>
    <d v="2014-10-08T03:54:17"/>
    <s v="theater/plays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n v="20"/>
    <b v="0"/>
    <n v="1.3333333333333335"/>
    <x v="4005"/>
    <d v="2014-10-20T19:23:05"/>
    <s v="theater/plays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n v="2"/>
    <b v="0"/>
    <n v="6.6666666666666671E-3"/>
    <x v="4006"/>
    <d v="2016-02-16T18:33:07"/>
    <s v="theater/plays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n v="5"/>
    <b v="0"/>
    <n v="0.25"/>
    <x v="4007"/>
    <d v="2014-08-26T16:28:00"/>
    <s v="theater/plays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n v="15"/>
    <b v="0"/>
    <n v="6"/>
    <x v="4008"/>
    <d v="2015-07-22T23:08:27"/>
    <s v="theater/plays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n v="25"/>
    <b v="0"/>
    <n v="3.8860103626943006"/>
    <x v="4009"/>
    <d v="2014-09-09T16:49:20"/>
    <s v="theater/plays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n v="45.842105263157897"/>
    <b v="0"/>
    <n v="24.194444444444443"/>
    <x v="4010"/>
    <d v="2014-10-26T18:29:26"/>
    <s v="theater/plays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n v="4.75"/>
    <b v="0"/>
    <n v="7.6"/>
    <x v="4011"/>
    <d v="2015-01-28T13:04:38"/>
    <s v="theater/plays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e v="#DIV/0!"/>
    <b v="0"/>
    <n v="0"/>
    <x v="4012"/>
    <d v="2015-05-02T13:04:09"/>
    <s v="theater/plays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n v="13"/>
    <b v="0"/>
    <n v="1.3"/>
    <x v="4013"/>
    <d v="2015-02-16T07:13:43"/>
    <s v="theater/plays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e v="#DIV/0!"/>
    <b v="0"/>
    <n v="0"/>
    <x v="4014"/>
    <d v="2016-03-05T05:54:29"/>
    <s v="theater/plays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n v="1"/>
    <b v="0"/>
    <n v="1.4285714285714287E-2"/>
    <x v="4015"/>
    <d v="2015-07-19T18:44:23"/>
    <s v="theater/plays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n v="10"/>
    <b v="0"/>
    <n v="14.000000000000002"/>
    <x v="4016"/>
    <d v="2014-09-17T20:56:40"/>
    <s v="theater/plays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n v="52.5"/>
    <b v="0"/>
    <n v="1.05"/>
    <x v="4017"/>
    <d v="2014-09-04T16:07:54"/>
    <s v="theater/plays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n v="32.5"/>
    <b v="0"/>
    <n v="8.6666666666666679"/>
    <x v="4018"/>
    <d v="2016-10-07T21:51:48"/>
    <s v="theater/plays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n v="7.25"/>
    <b v="0"/>
    <n v="0.82857142857142851"/>
    <x v="4019"/>
    <d v="2016-04-15T16:28:00"/>
    <s v="theater/plays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n v="33.333333333333336"/>
    <b v="0"/>
    <n v="16.666666666666664"/>
    <x v="4020"/>
    <d v="2015-03-24T03:34:59"/>
    <s v="theater/plays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n v="62.5"/>
    <b v="0"/>
    <n v="0.83333333333333337"/>
    <x v="4021"/>
    <d v="2014-10-26T21:52:38"/>
    <s v="theater/plays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n v="63.558375634517766"/>
    <b v="0"/>
    <n v="69.561111111111103"/>
    <x v="4022"/>
    <d v="2015-02-01T02:54:00"/>
    <s v="theater/plays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e v="#DIV/0!"/>
    <b v="0"/>
    <n v="0"/>
    <x v="4023"/>
    <d v="2016-03-24T22:59:23"/>
    <s v="theater/plays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n v="10"/>
    <b v="0"/>
    <n v="1.25"/>
    <x v="4024"/>
    <d v="2015-08-31T16:04:57"/>
    <s v="theater/plays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n v="62.5"/>
    <b v="0"/>
    <n v="5"/>
    <x v="4025"/>
    <d v="2015-07-26T05:42:16"/>
    <s v="theater/plays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e v="#DIV/0!"/>
    <b v="0"/>
    <n v="0"/>
    <x v="4026"/>
    <d v="2015-12-04T16:43:59"/>
    <s v="theater/plays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n v="30.714285714285715"/>
    <b v="0"/>
    <n v="7.166666666666667"/>
    <x v="4027"/>
    <d v="2017-02-23T01:00:00"/>
    <s v="theater/plays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n v="51"/>
    <b v="0"/>
    <n v="28.050000000000004"/>
    <x v="4028"/>
    <d v="2014-06-05T22:31:40"/>
    <s v="theater/plays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e v="#DIV/0!"/>
    <b v="0"/>
    <n v="0"/>
    <x v="4029"/>
    <d v="2015-12-14T00:36:10"/>
    <s v="theater/plays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n v="66.666666666666671"/>
    <b v="0"/>
    <n v="16"/>
    <x v="4030"/>
    <d v="2016-02-03T18:49:00"/>
    <s v="theater/plays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e v="#DIV/0!"/>
    <b v="0"/>
    <n v="0"/>
    <x v="4031"/>
    <d v="2014-12-18T15:02:44"/>
    <s v="theater/plays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n v="59"/>
    <b v="0"/>
    <n v="6.8287037037037033"/>
    <x v="4032"/>
    <d v="2015-12-15T20:25:16"/>
    <s v="theater/plays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n v="65.340319148936175"/>
    <b v="0"/>
    <n v="25.698702928870294"/>
    <x v="4033"/>
    <d v="2016-10-02T09:00:00"/>
    <s v="theater/plays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n v="100"/>
    <b v="0"/>
    <n v="1.4814814814814816"/>
    <x v="4034"/>
    <d v="2015-04-03T21:44:10"/>
    <s v="theater/plays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n v="147.4"/>
    <b v="0"/>
    <n v="36.85"/>
    <x v="4035"/>
    <d v="2014-10-21T21:11:27"/>
    <s v="theater/plays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n v="166.05882352941177"/>
    <b v="0"/>
    <n v="47.05"/>
    <x v="4036"/>
    <d v="2014-07-01T22:30:00"/>
    <s v="theater/plays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n v="40"/>
    <b v="0"/>
    <n v="11.428571428571429"/>
    <x v="4037"/>
    <d v="2016-05-24T14:25:00"/>
    <s v="theater/plays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n v="75.25"/>
    <b v="0"/>
    <n v="12.04"/>
    <x v="4038"/>
    <d v="2014-10-17T19:10:10"/>
    <s v="theater/plays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n v="60"/>
    <b v="0"/>
    <n v="60"/>
    <x v="4039"/>
    <d v="2015-12-01T05:59:00"/>
    <s v="theater/plays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n v="1250"/>
    <b v="0"/>
    <n v="31.25"/>
    <x v="4040"/>
    <d v="2015-07-18T03:00:00"/>
    <s v="theater/plays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n v="10.5"/>
    <b v="0"/>
    <n v="0.42"/>
    <x v="4041"/>
    <d v="2016-09-06T11:22:34"/>
    <s v="theater/plays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n v="7"/>
    <b v="0"/>
    <n v="0.21"/>
    <x v="4042"/>
    <d v="2015-01-20T19:16:00"/>
    <s v="theater/plays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e v="#DIV/0!"/>
    <b v="0"/>
    <n v="0"/>
    <x v="4043"/>
    <d v="2014-11-20T22:58:45"/>
    <s v="theater/plays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n v="56.25"/>
    <b v="0"/>
    <n v="37.5"/>
    <x v="4044"/>
    <d v="2015-04-10T05:00:00"/>
    <s v="theater/plays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n v="1"/>
    <b v="0"/>
    <n v="0.02"/>
    <x v="4045"/>
    <d v="2014-08-21T04:49:49"/>
    <s v="theater/plays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n v="38.333333333333336"/>
    <b v="0"/>
    <n v="8.2142857142857135"/>
    <x v="4046"/>
    <d v="2014-10-22T15:36:50"/>
    <s v="theater/plays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n v="27.5"/>
    <b v="0"/>
    <n v="2.1999999999999997"/>
    <x v="4047"/>
    <d v="2015-01-11T01:00:00"/>
    <s v="theater/plays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n v="32.978021978021978"/>
    <b v="0"/>
    <n v="17.652941176470588"/>
    <x v="4048"/>
    <d v="2016-04-11T11:13:07"/>
    <s v="theater/plays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n v="16"/>
    <b v="0"/>
    <n v="0.08"/>
    <x v="4049"/>
    <d v="2015-07-14T23:00:15"/>
    <s v="theater/plays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n v="1"/>
    <b v="0"/>
    <n v="6.6666666666666666E-2"/>
    <x v="4050"/>
    <d v="2014-10-23T15:16:31"/>
    <s v="theater/plays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e v="#DIV/0!"/>
    <b v="0"/>
    <n v="0"/>
    <x v="4051"/>
    <d v="2014-05-09T06:53:00"/>
    <s v="theater/plays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n v="86.615384615384613"/>
    <b v="0"/>
    <n v="37.533333333333339"/>
    <x v="4052"/>
    <d v="2014-10-13T21:05:16"/>
    <s v="theater/plays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n v="55"/>
    <b v="0"/>
    <n v="22"/>
    <x v="4053"/>
    <d v="2014-11-15T20:00:00"/>
    <s v="theater/plays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e v="#DIV/0!"/>
    <b v="0"/>
    <n v="0"/>
    <x v="4054"/>
    <d v="2016-10-01T04:00:00"/>
    <s v="theater/plays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n v="41.952380952380949"/>
    <b v="0"/>
    <n v="17.62"/>
    <x v="4055"/>
    <d v="2014-06-19T15:33:51"/>
    <s v="theater/plays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n v="88.333333333333329"/>
    <b v="0"/>
    <n v="53"/>
    <x v="4056"/>
    <d v="2016-07-03T19:59:00"/>
    <s v="theater/plays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n v="129.16666666666666"/>
    <b v="0"/>
    <n v="22.142857142857142"/>
    <x v="4057"/>
    <d v="2015-11-25T23:00:00"/>
    <s v="theater/plays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n v="23.75"/>
    <b v="0"/>
    <n v="2.5333333333333332"/>
    <x v="4058"/>
    <d v="2016-04-01T03:59:00"/>
    <s v="theater/plays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n v="35.714285714285715"/>
    <b v="0"/>
    <n v="2.5"/>
    <x v="4059"/>
    <d v="2014-09-16T03:00:00"/>
    <s v="theater/plays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n v="57"/>
    <b v="0"/>
    <n v="2.85"/>
    <x v="4060"/>
    <d v="2014-06-23T16:00:00"/>
    <s v="theater/plays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e v="#DIV/0!"/>
    <b v="0"/>
    <n v="0"/>
    <x v="4061"/>
    <d v="2016-04-21T02:23:43"/>
    <s v="theater/plays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n v="163.33333333333334"/>
    <b v="0"/>
    <n v="2.4500000000000002"/>
    <x v="4062"/>
    <d v="2016-07-02T17:44:28"/>
    <s v="theater/plays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n v="15"/>
    <b v="0"/>
    <n v="1.4210526315789473"/>
    <x v="4063"/>
    <d v="2014-06-27T16:21:24"/>
    <s v="theater/plays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n v="64.166666666666671"/>
    <b v="0"/>
    <n v="19.25"/>
    <x v="4064"/>
    <d v="2015-04-29T14:07:06"/>
    <s v="theater/plays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n v="6.75"/>
    <b v="0"/>
    <n v="0.67500000000000004"/>
    <x v="4065"/>
    <d v="2014-08-12T22:50:11"/>
    <s v="theater/plays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n v="25"/>
    <b v="0"/>
    <n v="0.16666666666666669"/>
    <x v="4066"/>
    <d v="2016-05-19T00:56:28"/>
    <s v="theater/plays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n v="179.11764705882354"/>
    <b v="0"/>
    <n v="60.9"/>
    <x v="4067"/>
    <d v="2015-09-28T02:49:10"/>
    <s v="theater/plays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n v="34.950000000000003"/>
    <b v="0"/>
    <n v="1"/>
    <x v="4068"/>
    <d v="2017-01-13T23:05:00"/>
    <s v="theater/plays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n v="33.07692307692308"/>
    <b v="0"/>
    <n v="34.4"/>
    <x v="4069"/>
    <d v="2015-02-28T12:00:00"/>
    <s v="theater/plays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n v="27.5"/>
    <b v="0"/>
    <n v="16.5"/>
    <x v="4070"/>
    <d v="2015-03-01T03:00:00"/>
    <s v="theater/plays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e v="#DIV/0!"/>
    <b v="0"/>
    <n v="0"/>
    <x v="4071"/>
    <d v="2016-12-26T19:18:51"/>
    <s v="theater/plays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n v="2"/>
    <b v="0"/>
    <n v="0.4"/>
    <x v="4072"/>
    <d v="2014-08-21T18:35:11"/>
    <s v="theater/plays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n v="18.5"/>
    <b v="0"/>
    <n v="1.0571428571428572"/>
    <x v="4073"/>
    <d v="2015-05-09T04:00:00"/>
    <s v="theater/plays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n v="35"/>
    <b v="0"/>
    <n v="26.727272727272727"/>
    <x v="4074"/>
    <d v="2015-11-05T14:16:15"/>
    <s v="theater/plays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n v="44.307692307692307"/>
    <b v="0"/>
    <n v="28.799999999999997"/>
    <x v="4075"/>
    <d v="2014-06-30T17:28:00"/>
    <s v="theater/plays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e v="#DIV/0!"/>
    <b v="0"/>
    <n v="0"/>
    <x v="4076"/>
    <d v="2014-10-21T19:51:00"/>
    <s v="theater/plays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n v="222.5"/>
    <b v="0"/>
    <n v="8.9"/>
    <x v="4077"/>
    <d v="2016-12-21T17:03:14"/>
    <s v="theater/plays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e v="#DIV/0!"/>
    <b v="0"/>
    <n v="0"/>
    <x v="4078"/>
    <d v="2017-01-27T18:54:02"/>
    <s v="theater/plays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n v="5"/>
    <b v="0"/>
    <n v="0.16666666666666669"/>
    <x v="4079"/>
    <d v="2016-06-19T22:32:01"/>
    <s v="theater/plays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e v="#DIV/0!"/>
    <b v="0"/>
    <n v="0"/>
    <x v="4080"/>
    <d v="2016-06-14T18:54:00"/>
    <s v="theater/plays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n v="29.166666666666668"/>
    <b v="0"/>
    <n v="15.737410071942445"/>
    <x v="4081"/>
    <d v="2015-03-08T12:57:05"/>
    <s v="theater/plays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n v="1.5"/>
    <b v="0"/>
    <n v="2"/>
    <x v="4082"/>
    <d v="2015-11-14T23:00:00"/>
    <s v="theater/plays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n v="126.5"/>
    <b v="0"/>
    <n v="21.685714285714287"/>
    <x v="4083"/>
    <d v="2016-01-14T18:16:56"/>
    <s v="theater/plays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n v="10"/>
    <b v="0"/>
    <n v="0.33333333333333337"/>
    <x v="4084"/>
    <d v="2016-10-09T10:28:26"/>
    <s v="theater/plays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n v="10"/>
    <b v="0"/>
    <n v="0.2857142857142857"/>
    <x v="4085"/>
    <d v="2015-03-24T03:59:00"/>
    <s v="theater/plays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n v="9.4"/>
    <b v="0"/>
    <n v="4.7"/>
    <x v="4086"/>
    <d v="2015-11-21T04:00:00"/>
    <s v="theater/plays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e v="#DIV/0!"/>
    <b v="0"/>
    <n v="0"/>
    <x v="4087"/>
    <d v="2016-07-17T17:49:46"/>
    <s v="theater/plays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n v="72"/>
    <b v="0"/>
    <n v="10.8"/>
    <x v="4088"/>
    <d v="2015-01-16T10:26:00"/>
    <s v="theater/plays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n v="30"/>
    <b v="0"/>
    <n v="4.8"/>
    <x v="4089"/>
    <d v="2015-05-31T17:35:00"/>
    <s v="theater/plays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n v="10.666666666666666"/>
    <b v="0"/>
    <n v="3.2"/>
    <x v="4090"/>
    <d v="2015-08-07T15:00:00"/>
    <s v="theater/plays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n v="25.5"/>
    <b v="0"/>
    <n v="12.75"/>
    <x v="4091"/>
    <d v="2015-01-16T12:09:11"/>
    <s v="theater/plays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n v="20"/>
    <b v="0"/>
    <n v="1.8181818181818181E-2"/>
    <x v="4092"/>
    <d v="2015-04-05T03:40:47"/>
    <s v="theater/plays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n v="15"/>
    <b v="0"/>
    <n v="2.4"/>
    <x v="4093"/>
    <d v="2015-08-22T19:34:53"/>
    <s v="theater/plays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n v="91.25"/>
    <b v="0"/>
    <n v="36.5"/>
    <x v="4094"/>
    <d v="2014-10-22T04:59:00"/>
    <s v="theater/plays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n v="800"/>
    <b v="0"/>
    <n v="2.666666666666667"/>
    <x v="4095"/>
    <d v="2016-12-19T00:45:50"/>
    <s v="theater/plays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n v="80"/>
    <b v="0"/>
    <n v="11.428571428571429"/>
    <x v="4096"/>
    <d v="2017-02-28T08:51:00"/>
    <s v="theater/plays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e v="#DIV/0!"/>
    <b v="0"/>
    <n v="0"/>
    <x v="4097"/>
    <d v="2016-01-31T23:55:00"/>
    <s v="theater/plays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e v="#DIV/0!"/>
    <b v="0"/>
    <n v="0"/>
    <x v="4098"/>
    <d v="2016-06-04T17:19:57"/>
    <s v="theater/plays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n v="50"/>
    <b v="0"/>
    <n v="1.1111111111111112"/>
    <x v="4099"/>
    <d v="2016-09-02T20:24:33"/>
    <s v="theater/plays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e v="#DIV/0!"/>
    <b v="0"/>
    <n v="0"/>
    <x v="4100"/>
    <d v="2014-10-25T02:59:50"/>
    <s v="theater/plays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e v="#DIV/0!"/>
    <b v="0"/>
    <n v="0"/>
    <x v="4101"/>
    <d v="2017-01-25T21:41:22"/>
    <s v="theater/plays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n v="22.833333333333332"/>
    <b v="0"/>
    <n v="27.400000000000002"/>
    <x v="4102"/>
    <d v="2016-05-15T20:21:13"/>
    <s v="theater/plays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n v="16.666666666666668"/>
    <b v="0"/>
    <n v="10"/>
    <x v="4103"/>
    <d v="2015-08-26T18:32:00"/>
    <s v="theater/plays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n v="45.785714285714285"/>
    <b v="0"/>
    <n v="21.366666666666667"/>
    <x v="4104"/>
    <d v="2016-10-27T06:40:34"/>
    <s v="theater/plays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n v="383.33333333333331"/>
    <b v="0"/>
    <n v="6.9696969696969706"/>
    <x v="4105"/>
    <d v="2016-12-26T00:15:09"/>
    <s v="theater/plays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n v="106.96969696969697"/>
    <b v="0"/>
    <n v="70.599999999999994"/>
    <x v="4106"/>
    <d v="2015-04-02T01:00:00"/>
    <s v="theater/plays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n v="10.25"/>
    <b v="0"/>
    <n v="2.0500000000000003"/>
    <x v="4107"/>
    <d v="2014-09-24T22:00:01"/>
    <s v="theater/plays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n v="59"/>
    <b v="0"/>
    <n v="1.9666666666666666"/>
    <x v="4108"/>
    <d v="2017-03-03T05:00:00"/>
    <s v="theater/plays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e v="#DIV/0!"/>
    <b v="0"/>
    <n v="0"/>
    <x v="4109"/>
    <d v="2015-11-29T13:56:44"/>
    <s v="theater/plays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n v="14.333333333333334"/>
    <b v="0"/>
    <n v="28.666666666666668"/>
    <x v="4110"/>
    <d v="2016-07-21T15:02:31"/>
    <s v="theater/plays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n v="15.666666666666666"/>
    <b v="0"/>
    <n v="3.1333333333333333"/>
    <x v="4111"/>
    <d v="2015-02-24T03:15:40"/>
    <s v="theater/plays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n v="1"/>
    <b v="0"/>
    <n v="0.04"/>
    <x v="4112"/>
    <d v="2016-02-28T00:00:00"/>
    <s v="theater/plays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n v="1"/>
    <b v="0"/>
    <n v="0.2"/>
    <x v="4113"/>
    <d v="2016-01-08T06:34:00"/>
    <s v="theater/plays"/>
    <x v="1"/>
    <x v="6"/>
  </r>
  <r>
    <m/>
    <m/>
    <m/>
    <m/>
    <m/>
    <x v="4"/>
    <x v="21"/>
    <m/>
    <m/>
    <m/>
    <m/>
    <m/>
    <m/>
    <m/>
    <m/>
    <x v="4114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F44B25-63C0-3E46-AFE1-8956F093D679}" name="StatePivot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14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 numFmtId="1"/>
  </dataFields>
  <formats count="1">
    <format dxfId="16">
      <pivotArea outline="0" collapsedLevelsAreSubtotals="1" fieldPosition="0"/>
    </format>
  </formats>
  <chartFormats count="112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7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8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8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1752FB-CEFA-8D4F-BFC6-69EEA9B785E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1"/>
    </i>
    <i>
      <x v="3"/>
    </i>
    <i>
      <x v="4"/>
    </i>
    <i>
      <x v="2"/>
    </i>
    <i t="grand">
      <x/>
    </i>
  </colItems>
  <pageFields count="2">
    <pageField fld="6" hier="-1"/>
    <pageField fld="18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13D76D-9E6C-B94C-B06E-6DECEC4BD335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0"/>
        <item h="1" x="13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7">
        <item x="0"/>
        <item x="1"/>
        <item x="2"/>
        <item x="3"/>
        <item x="4"/>
        <item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5"/>
  </rowFields>
  <rowItems count="17">
    <i>
      <x v="1"/>
    </i>
    <i r="1">
      <x/>
    </i>
    <i r="1">
      <x v="1"/>
    </i>
    <i r="1">
      <x v="2"/>
    </i>
    <i>
      <x v="2"/>
    </i>
    <i r="1">
      <x v="3"/>
    </i>
    <i r="1">
      <x v="4"/>
    </i>
    <i r="1">
      <x v="5"/>
    </i>
    <i>
      <x v="3"/>
    </i>
    <i r="1">
      <x v="6"/>
    </i>
    <i r="1">
      <x v="7"/>
    </i>
    <i r="1">
      <x v="8"/>
    </i>
    <i>
      <x v="4"/>
    </i>
    <i r="1">
      <x v="9"/>
    </i>
    <i r="1">
      <x v="10"/>
    </i>
    <i r="1"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5" series="1">
      <pivotArea type="data" outline="0" fieldPosition="0"/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B2FA58-C6BF-FC44-82C1-A51DB33FD6FC}">
  <dimension ref="A1:F14"/>
  <sheetViews>
    <sheetView zoomScale="130" zoomScaleNormal="130" workbookViewId="0">
      <pivotSelection pane="bottomRight" click="1" r:id="rId1">
        <pivotArea field="6" type="button" dataOnly="0" labelOnly="1" outline="0" axis="axisPage" fieldPosition="0"/>
      </pivotSelection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4" bestFit="1" customWidth="1"/>
    <col min="4" max="4" width="5.5" bestFit="1" customWidth="1"/>
    <col min="5" max="5" width="8.16406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8" t="s">
        <v>8223</v>
      </c>
      <c r="B1" t="s">
        <v>8325</v>
      </c>
    </row>
    <row r="3" spans="1:6" x14ac:dyDescent="0.2">
      <c r="A3" s="8" t="s">
        <v>8324</v>
      </c>
      <c r="B3" s="8" t="s">
        <v>8323</v>
      </c>
    </row>
    <row r="4" spans="1:6" x14ac:dyDescent="0.2">
      <c r="A4" s="8" t="s">
        <v>8312</v>
      </c>
      <c r="B4" t="s">
        <v>8219</v>
      </c>
      <c r="C4" t="s">
        <v>8222</v>
      </c>
      <c r="D4" t="s">
        <v>8221</v>
      </c>
      <c r="E4" t="s">
        <v>8220</v>
      </c>
      <c r="F4" t="s">
        <v>8322</v>
      </c>
    </row>
    <row r="5" spans="1:6" x14ac:dyDescent="0.2">
      <c r="A5" s="9" t="s">
        <v>8313</v>
      </c>
      <c r="B5" s="11">
        <v>300</v>
      </c>
      <c r="C5" s="11"/>
      <c r="D5" s="11">
        <v>180</v>
      </c>
      <c r="E5" s="11">
        <v>40</v>
      </c>
      <c r="F5" s="11">
        <v>520</v>
      </c>
    </row>
    <row r="6" spans="1:6" x14ac:dyDescent="0.2">
      <c r="A6" s="9" t="s">
        <v>8314</v>
      </c>
      <c r="B6" s="11">
        <v>34</v>
      </c>
      <c r="C6" s="11">
        <v>6</v>
      </c>
      <c r="D6" s="11">
        <v>140</v>
      </c>
      <c r="E6" s="11">
        <v>20</v>
      </c>
      <c r="F6" s="11">
        <v>200</v>
      </c>
    </row>
    <row r="7" spans="1:6" x14ac:dyDescent="0.2">
      <c r="A7" s="9" t="s">
        <v>8315</v>
      </c>
      <c r="B7" s="11">
        <v>80</v>
      </c>
      <c r="C7" s="11"/>
      <c r="D7" s="11">
        <v>140</v>
      </c>
      <c r="E7" s="11"/>
      <c r="F7" s="11">
        <v>220</v>
      </c>
    </row>
    <row r="8" spans="1:6" x14ac:dyDescent="0.2">
      <c r="A8" s="9" t="s">
        <v>8316</v>
      </c>
      <c r="B8" s="11"/>
      <c r="C8" s="11"/>
      <c r="D8" s="11"/>
      <c r="E8" s="11">
        <v>24</v>
      </c>
      <c r="F8" s="11">
        <v>24</v>
      </c>
    </row>
    <row r="9" spans="1:6" x14ac:dyDescent="0.2">
      <c r="A9" s="9" t="s">
        <v>8317</v>
      </c>
      <c r="B9" s="11">
        <v>540</v>
      </c>
      <c r="C9" s="11">
        <v>20</v>
      </c>
      <c r="D9" s="11">
        <v>120</v>
      </c>
      <c r="E9" s="11">
        <v>20</v>
      </c>
      <c r="F9" s="11">
        <v>700</v>
      </c>
    </row>
    <row r="10" spans="1:6" x14ac:dyDescent="0.2">
      <c r="A10" s="9" t="s">
        <v>8318</v>
      </c>
      <c r="B10" s="11">
        <v>103</v>
      </c>
      <c r="C10" s="11"/>
      <c r="D10" s="11">
        <v>117</v>
      </c>
      <c r="E10" s="11"/>
      <c r="F10" s="11">
        <v>220</v>
      </c>
    </row>
    <row r="11" spans="1:6" x14ac:dyDescent="0.2">
      <c r="A11" s="9" t="s">
        <v>8319</v>
      </c>
      <c r="B11" s="11">
        <v>80</v>
      </c>
      <c r="C11" s="11"/>
      <c r="D11" s="11">
        <v>127</v>
      </c>
      <c r="E11" s="11">
        <v>30</v>
      </c>
      <c r="F11" s="11">
        <v>237</v>
      </c>
    </row>
    <row r="12" spans="1:6" x14ac:dyDescent="0.2">
      <c r="A12" s="9" t="s">
        <v>8320</v>
      </c>
      <c r="B12" s="11">
        <v>209</v>
      </c>
      <c r="C12" s="11"/>
      <c r="D12" s="11">
        <v>213</v>
      </c>
      <c r="E12" s="11">
        <v>178</v>
      </c>
      <c r="F12" s="11">
        <v>600</v>
      </c>
    </row>
    <row r="13" spans="1:6" x14ac:dyDescent="0.2">
      <c r="A13" s="9" t="s">
        <v>8321</v>
      </c>
      <c r="B13" s="11">
        <v>839</v>
      </c>
      <c r="C13" s="11">
        <v>24</v>
      </c>
      <c r="D13" s="11">
        <v>493</v>
      </c>
      <c r="E13" s="11">
        <v>37</v>
      </c>
      <c r="F13" s="11">
        <v>1393</v>
      </c>
    </row>
    <row r="14" spans="1:6" x14ac:dyDescent="0.2">
      <c r="A14" s="9" t="s">
        <v>8322</v>
      </c>
      <c r="B14" s="11">
        <v>2185</v>
      </c>
      <c r="C14" s="11">
        <v>50</v>
      </c>
      <c r="D14" s="11">
        <v>1530</v>
      </c>
      <c r="E14" s="11">
        <v>349</v>
      </c>
      <c r="F14" s="11">
        <v>4114</v>
      </c>
    </row>
  </sheetData>
  <sortState xmlns:xlrd2="http://schemas.microsoft.com/office/spreadsheetml/2017/richdata2" columnSort="1" ref="A3:F14">
    <sortCondition descending="1" ref="B4"/>
  </sortState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C9344-E279-114A-BDBC-193FF8ED6EB0}">
  <dimension ref="A1:F47"/>
  <sheetViews>
    <sheetView zoomScaleNormal="100" workbookViewId="0">
      <selection activeCell="G31" sqref="G3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7" width="10" bestFit="1" customWidth="1"/>
  </cols>
  <sheetData>
    <row r="1" spans="1:6" x14ac:dyDescent="0.2">
      <c r="A1" s="8" t="s">
        <v>8223</v>
      </c>
      <c r="B1" t="s">
        <v>8325</v>
      </c>
    </row>
    <row r="2" spans="1:6" x14ac:dyDescent="0.2">
      <c r="A2" s="8" t="s">
        <v>8308</v>
      </c>
      <c r="B2" t="s">
        <v>8325</v>
      </c>
    </row>
    <row r="4" spans="1:6" x14ac:dyDescent="0.2">
      <c r="A4" s="8" t="s">
        <v>8324</v>
      </c>
      <c r="B4" s="8" t="s">
        <v>8323</v>
      </c>
    </row>
    <row r="5" spans="1:6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8222</v>
      </c>
      <c r="F5" t="s">
        <v>8322</v>
      </c>
    </row>
    <row r="6" spans="1:6" x14ac:dyDescent="0.2">
      <c r="A6" s="9" t="s">
        <v>8326</v>
      </c>
      <c r="B6" s="10"/>
      <c r="C6" s="10">
        <v>100</v>
      </c>
      <c r="D6" s="10"/>
      <c r="E6" s="10"/>
      <c r="F6" s="10">
        <v>100</v>
      </c>
    </row>
    <row r="7" spans="1:6" x14ac:dyDescent="0.2">
      <c r="A7" s="9" t="s">
        <v>8327</v>
      </c>
      <c r="B7" s="10"/>
      <c r="C7" s="10"/>
      <c r="D7" s="10">
        <v>20</v>
      </c>
      <c r="E7" s="10"/>
      <c r="F7" s="10">
        <v>20</v>
      </c>
    </row>
    <row r="8" spans="1:6" x14ac:dyDescent="0.2">
      <c r="A8" s="9" t="s">
        <v>8328</v>
      </c>
      <c r="B8" s="10"/>
      <c r="C8" s="10"/>
      <c r="D8" s="10">
        <v>24</v>
      </c>
      <c r="E8" s="10"/>
      <c r="F8" s="10">
        <v>24</v>
      </c>
    </row>
    <row r="9" spans="1:6" x14ac:dyDescent="0.2">
      <c r="A9" s="9" t="s">
        <v>8329</v>
      </c>
      <c r="B9" s="10"/>
      <c r="C9" s="10">
        <v>40</v>
      </c>
      <c r="D9" s="10"/>
      <c r="E9" s="10"/>
      <c r="F9" s="10">
        <v>40</v>
      </c>
    </row>
    <row r="10" spans="1:6" x14ac:dyDescent="0.2">
      <c r="A10" s="9" t="s">
        <v>8330</v>
      </c>
      <c r="B10" s="10">
        <v>40</v>
      </c>
      <c r="C10" s="10"/>
      <c r="D10" s="10"/>
      <c r="E10" s="10"/>
      <c r="F10" s="10">
        <v>40</v>
      </c>
    </row>
    <row r="11" spans="1:6" x14ac:dyDescent="0.2">
      <c r="A11" s="9" t="s">
        <v>8331</v>
      </c>
      <c r="B11" s="10">
        <v>180</v>
      </c>
      <c r="C11" s="10"/>
      <c r="D11" s="10"/>
      <c r="E11" s="10"/>
      <c r="F11" s="10">
        <v>180</v>
      </c>
    </row>
    <row r="12" spans="1:6" x14ac:dyDescent="0.2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2">
      <c r="A13" s="9" t="s">
        <v>8333</v>
      </c>
      <c r="B13" s="10">
        <v>40</v>
      </c>
      <c r="C13" s="10"/>
      <c r="D13" s="10"/>
      <c r="E13" s="10"/>
      <c r="F13" s="10">
        <v>40</v>
      </c>
    </row>
    <row r="14" spans="1:6" x14ac:dyDescent="0.2">
      <c r="A14" s="9" t="s">
        <v>8334</v>
      </c>
      <c r="B14" s="10"/>
      <c r="C14" s="10">
        <v>40</v>
      </c>
      <c r="D14" s="10"/>
      <c r="E14" s="10">
        <v>20</v>
      </c>
      <c r="F14" s="10">
        <v>60</v>
      </c>
    </row>
    <row r="15" spans="1:6" x14ac:dyDescent="0.2">
      <c r="A15" s="9" t="s">
        <v>8335</v>
      </c>
      <c r="B15" s="10"/>
      <c r="C15" s="10">
        <v>40</v>
      </c>
      <c r="D15" s="10"/>
      <c r="E15" s="10"/>
      <c r="F15" s="10">
        <v>40</v>
      </c>
    </row>
    <row r="16" spans="1:6" x14ac:dyDescent="0.2">
      <c r="A16" s="9" t="s">
        <v>8336</v>
      </c>
      <c r="B16" s="10"/>
      <c r="C16" s="10">
        <v>120</v>
      </c>
      <c r="D16" s="10">
        <v>20</v>
      </c>
      <c r="E16" s="10"/>
      <c r="F16" s="10">
        <v>140</v>
      </c>
    </row>
    <row r="17" spans="1:6" x14ac:dyDescent="0.2">
      <c r="A17" s="9" t="s">
        <v>8337</v>
      </c>
      <c r="B17" s="10"/>
      <c r="C17" s="10">
        <v>20</v>
      </c>
      <c r="D17" s="10"/>
      <c r="E17" s="10"/>
      <c r="F17" s="10">
        <v>20</v>
      </c>
    </row>
    <row r="18" spans="1:6" x14ac:dyDescent="0.2">
      <c r="A18" s="9" t="s">
        <v>8338</v>
      </c>
      <c r="B18" s="10">
        <v>140</v>
      </c>
      <c r="C18" s="10"/>
      <c r="D18" s="10"/>
      <c r="E18" s="10"/>
      <c r="F18" s="10">
        <v>140</v>
      </c>
    </row>
    <row r="19" spans="1:6" x14ac:dyDescent="0.2">
      <c r="A19" s="9" t="s">
        <v>8339</v>
      </c>
      <c r="B19" s="10">
        <v>140</v>
      </c>
      <c r="C19" s="10">
        <v>20</v>
      </c>
      <c r="D19" s="10"/>
      <c r="E19" s="10"/>
      <c r="F19" s="10">
        <v>160</v>
      </c>
    </row>
    <row r="20" spans="1:6" x14ac:dyDescent="0.2">
      <c r="A20" s="9" t="s">
        <v>8340</v>
      </c>
      <c r="B20" s="10"/>
      <c r="C20" s="10">
        <v>60</v>
      </c>
      <c r="D20" s="10"/>
      <c r="E20" s="10"/>
      <c r="F20" s="10">
        <v>60</v>
      </c>
    </row>
    <row r="21" spans="1:6" x14ac:dyDescent="0.2">
      <c r="A21" s="9" t="s">
        <v>8341</v>
      </c>
      <c r="B21" s="10">
        <v>9</v>
      </c>
      <c r="C21" s="10">
        <v>11</v>
      </c>
      <c r="D21" s="10"/>
      <c r="E21" s="10"/>
      <c r="F21" s="10">
        <v>20</v>
      </c>
    </row>
    <row r="22" spans="1:6" x14ac:dyDescent="0.2">
      <c r="A22" s="9" t="s">
        <v>8342</v>
      </c>
      <c r="B22" s="10">
        <v>20</v>
      </c>
      <c r="C22" s="10"/>
      <c r="D22" s="10"/>
      <c r="E22" s="10"/>
      <c r="F22" s="10">
        <v>20</v>
      </c>
    </row>
    <row r="23" spans="1:6" x14ac:dyDescent="0.2">
      <c r="A23" s="9" t="s">
        <v>8343</v>
      </c>
      <c r="B23" s="10"/>
      <c r="C23" s="10">
        <v>40</v>
      </c>
      <c r="D23" s="10"/>
      <c r="E23" s="10"/>
      <c r="F23" s="10">
        <v>40</v>
      </c>
    </row>
    <row r="24" spans="1:6" x14ac:dyDescent="0.2">
      <c r="A24" s="9" t="s">
        <v>8344</v>
      </c>
      <c r="B24" s="10">
        <v>60</v>
      </c>
      <c r="C24" s="10">
        <v>60</v>
      </c>
      <c r="D24" s="10">
        <v>20</v>
      </c>
      <c r="E24" s="10"/>
      <c r="F24" s="10">
        <v>140</v>
      </c>
    </row>
    <row r="25" spans="1:6" x14ac:dyDescent="0.2">
      <c r="A25" s="9" t="s">
        <v>8345</v>
      </c>
      <c r="B25" s="10"/>
      <c r="C25" s="10">
        <v>20</v>
      </c>
      <c r="D25" s="10"/>
      <c r="E25" s="10"/>
      <c r="F25" s="10">
        <v>20</v>
      </c>
    </row>
    <row r="26" spans="1:6" x14ac:dyDescent="0.2">
      <c r="A26" s="9" t="s">
        <v>8346</v>
      </c>
      <c r="B26" s="10">
        <v>60</v>
      </c>
      <c r="C26" s="10"/>
      <c r="D26" s="10"/>
      <c r="E26" s="10"/>
      <c r="F26" s="10">
        <v>60</v>
      </c>
    </row>
    <row r="27" spans="1:6" x14ac:dyDescent="0.2">
      <c r="A27" s="9" t="s">
        <v>8347</v>
      </c>
      <c r="B27" s="10"/>
      <c r="C27" s="10">
        <v>20</v>
      </c>
      <c r="D27" s="10"/>
      <c r="E27" s="10"/>
      <c r="F27" s="10">
        <v>20</v>
      </c>
    </row>
    <row r="28" spans="1:6" x14ac:dyDescent="0.2">
      <c r="A28" s="9" t="s">
        <v>8348</v>
      </c>
      <c r="B28" s="10">
        <v>103</v>
      </c>
      <c r="C28" s="10">
        <v>57</v>
      </c>
      <c r="D28" s="10"/>
      <c r="E28" s="10"/>
      <c r="F28" s="10">
        <v>160</v>
      </c>
    </row>
    <row r="29" spans="1:6" x14ac:dyDescent="0.2">
      <c r="A29" s="9" t="s">
        <v>8349</v>
      </c>
      <c r="B29" s="10"/>
      <c r="C29" s="10">
        <v>20</v>
      </c>
      <c r="D29" s="10"/>
      <c r="E29" s="10"/>
      <c r="F29" s="10">
        <v>20</v>
      </c>
    </row>
    <row r="30" spans="1:6" x14ac:dyDescent="0.2">
      <c r="A30" s="9" t="s">
        <v>8350</v>
      </c>
      <c r="B30" s="10">
        <v>694</v>
      </c>
      <c r="C30" s="10">
        <v>353</v>
      </c>
      <c r="D30" s="10"/>
      <c r="E30" s="10">
        <v>19</v>
      </c>
      <c r="F30" s="10">
        <v>1066</v>
      </c>
    </row>
    <row r="31" spans="1:6" x14ac:dyDescent="0.2">
      <c r="A31" s="9" t="s">
        <v>8351</v>
      </c>
      <c r="B31" s="10">
        <v>40</v>
      </c>
      <c r="C31" s="10"/>
      <c r="D31" s="10"/>
      <c r="E31" s="10"/>
      <c r="F31" s="10">
        <v>40</v>
      </c>
    </row>
    <row r="32" spans="1:6" x14ac:dyDescent="0.2">
      <c r="A32" s="9" t="s">
        <v>8352</v>
      </c>
      <c r="B32" s="10">
        <v>20</v>
      </c>
      <c r="C32" s="10"/>
      <c r="D32" s="10"/>
      <c r="E32" s="10"/>
      <c r="F32" s="10">
        <v>20</v>
      </c>
    </row>
    <row r="33" spans="1:6" x14ac:dyDescent="0.2">
      <c r="A33" s="9" t="s">
        <v>8353</v>
      </c>
      <c r="B33" s="10"/>
      <c r="C33" s="10">
        <v>20</v>
      </c>
      <c r="D33" s="10"/>
      <c r="E33" s="10"/>
      <c r="F33" s="10">
        <v>20</v>
      </c>
    </row>
    <row r="34" spans="1:6" x14ac:dyDescent="0.2">
      <c r="A34" s="9" t="s">
        <v>8354</v>
      </c>
      <c r="B34" s="10">
        <v>260</v>
      </c>
      <c r="C34" s="10"/>
      <c r="D34" s="10"/>
      <c r="E34" s="10"/>
      <c r="F34" s="10">
        <v>260</v>
      </c>
    </row>
    <row r="35" spans="1:6" x14ac:dyDescent="0.2">
      <c r="A35" s="9" t="s">
        <v>8355</v>
      </c>
      <c r="B35" s="10"/>
      <c r="C35" s="10"/>
      <c r="D35" s="10">
        <v>40</v>
      </c>
      <c r="E35" s="10"/>
      <c r="F35" s="10">
        <v>40</v>
      </c>
    </row>
    <row r="36" spans="1:6" x14ac:dyDescent="0.2">
      <c r="A36" s="9" t="s">
        <v>8356</v>
      </c>
      <c r="B36" s="10">
        <v>60</v>
      </c>
      <c r="C36" s="10"/>
      <c r="D36" s="10"/>
      <c r="E36" s="10"/>
      <c r="F36" s="10">
        <v>60</v>
      </c>
    </row>
    <row r="37" spans="1:6" x14ac:dyDescent="0.2">
      <c r="A37" s="9" t="s">
        <v>8357</v>
      </c>
      <c r="B37" s="10">
        <v>34</v>
      </c>
      <c r="C37" s="10"/>
      <c r="D37" s="10"/>
      <c r="E37" s="10">
        <v>6</v>
      </c>
      <c r="F37" s="10">
        <v>40</v>
      </c>
    </row>
    <row r="38" spans="1:6" x14ac:dyDescent="0.2">
      <c r="A38" s="9" t="s">
        <v>8358</v>
      </c>
      <c r="B38" s="10">
        <v>40</v>
      </c>
      <c r="C38" s="10">
        <v>2</v>
      </c>
      <c r="D38" s="10">
        <v>18</v>
      </c>
      <c r="E38" s="10"/>
      <c r="F38" s="10">
        <v>60</v>
      </c>
    </row>
    <row r="39" spans="1:6" x14ac:dyDescent="0.2">
      <c r="A39" s="9" t="s">
        <v>8359</v>
      </c>
      <c r="B39" s="10">
        <v>85</v>
      </c>
      <c r="C39" s="10">
        <v>80</v>
      </c>
      <c r="D39" s="10">
        <v>17</v>
      </c>
      <c r="E39" s="10">
        <v>5</v>
      </c>
      <c r="F39" s="10">
        <v>187</v>
      </c>
    </row>
    <row r="40" spans="1:6" x14ac:dyDescent="0.2">
      <c r="A40" s="9" t="s">
        <v>8360</v>
      </c>
      <c r="B40" s="10">
        <v>80</v>
      </c>
      <c r="C40" s="10"/>
      <c r="D40" s="10"/>
      <c r="E40" s="10"/>
      <c r="F40" s="10">
        <v>80</v>
      </c>
    </row>
    <row r="41" spans="1:6" x14ac:dyDescent="0.2">
      <c r="A41" s="9" t="s">
        <v>8361</v>
      </c>
      <c r="B41" s="10">
        <v>60</v>
      </c>
      <c r="C41" s="10"/>
      <c r="D41" s="10"/>
      <c r="E41" s="10"/>
      <c r="F41" s="10">
        <v>60</v>
      </c>
    </row>
    <row r="42" spans="1:6" x14ac:dyDescent="0.2">
      <c r="A42" s="9" t="s">
        <v>8362</v>
      </c>
      <c r="B42" s="10"/>
      <c r="C42" s="10">
        <v>47</v>
      </c>
      <c r="D42" s="10">
        <v>10</v>
      </c>
      <c r="E42" s="10"/>
      <c r="F42" s="10">
        <v>57</v>
      </c>
    </row>
    <row r="43" spans="1:6" x14ac:dyDescent="0.2">
      <c r="A43" s="9" t="s">
        <v>8363</v>
      </c>
      <c r="B43" s="10"/>
      <c r="C43" s="10">
        <v>100</v>
      </c>
      <c r="D43" s="10"/>
      <c r="E43" s="10"/>
      <c r="F43" s="10">
        <v>100</v>
      </c>
    </row>
    <row r="44" spans="1:6" x14ac:dyDescent="0.2">
      <c r="A44" s="9" t="s">
        <v>8364</v>
      </c>
      <c r="B44" s="10">
        <v>20</v>
      </c>
      <c r="C44" s="10">
        <v>120</v>
      </c>
      <c r="D44" s="10">
        <v>60</v>
      </c>
      <c r="E44" s="10"/>
      <c r="F44" s="10">
        <v>200</v>
      </c>
    </row>
    <row r="45" spans="1:6" x14ac:dyDescent="0.2">
      <c r="A45" s="9" t="s">
        <v>8365</v>
      </c>
      <c r="B45" s="10"/>
      <c r="C45" s="10">
        <v>60</v>
      </c>
      <c r="D45" s="10">
        <v>100</v>
      </c>
      <c r="E45" s="10"/>
      <c r="F45" s="10">
        <v>160</v>
      </c>
    </row>
    <row r="46" spans="1:6" x14ac:dyDescent="0.2">
      <c r="A46" s="9" t="s">
        <v>8366</v>
      </c>
      <c r="B46" s="10"/>
      <c r="C46" s="10"/>
      <c r="D46" s="10">
        <v>20</v>
      </c>
      <c r="E46" s="10"/>
      <c r="F46" s="10">
        <v>20</v>
      </c>
    </row>
    <row r="47" spans="1:6" x14ac:dyDescent="0.2">
      <c r="A47" s="9" t="s">
        <v>8322</v>
      </c>
      <c r="B47" s="10">
        <v>2185</v>
      </c>
      <c r="C47" s="10">
        <v>1530</v>
      </c>
      <c r="D47" s="10">
        <v>349</v>
      </c>
      <c r="E47" s="10">
        <v>50</v>
      </c>
      <c r="F47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BB37F-D36F-A243-A677-4578FA72450F}">
  <dimension ref="A1:E22"/>
  <sheetViews>
    <sheetView zoomScale="130" zoomScaleNormal="130" workbookViewId="0">
      <selection activeCell="C5" sqref="C5"/>
    </sheetView>
  </sheetViews>
  <sheetFormatPr baseColWidth="10" defaultRowHeight="15" x14ac:dyDescent="0.2"/>
  <cols>
    <col min="1" max="1" width="13.1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8" t="s">
        <v>8308</v>
      </c>
      <c r="B1" t="s">
        <v>8325</v>
      </c>
    </row>
    <row r="2" spans="1:5" x14ac:dyDescent="0.2">
      <c r="A2" s="8" t="s">
        <v>8383</v>
      </c>
      <c r="B2" t="s">
        <v>8325</v>
      </c>
    </row>
    <row r="4" spans="1:5" x14ac:dyDescent="0.2">
      <c r="A4" s="8" t="s">
        <v>8324</v>
      </c>
      <c r="B4" s="8" t="s">
        <v>8323</v>
      </c>
    </row>
    <row r="5" spans="1:5" x14ac:dyDescent="0.2">
      <c r="A5" s="8" t="s">
        <v>8312</v>
      </c>
      <c r="B5" t="s">
        <v>8219</v>
      </c>
      <c r="C5" t="s">
        <v>8221</v>
      </c>
      <c r="D5" t="s">
        <v>8220</v>
      </c>
      <c r="E5" t="s">
        <v>8322</v>
      </c>
    </row>
    <row r="6" spans="1:5" x14ac:dyDescent="0.2">
      <c r="A6" s="9" t="s">
        <v>8376</v>
      </c>
      <c r="B6" s="10">
        <v>564</v>
      </c>
      <c r="C6" s="10">
        <v>363</v>
      </c>
      <c r="D6" s="10">
        <v>89</v>
      </c>
      <c r="E6" s="10">
        <v>1016</v>
      </c>
    </row>
    <row r="7" spans="1:5" x14ac:dyDescent="0.2">
      <c r="A7" s="12" t="s">
        <v>8377</v>
      </c>
      <c r="B7" s="10">
        <v>182</v>
      </c>
      <c r="C7" s="10">
        <v>149</v>
      </c>
      <c r="D7" s="10">
        <v>34</v>
      </c>
      <c r="E7" s="10">
        <v>365</v>
      </c>
    </row>
    <row r="8" spans="1:5" x14ac:dyDescent="0.2">
      <c r="A8" s="12" t="s">
        <v>8378</v>
      </c>
      <c r="B8" s="10">
        <v>202</v>
      </c>
      <c r="C8" s="10">
        <v>106</v>
      </c>
      <c r="D8" s="10">
        <v>27</v>
      </c>
      <c r="E8" s="10">
        <v>335</v>
      </c>
    </row>
    <row r="9" spans="1:5" x14ac:dyDescent="0.2">
      <c r="A9" s="12" t="s">
        <v>8379</v>
      </c>
      <c r="B9" s="10">
        <v>180</v>
      </c>
      <c r="C9" s="10">
        <v>108</v>
      </c>
      <c r="D9" s="10">
        <v>28</v>
      </c>
      <c r="E9" s="10">
        <v>316</v>
      </c>
    </row>
    <row r="10" spans="1:5" x14ac:dyDescent="0.2">
      <c r="A10" s="9" t="s">
        <v>8367</v>
      </c>
      <c r="B10" s="10">
        <v>637</v>
      </c>
      <c r="C10" s="10">
        <v>375</v>
      </c>
      <c r="D10" s="10">
        <v>80</v>
      </c>
      <c r="E10" s="10">
        <v>1092</v>
      </c>
    </row>
    <row r="11" spans="1:5" x14ac:dyDescent="0.2">
      <c r="A11" s="12" t="s">
        <v>8380</v>
      </c>
      <c r="B11" s="10">
        <v>192</v>
      </c>
      <c r="C11" s="10">
        <v>102</v>
      </c>
      <c r="D11" s="10">
        <v>27</v>
      </c>
      <c r="E11" s="10">
        <v>321</v>
      </c>
    </row>
    <row r="12" spans="1:5" x14ac:dyDescent="0.2">
      <c r="A12" s="12" t="s">
        <v>8368</v>
      </c>
      <c r="B12" s="10">
        <v>234</v>
      </c>
      <c r="C12" s="10">
        <v>126</v>
      </c>
      <c r="D12" s="10">
        <v>26</v>
      </c>
      <c r="E12" s="10">
        <v>386</v>
      </c>
    </row>
    <row r="13" spans="1:5" x14ac:dyDescent="0.2">
      <c r="A13" s="12" t="s">
        <v>8381</v>
      </c>
      <c r="B13" s="10">
        <v>211</v>
      </c>
      <c r="C13" s="10">
        <v>147</v>
      </c>
      <c r="D13" s="10">
        <v>27</v>
      </c>
      <c r="E13" s="10">
        <v>385</v>
      </c>
    </row>
    <row r="14" spans="1:5" x14ac:dyDescent="0.2">
      <c r="A14" s="9" t="s">
        <v>8369</v>
      </c>
      <c r="B14" s="10">
        <v>507</v>
      </c>
      <c r="C14" s="10">
        <v>411</v>
      </c>
      <c r="D14" s="10">
        <v>100</v>
      </c>
      <c r="E14" s="10">
        <v>1018</v>
      </c>
    </row>
    <row r="15" spans="1:5" x14ac:dyDescent="0.2">
      <c r="A15" s="12" t="s">
        <v>8370</v>
      </c>
      <c r="B15" s="10">
        <v>194</v>
      </c>
      <c r="C15" s="10">
        <v>150</v>
      </c>
      <c r="D15" s="10">
        <v>43</v>
      </c>
      <c r="E15" s="10">
        <v>387</v>
      </c>
    </row>
    <row r="16" spans="1:5" x14ac:dyDescent="0.2">
      <c r="A16" s="12" t="s">
        <v>8371</v>
      </c>
      <c r="B16" s="10">
        <v>166</v>
      </c>
      <c r="C16" s="10">
        <v>134</v>
      </c>
      <c r="D16" s="10">
        <v>33</v>
      </c>
      <c r="E16" s="10">
        <v>333</v>
      </c>
    </row>
    <row r="17" spans="1:5" x14ac:dyDescent="0.2">
      <c r="A17" s="12" t="s">
        <v>8372</v>
      </c>
      <c r="B17" s="10">
        <v>147</v>
      </c>
      <c r="C17" s="10">
        <v>127</v>
      </c>
      <c r="D17" s="10">
        <v>24</v>
      </c>
      <c r="E17" s="10">
        <v>298</v>
      </c>
    </row>
    <row r="18" spans="1:5" x14ac:dyDescent="0.2">
      <c r="A18" s="9" t="s">
        <v>8373</v>
      </c>
      <c r="B18" s="10">
        <v>477</v>
      </c>
      <c r="C18" s="10">
        <v>381</v>
      </c>
      <c r="D18" s="10">
        <v>80</v>
      </c>
      <c r="E18" s="10">
        <v>938</v>
      </c>
    </row>
    <row r="19" spans="1:5" x14ac:dyDescent="0.2">
      <c r="A19" s="12" t="s">
        <v>8374</v>
      </c>
      <c r="B19" s="10">
        <v>183</v>
      </c>
      <c r="C19" s="10">
        <v>149</v>
      </c>
      <c r="D19" s="10">
        <v>20</v>
      </c>
      <c r="E19" s="10">
        <v>352</v>
      </c>
    </row>
    <row r="20" spans="1:5" x14ac:dyDescent="0.2">
      <c r="A20" s="12" t="s">
        <v>8375</v>
      </c>
      <c r="B20" s="10">
        <v>183</v>
      </c>
      <c r="C20" s="10">
        <v>114</v>
      </c>
      <c r="D20" s="10">
        <v>37</v>
      </c>
      <c r="E20" s="10">
        <v>334</v>
      </c>
    </row>
    <row r="21" spans="1:5" x14ac:dyDescent="0.2">
      <c r="A21" s="12" t="s">
        <v>8382</v>
      </c>
      <c r="B21" s="10">
        <v>111</v>
      </c>
      <c r="C21" s="10">
        <v>118</v>
      </c>
      <c r="D21" s="10">
        <v>23</v>
      </c>
      <c r="E21" s="10">
        <v>252</v>
      </c>
    </row>
    <row r="22" spans="1:5" x14ac:dyDescent="0.2">
      <c r="A22" s="9" t="s">
        <v>8322</v>
      </c>
      <c r="B22" s="10">
        <v>2185</v>
      </c>
      <c r="C22" s="10">
        <v>1530</v>
      </c>
      <c r="D22" s="10">
        <v>349</v>
      </c>
      <c r="E22" s="10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95F6CC-67C2-FB44-9A50-F0D702BDB339}">
  <dimension ref="A1:H13"/>
  <sheetViews>
    <sheetView workbookViewId="0">
      <selection activeCell="B2" sqref="B2"/>
    </sheetView>
  </sheetViews>
  <sheetFormatPr baseColWidth="10" defaultRowHeight="15" x14ac:dyDescent="0.2"/>
  <cols>
    <col min="1" max="1" width="20" customWidth="1"/>
    <col min="2" max="2" width="23.33203125" customWidth="1"/>
    <col min="3" max="3" width="20.5" customWidth="1"/>
    <col min="4" max="4" width="13.83203125" customWidth="1"/>
    <col min="5" max="5" width="12.33203125" customWidth="1"/>
    <col min="6" max="6" width="13.1640625" customWidth="1"/>
    <col min="7" max="7" width="15" customWidth="1"/>
    <col min="8" max="8" width="17.33203125" customWidth="1"/>
  </cols>
  <sheetData>
    <row r="1" spans="1:8" x14ac:dyDescent="0.2">
      <c r="A1" t="s">
        <v>8384</v>
      </c>
      <c r="B1" t="s">
        <v>8397</v>
      </c>
      <c r="C1" t="s">
        <v>8398</v>
      </c>
      <c r="D1" t="s">
        <v>8399</v>
      </c>
      <c r="E1" t="s">
        <v>8400</v>
      </c>
      <c r="F1" t="s">
        <v>8401</v>
      </c>
      <c r="G1" t="s">
        <v>8402</v>
      </c>
      <c r="H1" t="s">
        <v>8403</v>
      </c>
    </row>
    <row r="2" spans="1:8" ht="16" x14ac:dyDescent="0.2">
      <c r="A2" s="3" t="s">
        <v>8396</v>
      </c>
      <c r="B2">
        <f>COUNTIFS(RawData!D:D,"&lt;1000",RawData!F:F,"successful")</f>
        <v>322</v>
      </c>
      <c r="C2">
        <f>COUNTIFS(RawData!D:D,"&lt;1000",RawData!F:F,"failed")</f>
        <v>113</v>
      </c>
      <c r="D2">
        <f>COUNTIFS(RawData!D:D,"&lt;1000",RawData!F:F,"canceled")</f>
        <v>18</v>
      </c>
      <c r="E2">
        <f>SUM(B2:D2)</f>
        <v>453</v>
      </c>
      <c r="F2" s="13">
        <f t="shared" ref="F2:F13" si="0">(B2/E2)</f>
        <v>0.71081677704194257</v>
      </c>
      <c r="G2" s="13">
        <f>C2/E2</f>
        <v>0.24944812362030905</v>
      </c>
      <c r="H2" s="13">
        <f>D2/E2</f>
        <v>3.9735099337748346E-2</v>
      </c>
    </row>
    <row r="3" spans="1:8" x14ac:dyDescent="0.2">
      <c r="A3" t="s">
        <v>8385</v>
      </c>
      <c r="B3">
        <f>COUNTIFS(RawData!D:D,"&lt;5000",RawData!D:D,"&gt;=1000",RawData!F:F,"successful")</f>
        <v>932</v>
      </c>
      <c r="C3">
        <f>COUNTIFS(RawData!D:D,"&lt;5000",RawData!D:D,"&gt;=1000",RawData!F:F,"failed")</f>
        <v>420</v>
      </c>
      <c r="D3">
        <f>COUNTIFS(RawData!D:D,"&lt;5000",RawData!D:D,"&gt;=1000",RawData!F:F,"canceled")</f>
        <v>60</v>
      </c>
      <c r="E3">
        <f t="shared" ref="E3:E13" si="1">SUM(B3:D3)</f>
        <v>1412</v>
      </c>
      <c r="F3" s="13">
        <f t="shared" si="0"/>
        <v>0.66005665722379603</v>
      </c>
      <c r="G3" s="13">
        <f t="shared" ref="G3:G13" si="2">C3/E3</f>
        <v>0.29745042492917845</v>
      </c>
      <c r="H3" s="13">
        <f t="shared" ref="H3:H13" si="3">D3/E3</f>
        <v>4.2492917847025496E-2</v>
      </c>
    </row>
    <row r="4" spans="1:8" x14ac:dyDescent="0.2">
      <c r="A4" t="s">
        <v>8386</v>
      </c>
      <c r="B4">
        <f>COUNTIFS(RawData!D:D,"&lt;10000",RawData!D:D,"&gt;=5000",RawData!F:F,"successful")</f>
        <v>381</v>
      </c>
      <c r="C4">
        <f>COUNTIFS(RawData!D:D,"&lt;10000",RawData!D:D,"&gt;=5000",RawData!F:F,"failed")</f>
        <v>283</v>
      </c>
      <c r="D4">
        <f>COUNTIFS(RawData!D:D,"&lt;10000",RawData!D:D,"&gt;=5000",RawData!F:F,"canceled")</f>
        <v>52</v>
      </c>
      <c r="E4">
        <f t="shared" si="1"/>
        <v>716</v>
      </c>
      <c r="F4" s="13">
        <f t="shared" si="0"/>
        <v>0.53212290502793291</v>
      </c>
      <c r="G4" s="13">
        <f t="shared" si="2"/>
        <v>0.39525139664804471</v>
      </c>
      <c r="H4" s="13">
        <f t="shared" si="3"/>
        <v>7.2625698324022353E-2</v>
      </c>
    </row>
    <row r="5" spans="1:8" x14ac:dyDescent="0.2">
      <c r="A5" t="s">
        <v>8387</v>
      </c>
      <c r="B5">
        <f>COUNTIFS(RawData!D:D,"&lt;15000",RawData!D:D,"&gt;=10000",RawData!F:F,"successful")</f>
        <v>168</v>
      </c>
      <c r="C5">
        <f>COUNTIFS(RawData!D:D,"&lt;15000",RawData!D:D,"&gt;=10000",RawData!F:F,"failed")</f>
        <v>144</v>
      </c>
      <c r="D5">
        <f>COUNTIFS(RawData!D:D,"&lt;15000",RawData!D:D,"&gt;=10000",RawData!F:F,"canceled")</f>
        <v>40</v>
      </c>
      <c r="E5">
        <f t="shared" si="1"/>
        <v>352</v>
      </c>
      <c r="F5" s="13">
        <f t="shared" si="0"/>
        <v>0.47727272727272729</v>
      </c>
      <c r="G5" s="13">
        <f t="shared" si="2"/>
        <v>0.40909090909090912</v>
      </c>
      <c r="H5" s="13">
        <f t="shared" si="3"/>
        <v>0.11363636363636363</v>
      </c>
    </row>
    <row r="6" spans="1:8" x14ac:dyDescent="0.2">
      <c r="A6" t="s">
        <v>8388</v>
      </c>
      <c r="B6">
        <f>COUNTIFS(RawData!D:D,"&lt;20000",RawData!D:D,"&gt;=15000",RawData!F:F,"successful")</f>
        <v>94</v>
      </c>
      <c r="C6">
        <f>COUNTIFS(RawData!D:D,"&lt;20000",RawData!D:D,"&gt;=15000",RawData!F:F,"failed")</f>
        <v>90</v>
      </c>
      <c r="D6">
        <f>COUNTIFS(RawData!D:D,"&lt;20000",RawData!D:D,"&gt;=15000",RawData!F:F,"canceled")</f>
        <v>17</v>
      </c>
      <c r="E6">
        <f t="shared" si="1"/>
        <v>201</v>
      </c>
      <c r="F6" s="13">
        <f t="shared" si="0"/>
        <v>0.46766169154228854</v>
      </c>
      <c r="G6" s="13">
        <f t="shared" si="2"/>
        <v>0.44776119402985076</v>
      </c>
      <c r="H6" s="13">
        <f t="shared" si="3"/>
        <v>8.45771144278607E-2</v>
      </c>
    </row>
    <row r="7" spans="1:8" x14ac:dyDescent="0.2">
      <c r="A7" t="s">
        <v>8389</v>
      </c>
      <c r="B7">
        <f>COUNTIFS(RawData!D:D,"&lt;25000",RawData!D:D,"&gt;=20000",RawData!F:F,"successful")</f>
        <v>62</v>
      </c>
      <c r="C7">
        <f>COUNTIFS(RawData!D:D,"&lt;25000",RawData!D:D,"&gt;=20000",RawData!F:F,"failed")</f>
        <v>72</v>
      </c>
      <c r="D7">
        <f>COUNTIFS(RawData!D:D,"&lt;25000",RawData!D:D,"&gt;=20000",RawData!F:F,"canceled")</f>
        <v>14</v>
      </c>
      <c r="E7">
        <f t="shared" si="1"/>
        <v>148</v>
      </c>
      <c r="F7" s="13">
        <f t="shared" si="0"/>
        <v>0.41891891891891891</v>
      </c>
      <c r="G7" s="13">
        <f t="shared" si="2"/>
        <v>0.48648648648648651</v>
      </c>
      <c r="H7" s="13">
        <f t="shared" si="3"/>
        <v>9.45945945945946E-2</v>
      </c>
    </row>
    <row r="8" spans="1:8" x14ac:dyDescent="0.2">
      <c r="A8" t="s">
        <v>8390</v>
      </c>
      <c r="B8">
        <f>COUNTIFS(RawData!D:D,"&lt;30000",RawData!D:D,"&gt;=25000",RawData!F:F,"successful")</f>
        <v>55</v>
      </c>
      <c r="C8">
        <f>COUNTIFS(RawData!D:D,"&lt;30000",RawData!D:D,"&gt;=25000",RawData!F:F,"failed")</f>
        <v>64</v>
      </c>
      <c r="D8">
        <f>COUNTIFS(RawData!D:D,"&lt;30000",RawData!D:D,"&gt;=25000",RawData!F:F,"canceled")</f>
        <v>18</v>
      </c>
      <c r="E8">
        <f t="shared" si="1"/>
        <v>137</v>
      </c>
      <c r="F8" s="13">
        <f t="shared" si="0"/>
        <v>0.40145985401459855</v>
      </c>
      <c r="G8" s="13">
        <f t="shared" si="2"/>
        <v>0.46715328467153283</v>
      </c>
      <c r="H8" s="13">
        <f t="shared" si="3"/>
        <v>0.13138686131386862</v>
      </c>
    </row>
    <row r="9" spans="1:8" x14ac:dyDescent="0.2">
      <c r="A9" t="s">
        <v>8391</v>
      </c>
      <c r="B9">
        <f>COUNTIFS(RawData!D:D,"&lt;35000",RawData!D:D,"&gt;=30000",RawData!F:F,"successful")</f>
        <v>32</v>
      </c>
      <c r="C9">
        <f>COUNTIFS(RawData!D:D,"&lt;35000",RawData!D:D,"&gt;=30000",RawData!F:F,"failed")</f>
        <v>37</v>
      </c>
      <c r="D9">
        <f>COUNTIFS(RawData!D:D,"&lt;35000",RawData!D:D,"&gt;=30000",RawData!F:F,"canceled")</f>
        <v>13</v>
      </c>
      <c r="E9">
        <f t="shared" si="1"/>
        <v>82</v>
      </c>
      <c r="F9" s="13">
        <f t="shared" si="0"/>
        <v>0.3902439024390244</v>
      </c>
      <c r="G9" s="13">
        <f t="shared" si="2"/>
        <v>0.45121951219512196</v>
      </c>
      <c r="H9" s="13">
        <f t="shared" si="3"/>
        <v>0.15853658536585366</v>
      </c>
    </row>
    <row r="10" spans="1:8" x14ac:dyDescent="0.2">
      <c r="A10" t="s">
        <v>8392</v>
      </c>
      <c r="B10">
        <f>COUNTIFS(RawData!D:D,"&lt;40000",RawData!D:D,"&gt;=35000",RawData!F:F,"successful")</f>
        <v>26</v>
      </c>
      <c r="C10">
        <f>COUNTIFS(RawData!D:D,"&lt;40000",RawData!D:D,"&gt;=35000",RawData!F:F,"failed")</f>
        <v>22</v>
      </c>
      <c r="D10">
        <f>COUNTIFS(RawData!D:D,"&lt;40000",RawData!D:D,"&gt;=35000",RawData!F:F,"canceled")</f>
        <v>7</v>
      </c>
      <c r="E10">
        <f t="shared" si="1"/>
        <v>55</v>
      </c>
      <c r="F10" s="13">
        <f t="shared" si="0"/>
        <v>0.47272727272727272</v>
      </c>
      <c r="G10" s="13">
        <f t="shared" si="2"/>
        <v>0.4</v>
      </c>
      <c r="H10" s="13">
        <f t="shared" si="3"/>
        <v>0.12727272727272726</v>
      </c>
    </row>
    <row r="11" spans="1:8" x14ac:dyDescent="0.2">
      <c r="A11" t="s">
        <v>8393</v>
      </c>
      <c r="B11">
        <f>COUNTIFS(RawData!D:D,"&lt;45000",RawData!D:D,"&gt;=40000",RawData!F:F,"successful")</f>
        <v>21</v>
      </c>
      <c r="C11">
        <f>COUNTIFS(RawData!D:D,"&lt;45000",RawData!D:D,"&gt;=40000",RawData!F:F,"failed")</f>
        <v>16</v>
      </c>
      <c r="D11">
        <f>COUNTIFS(RawData!D:D,"&lt;45000",RawData!D:D,"&gt;=40000",RawData!F:F,"canceled")</f>
        <v>6</v>
      </c>
      <c r="E11">
        <f t="shared" si="1"/>
        <v>43</v>
      </c>
      <c r="F11" s="13">
        <f t="shared" si="0"/>
        <v>0.48837209302325579</v>
      </c>
      <c r="G11" s="13">
        <f t="shared" si="2"/>
        <v>0.37209302325581395</v>
      </c>
      <c r="H11" s="13">
        <f t="shared" si="3"/>
        <v>0.13953488372093023</v>
      </c>
    </row>
    <row r="12" spans="1:8" x14ac:dyDescent="0.2">
      <c r="A12" t="s">
        <v>8394</v>
      </c>
      <c r="B12">
        <f>COUNTIFS(RawData!D:D,"&lt;50000",RawData!D:D,"&gt;=45000",RawData!F:F,"successful")</f>
        <v>6</v>
      </c>
      <c r="C12">
        <f>COUNTIFS(RawData!D:D,"&lt;50000",RawData!D:D,"&gt;=45000",RawData!F:F,"failed")</f>
        <v>11</v>
      </c>
      <c r="D12">
        <f>COUNTIFS(RawData!D:D,"&lt;50000",RawData!D:D,"&gt;=45000",RawData!F:F,"canceled")</f>
        <v>4</v>
      </c>
      <c r="E12">
        <f t="shared" si="1"/>
        <v>21</v>
      </c>
      <c r="F12" s="13">
        <f t="shared" si="0"/>
        <v>0.2857142857142857</v>
      </c>
      <c r="G12" s="13">
        <f t="shared" si="2"/>
        <v>0.52380952380952384</v>
      </c>
      <c r="H12" s="13">
        <f t="shared" si="3"/>
        <v>0.19047619047619047</v>
      </c>
    </row>
    <row r="13" spans="1:8" x14ac:dyDescent="0.2">
      <c r="A13" t="s">
        <v>8395</v>
      </c>
      <c r="B13">
        <f>COUNTIFS(RawData!D:D,"&gt;=50000",RawData!F:F,"successful")</f>
        <v>86</v>
      </c>
      <c r="C13">
        <f>COUNTIFS(RawData!D:D,"&gt;=50000",RawData!F:F,"failed")</f>
        <v>258</v>
      </c>
      <c r="D13">
        <f>COUNTIFS(RawData!D:D,"&gt;=50000",RawData!F:F,"canceled")</f>
        <v>100</v>
      </c>
      <c r="E13">
        <f t="shared" si="1"/>
        <v>444</v>
      </c>
      <c r="F13" s="13">
        <f t="shared" si="0"/>
        <v>0.19369369369369369</v>
      </c>
      <c r="G13" s="13">
        <f t="shared" si="2"/>
        <v>0.58108108108108103</v>
      </c>
      <c r="H13" s="13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54" zoomScaleNormal="100" workbookViewId="0">
      <selection activeCell="F154" sqref="F1:L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3" width="15" customWidth="1"/>
    <col min="14" max="14" width="36.5" customWidth="1"/>
    <col min="15" max="17" width="19" customWidth="1"/>
    <col min="18" max="18" width="24.6640625" customWidth="1"/>
    <col min="19" max="19" width="15.5" customWidth="1"/>
    <col min="20" max="20" width="17.664062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8307</v>
      </c>
      <c r="N1" s="1" t="s">
        <v>8263</v>
      </c>
      <c r="O1" s="1" t="s">
        <v>8306</v>
      </c>
      <c r="P1" s="1" t="s">
        <v>8310</v>
      </c>
      <c r="Q1" s="1" t="s">
        <v>8311</v>
      </c>
      <c r="R1" s="1" t="s">
        <v>8264</v>
      </c>
      <c r="S1" s="1" t="s">
        <v>8308</v>
      </c>
      <c r="T1" s="1" t="s">
        <v>8309</v>
      </c>
    </row>
    <row r="2" spans="1:20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s="6">
        <f t="shared" ref="M2:M65" si="0">E2/L2</f>
        <v>63.917582417582416</v>
      </c>
      <c r="N2" t="b">
        <v>1</v>
      </c>
      <c r="O2" s="5">
        <f t="shared" ref="O2:O65" si="1">(E2/D2)*100</f>
        <v>136.85882352941178</v>
      </c>
      <c r="P2" s="7">
        <f>(((J2/60)/60)/24)+DATE(1970,1,1)</f>
        <v>42177.007071759261</v>
      </c>
      <c r="Q2" s="7">
        <f>(((I2/60)/60)/24)+DATE(1970,1,1)</f>
        <v>42208.125</v>
      </c>
      <c r="R2" t="s">
        <v>8265</v>
      </c>
      <c r="S2" t="str">
        <f>LEFT(R2,FIND("/",R2)-1)</f>
        <v>film &amp; video</v>
      </c>
      <c r="T2" t="str">
        <f>RIGHT(R2,LEN(R2)-FIND("/",R2))</f>
        <v>television</v>
      </c>
    </row>
    <row r="3" spans="1:20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s="6">
        <f t="shared" si="0"/>
        <v>185.48101265822785</v>
      </c>
      <c r="N3" t="b">
        <v>1</v>
      </c>
      <c r="O3" s="5">
        <f t="shared" si="1"/>
        <v>142.60827250608273</v>
      </c>
      <c r="P3" s="7">
        <f t="shared" ref="P3:P66" si="2">(((J3/60)/60)/24)+DATE(1970,1,1)</f>
        <v>42766.600497685184</v>
      </c>
      <c r="Q3" s="7">
        <f t="shared" ref="Q3:Q66" si="3">(((I3/60)/60)/24)+DATE(1970,1,1)</f>
        <v>42796.600497685184</v>
      </c>
      <c r="R3" t="s">
        <v>8265</v>
      </c>
      <c r="S3" t="str">
        <f t="shared" ref="S3:S66" si="4">LEFT(R3,FIND("/",R3)-1)</f>
        <v>film &amp; video</v>
      </c>
      <c r="T3" t="str">
        <f t="shared" ref="T3:T66" si="5">RIGHT(R3,LEN(R3)-FIND("/",R3))</f>
        <v>television</v>
      </c>
    </row>
    <row r="4" spans="1:20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s="6">
        <f t="shared" si="0"/>
        <v>15</v>
      </c>
      <c r="N4" t="b">
        <v>1</v>
      </c>
      <c r="O4" s="5">
        <f t="shared" si="1"/>
        <v>105</v>
      </c>
      <c r="P4" s="7">
        <f t="shared" si="2"/>
        <v>42405.702349537038</v>
      </c>
      <c r="Q4" s="7">
        <f t="shared" si="3"/>
        <v>42415.702349537038</v>
      </c>
      <c r="R4" t="s">
        <v>8265</v>
      </c>
      <c r="S4" t="str">
        <f t="shared" si="4"/>
        <v>film &amp; video</v>
      </c>
      <c r="T4" t="str">
        <f t="shared" si="5"/>
        <v>television</v>
      </c>
    </row>
    <row r="5" spans="1:20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s="6">
        <f t="shared" si="0"/>
        <v>69.266666666666666</v>
      </c>
      <c r="N5" t="b">
        <v>1</v>
      </c>
      <c r="O5" s="5">
        <f t="shared" si="1"/>
        <v>103.89999999999999</v>
      </c>
      <c r="P5" s="7">
        <f t="shared" si="2"/>
        <v>41828.515127314815</v>
      </c>
      <c r="Q5" s="7">
        <f t="shared" si="3"/>
        <v>41858.515127314815</v>
      </c>
      <c r="R5" t="s">
        <v>8265</v>
      </c>
      <c r="S5" t="str">
        <f t="shared" si="4"/>
        <v>film &amp; video</v>
      </c>
      <c r="T5" t="str">
        <f t="shared" si="5"/>
        <v>television</v>
      </c>
    </row>
    <row r="6" spans="1:20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s="6">
        <f t="shared" si="0"/>
        <v>190.55028169014085</v>
      </c>
      <c r="N6" t="b">
        <v>1</v>
      </c>
      <c r="O6" s="5">
        <f t="shared" si="1"/>
        <v>122.99154545454545</v>
      </c>
      <c r="P6" s="7">
        <f t="shared" si="2"/>
        <v>42327.834247685183</v>
      </c>
      <c r="Q6" s="7">
        <f t="shared" si="3"/>
        <v>42357.834247685183</v>
      </c>
      <c r="R6" t="s">
        <v>8265</v>
      </c>
      <c r="S6" t="str">
        <f t="shared" si="4"/>
        <v>film &amp; video</v>
      </c>
      <c r="T6" t="str">
        <f t="shared" si="5"/>
        <v>television</v>
      </c>
    </row>
    <row r="7" spans="1:20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s="6">
        <f t="shared" si="0"/>
        <v>93.40425531914893</v>
      </c>
      <c r="N7" t="b">
        <v>1</v>
      </c>
      <c r="O7" s="5">
        <f t="shared" si="1"/>
        <v>109.77744436109028</v>
      </c>
      <c r="P7" s="7">
        <f t="shared" si="2"/>
        <v>42563.932951388888</v>
      </c>
      <c r="Q7" s="7">
        <f t="shared" si="3"/>
        <v>42580.232638888891</v>
      </c>
      <c r="R7" t="s">
        <v>8265</v>
      </c>
      <c r="S7" t="str">
        <f t="shared" si="4"/>
        <v>film &amp; video</v>
      </c>
      <c r="T7" t="str">
        <f t="shared" si="5"/>
        <v>television</v>
      </c>
    </row>
    <row r="8" spans="1:20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s="6">
        <f t="shared" si="0"/>
        <v>146.87931034482759</v>
      </c>
      <c r="N8" t="b">
        <v>1</v>
      </c>
      <c r="O8" s="5">
        <f t="shared" si="1"/>
        <v>106.4875</v>
      </c>
      <c r="P8" s="7">
        <f t="shared" si="2"/>
        <v>41794.072337962964</v>
      </c>
      <c r="Q8" s="7">
        <f t="shared" si="3"/>
        <v>41804.072337962964</v>
      </c>
      <c r="R8" t="s">
        <v>8265</v>
      </c>
      <c r="S8" t="str">
        <f t="shared" si="4"/>
        <v>film &amp; video</v>
      </c>
      <c r="T8" t="str">
        <f t="shared" si="5"/>
        <v>television</v>
      </c>
    </row>
    <row r="9" spans="1:20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s="6">
        <f t="shared" si="0"/>
        <v>159.82456140350877</v>
      </c>
      <c r="N9" t="b">
        <v>1</v>
      </c>
      <c r="O9" s="5">
        <f t="shared" si="1"/>
        <v>101.22222222222221</v>
      </c>
      <c r="P9" s="7">
        <f t="shared" si="2"/>
        <v>42516.047071759262</v>
      </c>
      <c r="Q9" s="7">
        <f t="shared" si="3"/>
        <v>42556.047071759262</v>
      </c>
      <c r="R9" t="s">
        <v>8265</v>
      </c>
      <c r="S9" t="str">
        <f t="shared" si="4"/>
        <v>film &amp; video</v>
      </c>
      <c r="T9" t="str">
        <f t="shared" si="5"/>
        <v>television</v>
      </c>
    </row>
    <row r="10" spans="1:20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s="6">
        <f t="shared" si="0"/>
        <v>291.79333333333335</v>
      </c>
      <c r="N10" t="b">
        <v>1</v>
      </c>
      <c r="O10" s="5">
        <f t="shared" si="1"/>
        <v>100.04342857142856</v>
      </c>
      <c r="P10" s="7">
        <f t="shared" si="2"/>
        <v>42468.94458333333</v>
      </c>
      <c r="Q10" s="7">
        <f t="shared" si="3"/>
        <v>42475.875</v>
      </c>
      <c r="R10" t="s">
        <v>8265</v>
      </c>
      <c r="S10" t="str">
        <f t="shared" si="4"/>
        <v>film &amp; video</v>
      </c>
      <c r="T10" t="str">
        <f t="shared" si="5"/>
        <v>television</v>
      </c>
    </row>
    <row r="11" spans="1:20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s="6">
        <f t="shared" si="0"/>
        <v>31.499500000000001</v>
      </c>
      <c r="N11" t="b">
        <v>1</v>
      </c>
      <c r="O11" s="5">
        <f t="shared" si="1"/>
        <v>125.998</v>
      </c>
      <c r="P11" s="7">
        <f t="shared" si="2"/>
        <v>42447.103518518517</v>
      </c>
      <c r="Q11" s="7">
        <f t="shared" si="3"/>
        <v>42477.103518518517</v>
      </c>
      <c r="R11" t="s">
        <v>8265</v>
      </c>
      <c r="S11" t="str">
        <f t="shared" si="4"/>
        <v>film &amp; video</v>
      </c>
      <c r="T11" t="str">
        <f t="shared" si="5"/>
        <v>television</v>
      </c>
    </row>
    <row r="12" spans="1:20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s="6">
        <f t="shared" si="0"/>
        <v>158.68421052631578</v>
      </c>
      <c r="N12" t="b">
        <v>1</v>
      </c>
      <c r="O12" s="5">
        <f t="shared" si="1"/>
        <v>100.49999999999999</v>
      </c>
      <c r="P12" s="7">
        <f t="shared" si="2"/>
        <v>41780.068043981482</v>
      </c>
      <c r="Q12" s="7">
        <f t="shared" si="3"/>
        <v>41815.068043981482</v>
      </c>
      <c r="R12" t="s">
        <v>8265</v>
      </c>
      <c r="S12" t="str">
        <f t="shared" si="4"/>
        <v>film &amp; video</v>
      </c>
      <c r="T12" t="str">
        <f t="shared" si="5"/>
        <v>television</v>
      </c>
    </row>
    <row r="13" spans="1:20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s="6">
        <f t="shared" si="0"/>
        <v>80.333333333333329</v>
      </c>
      <c r="N13" t="b">
        <v>1</v>
      </c>
      <c r="O13" s="5">
        <f t="shared" si="1"/>
        <v>120.5</v>
      </c>
      <c r="P13" s="7">
        <f t="shared" si="2"/>
        <v>42572.778495370367</v>
      </c>
      <c r="Q13" s="7">
        <f t="shared" si="3"/>
        <v>42604.125</v>
      </c>
      <c r="R13" t="s">
        <v>8265</v>
      </c>
      <c r="S13" t="str">
        <f t="shared" si="4"/>
        <v>film &amp; video</v>
      </c>
      <c r="T13" t="str">
        <f t="shared" si="5"/>
        <v>television</v>
      </c>
    </row>
    <row r="14" spans="1:20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s="6">
        <f t="shared" si="0"/>
        <v>59.961305925030231</v>
      </c>
      <c r="N14" t="b">
        <v>1</v>
      </c>
      <c r="O14" s="5">
        <f t="shared" si="1"/>
        <v>165.29333333333335</v>
      </c>
      <c r="P14" s="7">
        <f t="shared" si="2"/>
        <v>41791.713252314818</v>
      </c>
      <c r="Q14" s="7">
        <f t="shared" si="3"/>
        <v>41836.125</v>
      </c>
      <c r="R14" t="s">
        <v>8265</v>
      </c>
      <c r="S14" t="str">
        <f t="shared" si="4"/>
        <v>film &amp; video</v>
      </c>
      <c r="T14" t="str">
        <f t="shared" si="5"/>
        <v>television</v>
      </c>
    </row>
    <row r="15" spans="1:20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s="6">
        <f t="shared" si="0"/>
        <v>109.78431372549019</v>
      </c>
      <c r="N15" t="b">
        <v>1</v>
      </c>
      <c r="O15" s="5">
        <f t="shared" si="1"/>
        <v>159.97142857142856</v>
      </c>
      <c r="P15" s="7">
        <f t="shared" si="2"/>
        <v>42508.677187499998</v>
      </c>
      <c r="Q15" s="7">
        <f t="shared" si="3"/>
        <v>42544.852083333331</v>
      </c>
      <c r="R15" t="s">
        <v>8265</v>
      </c>
      <c r="S15" t="str">
        <f t="shared" si="4"/>
        <v>film &amp; video</v>
      </c>
      <c r="T15" t="str">
        <f t="shared" si="5"/>
        <v>television</v>
      </c>
    </row>
    <row r="16" spans="1:20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s="6">
        <f t="shared" si="0"/>
        <v>147.70731707317074</v>
      </c>
      <c r="N16" t="b">
        <v>1</v>
      </c>
      <c r="O16" s="5">
        <f t="shared" si="1"/>
        <v>100.93333333333334</v>
      </c>
      <c r="P16" s="7">
        <f t="shared" si="2"/>
        <v>41808.02648148148</v>
      </c>
      <c r="Q16" s="7">
        <f t="shared" si="3"/>
        <v>41833.582638888889</v>
      </c>
      <c r="R16" t="s">
        <v>8265</v>
      </c>
      <c r="S16" t="str">
        <f t="shared" si="4"/>
        <v>film &amp; video</v>
      </c>
      <c r="T16" t="str">
        <f t="shared" si="5"/>
        <v>television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s="6">
        <f t="shared" si="0"/>
        <v>21.755102040816325</v>
      </c>
      <c r="N17" t="b">
        <v>1</v>
      </c>
      <c r="O17" s="5">
        <f t="shared" si="1"/>
        <v>106.60000000000001</v>
      </c>
      <c r="P17" s="7">
        <f t="shared" si="2"/>
        <v>42256.391875000001</v>
      </c>
      <c r="Q17" s="7">
        <f t="shared" si="3"/>
        <v>42274.843055555553</v>
      </c>
      <c r="R17" t="s">
        <v>8265</v>
      </c>
      <c r="S17" t="str">
        <f t="shared" si="4"/>
        <v>film &amp; video</v>
      </c>
      <c r="T17" t="str">
        <f t="shared" si="5"/>
        <v>television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s="6">
        <f t="shared" si="0"/>
        <v>171.84285714285716</v>
      </c>
      <c r="N18" t="b">
        <v>1</v>
      </c>
      <c r="O18" s="5">
        <f t="shared" si="1"/>
        <v>100.24166666666667</v>
      </c>
      <c r="P18" s="7">
        <f t="shared" si="2"/>
        <v>41760.796423611115</v>
      </c>
      <c r="Q18" s="7">
        <f t="shared" si="3"/>
        <v>41806.229166666664</v>
      </c>
      <c r="R18" t="s">
        <v>8265</v>
      </c>
      <c r="S18" t="str">
        <f t="shared" si="4"/>
        <v>film &amp; video</v>
      </c>
      <c r="T18" t="str">
        <f t="shared" si="5"/>
        <v>television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s="6">
        <f t="shared" si="0"/>
        <v>41.944444444444443</v>
      </c>
      <c r="N19" t="b">
        <v>1</v>
      </c>
      <c r="O19" s="5">
        <f t="shared" si="1"/>
        <v>100.66666666666666</v>
      </c>
      <c r="P19" s="7">
        <f t="shared" si="2"/>
        <v>41917.731736111113</v>
      </c>
      <c r="Q19" s="7">
        <f t="shared" si="3"/>
        <v>41947.773402777777</v>
      </c>
      <c r="R19" t="s">
        <v>8265</v>
      </c>
      <c r="S19" t="str">
        <f t="shared" si="4"/>
        <v>film &amp; video</v>
      </c>
      <c r="T19" t="str">
        <f t="shared" si="5"/>
        <v>television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s="6">
        <f t="shared" si="0"/>
        <v>93.264122807017543</v>
      </c>
      <c r="N20" t="b">
        <v>1</v>
      </c>
      <c r="O20" s="5">
        <f t="shared" si="1"/>
        <v>106.32110000000002</v>
      </c>
      <c r="P20" s="7">
        <f t="shared" si="2"/>
        <v>41869.542314814818</v>
      </c>
      <c r="Q20" s="7">
        <f t="shared" si="3"/>
        <v>41899.542314814818</v>
      </c>
      <c r="R20" t="s">
        <v>8265</v>
      </c>
      <c r="S20" t="str">
        <f t="shared" si="4"/>
        <v>film &amp; video</v>
      </c>
      <c r="T20" t="str">
        <f t="shared" si="5"/>
        <v>television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s="6">
        <f t="shared" si="0"/>
        <v>56.136363636363633</v>
      </c>
      <c r="N21" t="b">
        <v>1</v>
      </c>
      <c r="O21" s="5">
        <f t="shared" si="1"/>
        <v>145.29411764705881</v>
      </c>
      <c r="P21" s="7">
        <f t="shared" si="2"/>
        <v>42175.816365740742</v>
      </c>
      <c r="Q21" s="7">
        <f t="shared" si="3"/>
        <v>42205.816365740742</v>
      </c>
      <c r="R21" t="s">
        <v>8265</v>
      </c>
      <c r="S21" t="str">
        <f t="shared" si="4"/>
        <v>film &amp; video</v>
      </c>
      <c r="T21" t="str">
        <f t="shared" si="5"/>
        <v>television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s="6">
        <f t="shared" si="0"/>
        <v>80.16</v>
      </c>
      <c r="N22" t="b">
        <v>1</v>
      </c>
      <c r="O22" s="5">
        <f t="shared" si="1"/>
        <v>100.2</v>
      </c>
      <c r="P22" s="7">
        <f t="shared" si="2"/>
        <v>42200.758240740746</v>
      </c>
      <c r="Q22" s="7">
        <f t="shared" si="3"/>
        <v>42260.758240740746</v>
      </c>
      <c r="R22" t="s">
        <v>8265</v>
      </c>
      <c r="S22" t="str">
        <f t="shared" si="4"/>
        <v>film &amp; video</v>
      </c>
      <c r="T22" t="str">
        <f t="shared" si="5"/>
        <v>television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s="6">
        <f t="shared" si="0"/>
        <v>199.9009900990099</v>
      </c>
      <c r="N23" t="b">
        <v>1</v>
      </c>
      <c r="O23" s="5">
        <f t="shared" si="1"/>
        <v>109.13513513513513</v>
      </c>
      <c r="P23" s="7">
        <f t="shared" si="2"/>
        <v>41878.627187500002</v>
      </c>
      <c r="Q23" s="7">
        <f t="shared" si="3"/>
        <v>41908.627187500002</v>
      </c>
      <c r="R23" t="s">
        <v>8265</v>
      </c>
      <c r="S23" t="str">
        <f t="shared" si="4"/>
        <v>film &amp; video</v>
      </c>
      <c r="T23" t="str">
        <f t="shared" si="5"/>
        <v>television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s="6">
        <f t="shared" si="0"/>
        <v>51.25</v>
      </c>
      <c r="N24" t="b">
        <v>1</v>
      </c>
      <c r="O24" s="5">
        <f t="shared" si="1"/>
        <v>117.14285714285715</v>
      </c>
      <c r="P24" s="7">
        <f t="shared" si="2"/>
        <v>41989.91134259259</v>
      </c>
      <c r="Q24" s="7">
        <f t="shared" si="3"/>
        <v>42005.332638888889</v>
      </c>
      <c r="R24" t="s">
        <v>8265</v>
      </c>
      <c r="S24" t="str">
        <f t="shared" si="4"/>
        <v>film &amp; video</v>
      </c>
      <c r="T24" t="str">
        <f t="shared" si="5"/>
        <v>television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s="6">
        <f t="shared" si="0"/>
        <v>103.04347826086956</v>
      </c>
      <c r="N25" t="b">
        <v>1</v>
      </c>
      <c r="O25" s="5">
        <f t="shared" si="1"/>
        <v>118.5</v>
      </c>
      <c r="P25" s="7">
        <f t="shared" si="2"/>
        <v>42097.778946759259</v>
      </c>
      <c r="Q25" s="7">
        <f t="shared" si="3"/>
        <v>42124.638888888891</v>
      </c>
      <c r="R25" t="s">
        <v>8265</v>
      </c>
      <c r="S25" t="str">
        <f t="shared" si="4"/>
        <v>film &amp; video</v>
      </c>
      <c r="T25" t="str">
        <f t="shared" si="5"/>
        <v>television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s="6">
        <f t="shared" si="0"/>
        <v>66.346149825783982</v>
      </c>
      <c r="N26" t="b">
        <v>1</v>
      </c>
      <c r="O26" s="5">
        <f t="shared" si="1"/>
        <v>108.80768571428572</v>
      </c>
      <c r="P26" s="7">
        <f t="shared" si="2"/>
        <v>42229.820173611108</v>
      </c>
      <c r="Q26" s="7">
        <f t="shared" si="3"/>
        <v>42262.818750000006</v>
      </c>
      <c r="R26" t="s">
        <v>8265</v>
      </c>
      <c r="S26" t="str">
        <f t="shared" si="4"/>
        <v>film &amp; video</v>
      </c>
      <c r="T26" t="str">
        <f t="shared" si="5"/>
        <v>television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s="6">
        <f t="shared" si="0"/>
        <v>57.142857142857146</v>
      </c>
      <c r="N27" t="b">
        <v>1</v>
      </c>
      <c r="O27" s="5">
        <f t="shared" si="1"/>
        <v>133.33333333333331</v>
      </c>
      <c r="P27" s="7">
        <f t="shared" si="2"/>
        <v>42318.025011574078</v>
      </c>
      <c r="Q27" s="7">
        <f t="shared" si="3"/>
        <v>42378.025011574078</v>
      </c>
      <c r="R27" t="s">
        <v>8265</v>
      </c>
      <c r="S27" t="str">
        <f t="shared" si="4"/>
        <v>film &amp; video</v>
      </c>
      <c r="T27" t="str">
        <f t="shared" si="5"/>
        <v>television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s="6">
        <f t="shared" si="0"/>
        <v>102.10526315789474</v>
      </c>
      <c r="N28" t="b">
        <v>1</v>
      </c>
      <c r="O28" s="5">
        <f t="shared" si="1"/>
        <v>155.20000000000002</v>
      </c>
      <c r="P28" s="7">
        <f t="shared" si="2"/>
        <v>41828.515555555554</v>
      </c>
      <c r="Q28" s="7">
        <f t="shared" si="3"/>
        <v>41868.515555555554</v>
      </c>
      <c r="R28" t="s">
        <v>8265</v>
      </c>
      <c r="S28" t="str">
        <f t="shared" si="4"/>
        <v>film &amp; video</v>
      </c>
      <c r="T28" t="str">
        <f t="shared" si="5"/>
        <v>television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s="6">
        <f t="shared" si="0"/>
        <v>148.96666666666667</v>
      </c>
      <c r="N29" t="b">
        <v>1</v>
      </c>
      <c r="O29" s="5">
        <f t="shared" si="1"/>
        <v>111.72500000000001</v>
      </c>
      <c r="P29" s="7">
        <f t="shared" si="2"/>
        <v>41929.164733796293</v>
      </c>
      <c r="Q29" s="7">
        <f t="shared" si="3"/>
        <v>41959.206400462965</v>
      </c>
      <c r="R29" t="s">
        <v>8265</v>
      </c>
      <c r="S29" t="str">
        <f t="shared" si="4"/>
        <v>film &amp; video</v>
      </c>
      <c r="T29" t="str">
        <f t="shared" si="5"/>
        <v>television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s="6">
        <f t="shared" si="0"/>
        <v>169.6056338028169</v>
      </c>
      <c r="N30" t="b">
        <v>1</v>
      </c>
      <c r="O30" s="5">
        <f t="shared" si="1"/>
        <v>100.35000000000001</v>
      </c>
      <c r="P30" s="7">
        <f t="shared" si="2"/>
        <v>42324.96393518518</v>
      </c>
      <c r="Q30" s="7">
        <f t="shared" si="3"/>
        <v>42354.96393518518</v>
      </c>
      <c r="R30" t="s">
        <v>8265</v>
      </c>
      <c r="S30" t="str">
        <f t="shared" si="4"/>
        <v>film &amp; video</v>
      </c>
      <c r="T30" t="str">
        <f t="shared" si="5"/>
        <v>television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s="6">
        <f t="shared" si="0"/>
        <v>31.623931623931625</v>
      </c>
      <c r="N31" t="b">
        <v>1</v>
      </c>
      <c r="O31" s="5">
        <f t="shared" si="1"/>
        <v>123.33333333333334</v>
      </c>
      <c r="P31" s="7">
        <f t="shared" si="2"/>
        <v>41812.67324074074</v>
      </c>
      <c r="Q31" s="7">
        <f t="shared" si="3"/>
        <v>41842.67324074074</v>
      </c>
      <c r="R31" t="s">
        <v>8265</v>
      </c>
      <c r="S31" t="str">
        <f t="shared" si="4"/>
        <v>film &amp; video</v>
      </c>
      <c r="T31" t="str">
        <f t="shared" si="5"/>
        <v>television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s="6">
        <f t="shared" si="0"/>
        <v>76.45264150943396</v>
      </c>
      <c r="N32" t="b">
        <v>1</v>
      </c>
      <c r="O32" s="5">
        <f t="shared" si="1"/>
        <v>101.29975</v>
      </c>
      <c r="P32" s="7">
        <f t="shared" si="2"/>
        <v>41842.292997685188</v>
      </c>
      <c r="Q32" s="7">
        <f t="shared" si="3"/>
        <v>41872.292997685188</v>
      </c>
      <c r="R32" t="s">
        <v>8265</v>
      </c>
      <c r="S32" t="str">
        <f t="shared" si="4"/>
        <v>film &amp; video</v>
      </c>
      <c r="T32" t="str">
        <f t="shared" si="5"/>
        <v>television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s="6">
        <f t="shared" si="0"/>
        <v>13</v>
      </c>
      <c r="N33" t="b">
        <v>1</v>
      </c>
      <c r="O33" s="5">
        <f t="shared" si="1"/>
        <v>100</v>
      </c>
      <c r="P33" s="7">
        <f t="shared" si="2"/>
        <v>42376.79206018518</v>
      </c>
      <c r="Q33" s="7">
        <f t="shared" si="3"/>
        <v>42394.79206018518</v>
      </c>
      <c r="R33" t="s">
        <v>8265</v>
      </c>
      <c r="S33" t="str">
        <f t="shared" si="4"/>
        <v>film &amp; video</v>
      </c>
      <c r="T33" t="str">
        <f t="shared" si="5"/>
        <v>television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s="6">
        <f t="shared" si="0"/>
        <v>320.44943820224717</v>
      </c>
      <c r="N34" t="b">
        <v>1</v>
      </c>
      <c r="O34" s="5">
        <f t="shared" si="1"/>
        <v>100.24604569420035</v>
      </c>
      <c r="P34" s="7">
        <f t="shared" si="2"/>
        <v>42461.627511574072</v>
      </c>
      <c r="Q34" s="7">
        <f t="shared" si="3"/>
        <v>42503.165972222225</v>
      </c>
      <c r="R34" t="s">
        <v>8265</v>
      </c>
      <c r="S34" t="str">
        <f t="shared" si="4"/>
        <v>film &amp; video</v>
      </c>
      <c r="T34" t="str">
        <f t="shared" si="5"/>
        <v>television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s="6">
        <f t="shared" si="0"/>
        <v>83.75</v>
      </c>
      <c r="N35" t="b">
        <v>1</v>
      </c>
      <c r="O35" s="5">
        <f t="shared" si="1"/>
        <v>102.0952380952381</v>
      </c>
      <c r="P35" s="7">
        <f t="shared" si="2"/>
        <v>42286.660891203705</v>
      </c>
      <c r="Q35" s="7">
        <f t="shared" si="3"/>
        <v>42316.702557870376</v>
      </c>
      <c r="R35" t="s">
        <v>8265</v>
      </c>
      <c r="S35" t="str">
        <f t="shared" si="4"/>
        <v>film &amp; video</v>
      </c>
      <c r="T35" t="str">
        <f t="shared" si="5"/>
        <v>television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s="6">
        <f t="shared" si="0"/>
        <v>49.882352941176471</v>
      </c>
      <c r="N36" t="b">
        <v>1</v>
      </c>
      <c r="O36" s="5">
        <f t="shared" si="1"/>
        <v>130.46153846153845</v>
      </c>
      <c r="P36" s="7">
        <f t="shared" si="2"/>
        <v>41841.321770833332</v>
      </c>
      <c r="Q36" s="7">
        <f t="shared" si="3"/>
        <v>41856.321770833332</v>
      </c>
      <c r="R36" t="s">
        <v>8265</v>
      </c>
      <c r="S36" t="str">
        <f t="shared" si="4"/>
        <v>film &amp; video</v>
      </c>
      <c r="T36" t="str">
        <f t="shared" si="5"/>
        <v>television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s="6">
        <f t="shared" si="0"/>
        <v>59.464285714285715</v>
      </c>
      <c r="N37" t="b">
        <v>1</v>
      </c>
      <c r="O37" s="5">
        <f t="shared" si="1"/>
        <v>166.5</v>
      </c>
      <c r="P37" s="7">
        <f t="shared" si="2"/>
        <v>42098.291828703703</v>
      </c>
      <c r="Q37" s="7">
        <f t="shared" si="3"/>
        <v>42122</v>
      </c>
      <c r="R37" t="s">
        <v>8265</v>
      </c>
      <c r="S37" t="str">
        <f t="shared" si="4"/>
        <v>film &amp; video</v>
      </c>
      <c r="T37" t="str">
        <f t="shared" si="5"/>
        <v>television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s="6">
        <f t="shared" si="0"/>
        <v>193.84090909090909</v>
      </c>
      <c r="N38" t="b">
        <v>1</v>
      </c>
      <c r="O38" s="5">
        <f t="shared" si="1"/>
        <v>142.15</v>
      </c>
      <c r="P38" s="7">
        <f t="shared" si="2"/>
        <v>42068.307002314818</v>
      </c>
      <c r="Q38" s="7">
        <f t="shared" si="3"/>
        <v>42098.265335648146</v>
      </c>
      <c r="R38" t="s">
        <v>8265</v>
      </c>
      <c r="S38" t="str">
        <f t="shared" si="4"/>
        <v>film &amp; video</v>
      </c>
      <c r="T38" t="str">
        <f t="shared" si="5"/>
        <v>television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s="6">
        <f t="shared" si="0"/>
        <v>159.51383399209487</v>
      </c>
      <c r="N39" t="b">
        <v>1</v>
      </c>
      <c r="O39" s="5">
        <f t="shared" si="1"/>
        <v>183.44090909090909</v>
      </c>
      <c r="P39" s="7">
        <f t="shared" si="2"/>
        <v>42032.693043981482</v>
      </c>
      <c r="Q39" s="7">
        <f t="shared" si="3"/>
        <v>42062.693043981482</v>
      </c>
      <c r="R39" t="s">
        <v>8265</v>
      </c>
      <c r="S39" t="str">
        <f t="shared" si="4"/>
        <v>film &amp; video</v>
      </c>
      <c r="T39" t="str">
        <f t="shared" si="5"/>
        <v>television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s="6">
        <f t="shared" si="0"/>
        <v>41.68181818181818</v>
      </c>
      <c r="N40" t="b">
        <v>1</v>
      </c>
      <c r="O40" s="5">
        <f t="shared" si="1"/>
        <v>110.04</v>
      </c>
      <c r="P40" s="7">
        <f t="shared" si="2"/>
        <v>41375.057222222218</v>
      </c>
      <c r="Q40" s="7">
        <f t="shared" si="3"/>
        <v>41405.057222222218</v>
      </c>
      <c r="R40" t="s">
        <v>8265</v>
      </c>
      <c r="S40" t="str">
        <f t="shared" si="4"/>
        <v>film &amp; video</v>
      </c>
      <c r="T40" t="str">
        <f t="shared" si="5"/>
        <v>television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s="6">
        <f t="shared" si="0"/>
        <v>150.89861751152074</v>
      </c>
      <c r="N41" t="b">
        <v>1</v>
      </c>
      <c r="O41" s="5">
        <f t="shared" si="1"/>
        <v>130.98000000000002</v>
      </c>
      <c r="P41" s="7">
        <f t="shared" si="2"/>
        <v>41754.047083333331</v>
      </c>
      <c r="Q41" s="7">
        <f t="shared" si="3"/>
        <v>41784.957638888889</v>
      </c>
      <c r="R41" t="s">
        <v>8265</v>
      </c>
      <c r="S41" t="str">
        <f t="shared" si="4"/>
        <v>film &amp; video</v>
      </c>
      <c r="T41" t="str">
        <f t="shared" si="5"/>
        <v>television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s="6">
        <f t="shared" si="0"/>
        <v>126.6875</v>
      </c>
      <c r="N42" t="b">
        <v>1</v>
      </c>
      <c r="O42" s="5">
        <f t="shared" si="1"/>
        <v>101.35000000000001</v>
      </c>
      <c r="P42" s="7">
        <f t="shared" si="2"/>
        <v>41789.21398148148</v>
      </c>
      <c r="Q42" s="7">
        <f t="shared" si="3"/>
        <v>41809.166666666664</v>
      </c>
      <c r="R42" t="s">
        <v>8265</v>
      </c>
      <c r="S42" t="str">
        <f t="shared" si="4"/>
        <v>film &amp; video</v>
      </c>
      <c r="T42" t="str">
        <f t="shared" si="5"/>
        <v>television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s="6">
        <f t="shared" si="0"/>
        <v>105.26315789473684</v>
      </c>
      <c r="N43" t="b">
        <v>1</v>
      </c>
      <c r="O43" s="5">
        <f t="shared" si="1"/>
        <v>100</v>
      </c>
      <c r="P43" s="7">
        <f t="shared" si="2"/>
        <v>41887.568912037037</v>
      </c>
      <c r="Q43" s="7">
        <f t="shared" si="3"/>
        <v>41917.568912037037</v>
      </c>
      <c r="R43" t="s">
        <v>8265</v>
      </c>
      <c r="S43" t="str">
        <f t="shared" si="4"/>
        <v>film &amp; video</v>
      </c>
      <c r="T43" t="str">
        <f t="shared" si="5"/>
        <v>television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s="6">
        <f t="shared" si="0"/>
        <v>117.51479289940828</v>
      </c>
      <c r="N44" t="b">
        <v>1</v>
      </c>
      <c r="O44" s="5">
        <f t="shared" si="1"/>
        <v>141.85714285714286</v>
      </c>
      <c r="P44" s="7">
        <f t="shared" si="2"/>
        <v>41971.639189814814</v>
      </c>
      <c r="Q44" s="7">
        <f t="shared" si="3"/>
        <v>42001.639189814814</v>
      </c>
      <c r="R44" t="s">
        <v>8265</v>
      </c>
      <c r="S44" t="str">
        <f t="shared" si="4"/>
        <v>film &amp; video</v>
      </c>
      <c r="T44" t="str">
        <f t="shared" si="5"/>
        <v>television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s="6">
        <f t="shared" si="0"/>
        <v>117.36121673003802</v>
      </c>
      <c r="N45" t="b">
        <v>1</v>
      </c>
      <c r="O45" s="5">
        <f t="shared" si="1"/>
        <v>308.65999999999997</v>
      </c>
      <c r="P45" s="7">
        <f t="shared" si="2"/>
        <v>41802.790347222224</v>
      </c>
      <c r="Q45" s="7">
        <f t="shared" si="3"/>
        <v>41833</v>
      </c>
      <c r="R45" t="s">
        <v>8265</v>
      </c>
      <c r="S45" t="str">
        <f t="shared" si="4"/>
        <v>film &amp; video</v>
      </c>
      <c r="T45" t="str">
        <f t="shared" si="5"/>
        <v>television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s="6">
        <f t="shared" si="0"/>
        <v>133.33333333333334</v>
      </c>
      <c r="N46" t="b">
        <v>1</v>
      </c>
      <c r="O46" s="5">
        <f t="shared" si="1"/>
        <v>100</v>
      </c>
      <c r="P46" s="7">
        <f t="shared" si="2"/>
        <v>41874.098807870374</v>
      </c>
      <c r="Q46" s="7">
        <f t="shared" si="3"/>
        <v>41919.098807870374</v>
      </c>
      <c r="R46" t="s">
        <v>8265</v>
      </c>
      <c r="S46" t="str">
        <f t="shared" si="4"/>
        <v>film &amp; video</v>
      </c>
      <c r="T46" t="str">
        <f t="shared" si="5"/>
        <v>television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s="6">
        <f t="shared" si="0"/>
        <v>98.360655737704917</v>
      </c>
      <c r="N47" t="b">
        <v>1</v>
      </c>
      <c r="O47" s="5">
        <f t="shared" si="1"/>
        <v>120</v>
      </c>
      <c r="P47" s="7">
        <f t="shared" si="2"/>
        <v>42457.623923611114</v>
      </c>
      <c r="Q47" s="7">
        <f t="shared" si="3"/>
        <v>42487.623923611114</v>
      </c>
      <c r="R47" t="s">
        <v>8265</v>
      </c>
      <c r="S47" t="str">
        <f t="shared" si="4"/>
        <v>film &amp; video</v>
      </c>
      <c r="T47" t="str">
        <f t="shared" si="5"/>
        <v>television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s="6">
        <f t="shared" si="0"/>
        <v>194.44444444444446</v>
      </c>
      <c r="N48" t="b">
        <v>1</v>
      </c>
      <c r="O48" s="5">
        <f t="shared" si="1"/>
        <v>104.16666666666667</v>
      </c>
      <c r="P48" s="7">
        <f t="shared" si="2"/>
        <v>42323.964976851858</v>
      </c>
      <c r="Q48" s="7">
        <f t="shared" si="3"/>
        <v>42353.964976851858</v>
      </c>
      <c r="R48" t="s">
        <v>8265</v>
      </c>
      <c r="S48" t="str">
        <f t="shared" si="4"/>
        <v>film &amp; video</v>
      </c>
      <c r="T48" t="str">
        <f t="shared" si="5"/>
        <v>television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s="6">
        <f t="shared" si="0"/>
        <v>76.865000000000009</v>
      </c>
      <c r="N49" t="b">
        <v>1</v>
      </c>
      <c r="O49" s="5">
        <f t="shared" si="1"/>
        <v>107.61100000000002</v>
      </c>
      <c r="P49" s="7">
        <f t="shared" si="2"/>
        <v>41932.819525462961</v>
      </c>
      <c r="Q49" s="7">
        <f t="shared" si="3"/>
        <v>41992.861192129625</v>
      </c>
      <c r="R49" t="s">
        <v>8265</v>
      </c>
      <c r="S49" t="str">
        <f t="shared" si="4"/>
        <v>film &amp; video</v>
      </c>
      <c r="T49" t="str">
        <f t="shared" si="5"/>
        <v>television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s="6">
        <f t="shared" si="0"/>
        <v>56.815789473684212</v>
      </c>
      <c r="N50" t="b">
        <v>1</v>
      </c>
      <c r="O50" s="5">
        <f t="shared" si="1"/>
        <v>107.94999999999999</v>
      </c>
      <c r="P50" s="7">
        <f t="shared" si="2"/>
        <v>42033.516898148147</v>
      </c>
      <c r="Q50" s="7">
        <f t="shared" si="3"/>
        <v>42064.5</v>
      </c>
      <c r="R50" t="s">
        <v>8265</v>
      </c>
      <c r="S50" t="str">
        <f t="shared" si="4"/>
        <v>film &amp; video</v>
      </c>
      <c r="T50" t="str">
        <f t="shared" si="5"/>
        <v>television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s="6">
        <f t="shared" si="0"/>
        <v>137.93103448275863</v>
      </c>
      <c r="N51" t="b">
        <v>1</v>
      </c>
      <c r="O51" s="5">
        <f t="shared" si="1"/>
        <v>100</v>
      </c>
      <c r="P51" s="7">
        <f t="shared" si="2"/>
        <v>42271.176446759258</v>
      </c>
      <c r="Q51" s="7">
        <f t="shared" si="3"/>
        <v>42301.176446759258</v>
      </c>
      <c r="R51" t="s">
        <v>8265</v>
      </c>
      <c r="S51" t="str">
        <f t="shared" si="4"/>
        <v>film &amp; video</v>
      </c>
      <c r="T51" t="str">
        <f t="shared" si="5"/>
        <v>television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s="6">
        <f t="shared" si="0"/>
        <v>27.272727272727273</v>
      </c>
      <c r="N52" t="b">
        <v>1</v>
      </c>
      <c r="O52" s="5">
        <f t="shared" si="1"/>
        <v>100</v>
      </c>
      <c r="P52" s="7">
        <f t="shared" si="2"/>
        <v>41995.752986111111</v>
      </c>
      <c r="Q52" s="7">
        <f t="shared" si="3"/>
        <v>42034.708333333328</v>
      </c>
      <c r="R52" t="s">
        <v>8265</v>
      </c>
      <c r="S52" t="str">
        <f t="shared" si="4"/>
        <v>film &amp; video</v>
      </c>
      <c r="T52" t="str">
        <f t="shared" si="5"/>
        <v>television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s="6">
        <f t="shared" si="0"/>
        <v>118.33613445378151</v>
      </c>
      <c r="N53" t="b">
        <v>1</v>
      </c>
      <c r="O53" s="5">
        <f t="shared" si="1"/>
        <v>128.0181818181818</v>
      </c>
      <c r="P53" s="7">
        <f t="shared" si="2"/>
        <v>42196.928668981483</v>
      </c>
      <c r="Q53" s="7">
        <f t="shared" si="3"/>
        <v>42226.928668981483</v>
      </c>
      <c r="R53" t="s">
        <v>8265</v>
      </c>
      <c r="S53" t="str">
        <f t="shared" si="4"/>
        <v>film &amp; video</v>
      </c>
      <c r="T53" t="str">
        <f t="shared" si="5"/>
        <v>television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s="6">
        <f t="shared" si="0"/>
        <v>223.48076923076923</v>
      </c>
      <c r="N54" t="b">
        <v>1</v>
      </c>
      <c r="O54" s="5">
        <f t="shared" si="1"/>
        <v>116.21</v>
      </c>
      <c r="P54" s="7">
        <f t="shared" si="2"/>
        <v>41807.701921296299</v>
      </c>
      <c r="Q54" s="7">
        <f t="shared" si="3"/>
        <v>41837.701921296299</v>
      </c>
      <c r="R54" t="s">
        <v>8265</v>
      </c>
      <c r="S54" t="str">
        <f t="shared" si="4"/>
        <v>film &amp; video</v>
      </c>
      <c r="T54" t="str">
        <f t="shared" si="5"/>
        <v>television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s="6">
        <f t="shared" si="0"/>
        <v>28.111111111111111</v>
      </c>
      <c r="N55" t="b">
        <v>1</v>
      </c>
      <c r="O55" s="5">
        <f t="shared" si="1"/>
        <v>109.63333333333334</v>
      </c>
      <c r="P55" s="7">
        <f t="shared" si="2"/>
        <v>41719.549131944441</v>
      </c>
      <c r="Q55" s="7">
        <f t="shared" si="3"/>
        <v>41733.916666666664</v>
      </c>
      <c r="R55" t="s">
        <v>8265</v>
      </c>
      <c r="S55" t="str">
        <f t="shared" si="4"/>
        <v>film &amp; video</v>
      </c>
      <c r="T55" t="str">
        <f t="shared" si="5"/>
        <v>television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s="6">
        <f t="shared" si="0"/>
        <v>194.23076923076923</v>
      </c>
      <c r="N56" t="b">
        <v>1</v>
      </c>
      <c r="O56" s="5">
        <f t="shared" si="1"/>
        <v>101</v>
      </c>
      <c r="P56" s="7">
        <f t="shared" si="2"/>
        <v>42333.713206018518</v>
      </c>
      <c r="Q56" s="7">
        <f t="shared" si="3"/>
        <v>42363.713206018518</v>
      </c>
      <c r="R56" t="s">
        <v>8265</v>
      </c>
      <c r="S56" t="str">
        <f t="shared" si="4"/>
        <v>film &amp; video</v>
      </c>
      <c r="T56" t="str">
        <f t="shared" si="5"/>
        <v>television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s="6">
        <f t="shared" si="0"/>
        <v>128.95348837209303</v>
      </c>
      <c r="N57" t="b">
        <v>1</v>
      </c>
      <c r="O57" s="5">
        <f t="shared" si="1"/>
        <v>128.95348837209301</v>
      </c>
      <c r="P57" s="7">
        <f t="shared" si="2"/>
        <v>42496.968935185185</v>
      </c>
      <c r="Q57" s="7">
        <f t="shared" si="3"/>
        <v>42517.968935185185</v>
      </c>
      <c r="R57" t="s">
        <v>8265</v>
      </c>
      <c r="S57" t="str">
        <f t="shared" si="4"/>
        <v>film &amp; video</v>
      </c>
      <c r="T57" t="str">
        <f t="shared" si="5"/>
        <v>television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s="6">
        <f t="shared" si="0"/>
        <v>49.316091954022987</v>
      </c>
      <c r="N58" t="b">
        <v>1</v>
      </c>
      <c r="O58" s="5">
        <f t="shared" si="1"/>
        <v>107.26249999999999</v>
      </c>
      <c r="P58" s="7">
        <f t="shared" si="2"/>
        <v>42149.548888888887</v>
      </c>
      <c r="Q58" s="7">
        <f t="shared" si="3"/>
        <v>42163.666666666672</v>
      </c>
      <c r="R58" t="s">
        <v>8265</v>
      </c>
      <c r="S58" t="str">
        <f t="shared" si="4"/>
        <v>film &amp; video</v>
      </c>
      <c r="T58" t="str">
        <f t="shared" si="5"/>
        <v>television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s="6">
        <f t="shared" si="0"/>
        <v>221.52173913043478</v>
      </c>
      <c r="N59" t="b">
        <v>1</v>
      </c>
      <c r="O59" s="5">
        <f t="shared" si="1"/>
        <v>101.89999999999999</v>
      </c>
      <c r="P59" s="7">
        <f t="shared" si="2"/>
        <v>42089.83289351852</v>
      </c>
      <c r="Q59" s="7">
        <f t="shared" si="3"/>
        <v>42119.83289351852</v>
      </c>
      <c r="R59" t="s">
        <v>8265</v>
      </c>
      <c r="S59" t="str">
        <f t="shared" si="4"/>
        <v>film &amp; video</v>
      </c>
      <c r="T59" t="str">
        <f t="shared" si="5"/>
        <v>television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s="6">
        <f t="shared" si="0"/>
        <v>137.21333333333334</v>
      </c>
      <c r="N60" t="b">
        <v>1</v>
      </c>
      <c r="O60" s="5">
        <f t="shared" si="1"/>
        <v>102.91</v>
      </c>
      <c r="P60" s="7">
        <f t="shared" si="2"/>
        <v>41932.745046296295</v>
      </c>
      <c r="Q60" s="7">
        <f t="shared" si="3"/>
        <v>41962.786712962959</v>
      </c>
      <c r="R60" t="s">
        <v>8265</v>
      </c>
      <c r="S60" t="str">
        <f t="shared" si="4"/>
        <v>film &amp; video</v>
      </c>
      <c r="T60" t="str">
        <f t="shared" si="5"/>
        <v>television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s="6">
        <f t="shared" si="0"/>
        <v>606.82242424242418</v>
      </c>
      <c r="N61" t="b">
        <v>1</v>
      </c>
      <c r="O61" s="5">
        <f t="shared" si="1"/>
        <v>100.12570000000001</v>
      </c>
      <c r="P61" s="7">
        <f t="shared" si="2"/>
        <v>42230.23583333334</v>
      </c>
      <c r="Q61" s="7">
        <f t="shared" si="3"/>
        <v>42261.875</v>
      </c>
      <c r="R61" t="s">
        <v>8265</v>
      </c>
      <c r="S61" t="str">
        <f t="shared" si="4"/>
        <v>film &amp; video</v>
      </c>
      <c r="T61" t="str">
        <f t="shared" si="5"/>
        <v>television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s="6">
        <f t="shared" si="0"/>
        <v>43.040092592592593</v>
      </c>
      <c r="N62" t="b">
        <v>1</v>
      </c>
      <c r="O62" s="5">
        <f t="shared" si="1"/>
        <v>103.29622222222221</v>
      </c>
      <c r="P62" s="7">
        <f t="shared" si="2"/>
        <v>41701.901817129627</v>
      </c>
      <c r="Q62" s="7">
        <f t="shared" si="3"/>
        <v>41721</v>
      </c>
      <c r="R62" t="s">
        <v>8266</v>
      </c>
      <c r="S62" t="str">
        <f t="shared" si="4"/>
        <v>film &amp; video</v>
      </c>
      <c r="T62" t="str">
        <f t="shared" si="5"/>
        <v>shorts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s="6">
        <f t="shared" si="0"/>
        <v>322.39130434782606</v>
      </c>
      <c r="N63" t="b">
        <v>1</v>
      </c>
      <c r="O63" s="5">
        <f t="shared" si="1"/>
        <v>148.30000000000001</v>
      </c>
      <c r="P63" s="7">
        <f t="shared" si="2"/>
        <v>41409.814317129632</v>
      </c>
      <c r="Q63" s="7">
        <f t="shared" si="3"/>
        <v>41431.814317129632</v>
      </c>
      <c r="R63" t="s">
        <v>8266</v>
      </c>
      <c r="S63" t="str">
        <f t="shared" si="4"/>
        <v>film &amp; video</v>
      </c>
      <c r="T63" t="str">
        <f t="shared" si="5"/>
        <v>shorts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s="6">
        <f t="shared" si="0"/>
        <v>96.708333333333329</v>
      </c>
      <c r="N64" t="b">
        <v>1</v>
      </c>
      <c r="O64" s="5">
        <f t="shared" si="1"/>
        <v>154.73333333333332</v>
      </c>
      <c r="P64" s="7">
        <f t="shared" si="2"/>
        <v>41311.799513888887</v>
      </c>
      <c r="Q64" s="7">
        <f t="shared" si="3"/>
        <v>41336.799513888887</v>
      </c>
      <c r="R64" t="s">
        <v>8266</v>
      </c>
      <c r="S64" t="str">
        <f t="shared" si="4"/>
        <v>film &amp; video</v>
      </c>
      <c r="T64" t="str">
        <f t="shared" si="5"/>
        <v>shorts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s="6">
        <f t="shared" si="0"/>
        <v>35.474531249999998</v>
      </c>
      <c r="N65" t="b">
        <v>1</v>
      </c>
      <c r="O65" s="5">
        <f t="shared" si="1"/>
        <v>113.51849999999999</v>
      </c>
      <c r="P65" s="7">
        <f t="shared" si="2"/>
        <v>41612.912187499998</v>
      </c>
      <c r="Q65" s="7">
        <f t="shared" si="3"/>
        <v>41636.207638888889</v>
      </c>
      <c r="R65" t="s">
        <v>8266</v>
      </c>
      <c r="S65" t="str">
        <f t="shared" si="4"/>
        <v>film &amp; video</v>
      </c>
      <c r="T65" t="str">
        <f t="shared" si="5"/>
        <v>shorts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s="6">
        <f t="shared" ref="M66:M129" si="6">E66/L66</f>
        <v>86.666666666666671</v>
      </c>
      <c r="N66" t="b">
        <v>1</v>
      </c>
      <c r="O66" s="5">
        <f t="shared" ref="O66:O129" si="7">(E66/D66)*100</f>
        <v>173.33333333333334</v>
      </c>
      <c r="P66" s="7">
        <f t="shared" si="2"/>
        <v>41433.01829861111</v>
      </c>
      <c r="Q66" s="7">
        <f t="shared" si="3"/>
        <v>41463.01829861111</v>
      </c>
      <c r="R66" t="s">
        <v>8266</v>
      </c>
      <c r="S66" t="str">
        <f t="shared" si="4"/>
        <v>film &amp; video</v>
      </c>
      <c r="T66" t="str">
        <f t="shared" si="5"/>
        <v>shorts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s="6">
        <f t="shared" si="6"/>
        <v>132.05263157894737</v>
      </c>
      <c r="N67" t="b">
        <v>1</v>
      </c>
      <c r="O67" s="5">
        <f t="shared" si="7"/>
        <v>107.52857142857141</v>
      </c>
      <c r="P67" s="7">
        <f t="shared" ref="P67:P130" si="8">(((J67/60)/60)/24)+DATE(1970,1,1)</f>
        <v>41835.821226851855</v>
      </c>
      <c r="Q67" s="7">
        <f t="shared" ref="Q67:Q130" si="9">(((I67/60)/60)/24)+DATE(1970,1,1)</f>
        <v>41862.249305555553</v>
      </c>
      <c r="R67" t="s">
        <v>8266</v>
      </c>
      <c r="S67" t="str">
        <f t="shared" ref="S67:S130" si="10">LEFT(R67,FIND("/",R67)-1)</f>
        <v>film &amp; video</v>
      </c>
      <c r="T67" t="str">
        <f t="shared" ref="T67:T130" si="11">RIGHT(R67,LEN(R67)-FIND("/",R67))</f>
        <v>shorts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s="6">
        <f t="shared" si="6"/>
        <v>91.230769230769226</v>
      </c>
      <c r="N68" t="b">
        <v>1</v>
      </c>
      <c r="O68" s="5">
        <f t="shared" si="7"/>
        <v>118.6</v>
      </c>
      <c r="P68" s="7">
        <f t="shared" si="8"/>
        <v>42539.849768518514</v>
      </c>
      <c r="Q68" s="7">
        <f t="shared" si="9"/>
        <v>42569.849768518514</v>
      </c>
      <c r="R68" t="s">
        <v>8266</v>
      </c>
      <c r="S68" t="str">
        <f t="shared" si="10"/>
        <v>film &amp; video</v>
      </c>
      <c r="T68" t="str">
        <f t="shared" si="11"/>
        <v>shorts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s="6">
        <f t="shared" si="6"/>
        <v>116.25</v>
      </c>
      <c r="N69" t="b">
        <v>1</v>
      </c>
      <c r="O69" s="5">
        <f t="shared" si="7"/>
        <v>116.25000000000001</v>
      </c>
      <c r="P69" s="7">
        <f t="shared" si="8"/>
        <v>41075.583379629628</v>
      </c>
      <c r="Q69" s="7">
        <f t="shared" si="9"/>
        <v>41105.583379629628</v>
      </c>
      <c r="R69" t="s">
        <v>8266</v>
      </c>
      <c r="S69" t="str">
        <f t="shared" si="10"/>
        <v>film &amp; video</v>
      </c>
      <c r="T69" t="str">
        <f t="shared" si="11"/>
        <v>shorts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s="6">
        <f t="shared" si="6"/>
        <v>21.194444444444443</v>
      </c>
      <c r="N70" t="b">
        <v>1</v>
      </c>
      <c r="O70" s="5">
        <f t="shared" si="7"/>
        <v>127.16666666666667</v>
      </c>
      <c r="P70" s="7">
        <f t="shared" si="8"/>
        <v>41663.569340277776</v>
      </c>
      <c r="Q70" s="7">
        <f t="shared" si="9"/>
        <v>41693.569340277776</v>
      </c>
      <c r="R70" t="s">
        <v>8266</v>
      </c>
      <c r="S70" t="str">
        <f t="shared" si="10"/>
        <v>film &amp; video</v>
      </c>
      <c r="T70" t="str">
        <f t="shared" si="11"/>
        <v>shorts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s="6">
        <f t="shared" si="6"/>
        <v>62.327134831460668</v>
      </c>
      <c r="N71" t="b">
        <v>1</v>
      </c>
      <c r="O71" s="5">
        <f t="shared" si="7"/>
        <v>110.9423</v>
      </c>
      <c r="P71" s="7">
        <f t="shared" si="8"/>
        <v>40786.187789351854</v>
      </c>
      <c r="Q71" s="7">
        <f t="shared" si="9"/>
        <v>40818.290972222225</v>
      </c>
      <c r="R71" t="s">
        <v>8266</v>
      </c>
      <c r="S71" t="str">
        <f t="shared" si="10"/>
        <v>film &amp; video</v>
      </c>
      <c r="T71" t="str">
        <f t="shared" si="11"/>
        <v>shorts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s="6">
        <f t="shared" si="6"/>
        <v>37.411764705882355</v>
      </c>
      <c r="N72" t="b">
        <v>1</v>
      </c>
      <c r="O72" s="5">
        <f t="shared" si="7"/>
        <v>127.2</v>
      </c>
      <c r="P72" s="7">
        <f t="shared" si="8"/>
        <v>40730.896354166667</v>
      </c>
      <c r="Q72" s="7">
        <f t="shared" si="9"/>
        <v>40790.896354166667</v>
      </c>
      <c r="R72" t="s">
        <v>8266</v>
      </c>
      <c r="S72" t="str">
        <f t="shared" si="10"/>
        <v>film &amp; video</v>
      </c>
      <c r="T72" t="str">
        <f t="shared" si="11"/>
        <v>shorts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s="6">
        <f t="shared" si="6"/>
        <v>69.71875</v>
      </c>
      <c r="N73" t="b">
        <v>1</v>
      </c>
      <c r="O73" s="5">
        <f t="shared" si="7"/>
        <v>123.94444444444443</v>
      </c>
      <c r="P73" s="7">
        <f t="shared" si="8"/>
        <v>40997.271493055552</v>
      </c>
      <c r="Q73" s="7">
        <f t="shared" si="9"/>
        <v>41057.271493055552</v>
      </c>
      <c r="R73" t="s">
        <v>8266</v>
      </c>
      <c r="S73" t="str">
        <f t="shared" si="10"/>
        <v>film &amp; video</v>
      </c>
      <c r="T73" t="str">
        <f t="shared" si="11"/>
        <v>shorts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s="6">
        <f t="shared" si="6"/>
        <v>58.170731707317074</v>
      </c>
      <c r="N74" t="b">
        <v>1</v>
      </c>
      <c r="O74" s="5">
        <f t="shared" si="7"/>
        <v>108.40909090909091</v>
      </c>
      <c r="P74" s="7">
        <f t="shared" si="8"/>
        <v>41208.010196759256</v>
      </c>
      <c r="Q74" s="7">
        <f t="shared" si="9"/>
        <v>41228</v>
      </c>
      <c r="R74" t="s">
        <v>8266</v>
      </c>
      <c r="S74" t="str">
        <f t="shared" si="10"/>
        <v>film &amp; video</v>
      </c>
      <c r="T74" t="str">
        <f t="shared" si="11"/>
        <v>shorts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s="6">
        <f t="shared" si="6"/>
        <v>50</v>
      </c>
      <c r="N75" t="b">
        <v>1</v>
      </c>
      <c r="O75" s="5">
        <f t="shared" si="7"/>
        <v>100</v>
      </c>
      <c r="P75" s="7">
        <f t="shared" si="8"/>
        <v>40587.75675925926</v>
      </c>
      <c r="Q75" s="7">
        <f t="shared" si="9"/>
        <v>40666.165972222225</v>
      </c>
      <c r="R75" t="s">
        <v>8266</v>
      </c>
      <c r="S75" t="str">
        <f t="shared" si="10"/>
        <v>film &amp; video</v>
      </c>
      <c r="T75" t="str">
        <f t="shared" si="11"/>
        <v>shorts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s="6">
        <f t="shared" si="6"/>
        <v>19.471034482758618</v>
      </c>
      <c r="N76" t="b">
        <v>1</v>
      </c>
      <c r="O76" s="5">
        <f t="shared" si="7"/>
        <v>112.93199999999999</v>
      </c>
      <c r="P76" s="7">
        <f t="shared" si="8"/>
        <v>42360.487210648149</v>
      </c>
      <c r="Q76" s="7">
        <f t="shared" si="9"/>
        <v>42390.487210648149</v>
      </c>
      <c r="R76" t="s">
        <v>8266</v>
      </c>
      <c r="S76" t="str">
        <f t="shared" si="10"/>
        <v>film &amp; video</v>
      </c>
      <c r="T76" t="str">
        <f t="shared" si="11"/>
        <v>shorts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s="6">
        <f t="shared" si="6"/>
        <v>85.957446808510639</v>
      </c>
      <c r="N77" t="b">
        <v>1</v>
      </c>
      <c r="O77" s="5">
        <f t="shared" si="7"/>
        <v>115.42857142857143</v>
      </c>
      <c r="P77" s="7">
        <f t="shared" si="8"/>
        <v>41357.209166666667</v>
      </c>
      <c r="Q77" s="7">
        <f t="shared" si="9"/>
        <v>41387.209166666667</v>
      </c>
      <c r="R77" t="s">
        <v>8266</v>
      </c>
      <c r="S77" t="str">
        <f t="shared" si="10"/>
        <v>film &amp; video</v>
      </c>
      <c r="T77" t="str">
        <f t="shared" si="11"/>
        <v>shorts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s="6">
        <f t="shared" si="6"/>
        <v>30.666666666666668</v>
      </c>
      <c r="N78" t="b">
        <v>1</v>
      </c>
      <c r="O78" s="5">
        <f t="shared" si="7"/>
        <v>153.33333333333334</v>
      </c>
      <c r="P78" s="7">
        <f t="shared" si="8"/>
        <v>40844.691643518519</v>
      </c>
      <c r="Q78" s="7">
        <f t="shared" si="9"/>
        <v>40904.733310185184</v>
      </c>
      <c r="R78" t="s">
        <v>8266</v>
      </c>
      <c r="S78" t="str">
        <f t="shared" si="10"/>
        <v>film &amp; video</v>
      </c>
      <c r="T78" t="str">
        <f t="shared" si="11"/>
        <v>shorts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s="6">
        <f t="shared" si="6"/>
        <v>60.384615384615387</v>
      </c>
      <c r="N79" t="b">
        <v>1</v>
      </c>
      <c r="O79" s="5">
        <f t="shared" si="7"/>
        <v>392.5</v>
      </c>
      <c r="P79" s="7">
        <f t="shared" si="8"/>
        <v>40997.144872685189</v>
      </c>
      <c r="Q79" s="7">
        <f t="shared" si="9"/>
        <v>41050.124305555553</v>
      </c>
      <c r="R79" t="s">
        <v>8266</v>
      </c>
      <c r="S79" t="str">
        <f t="shared" si="10"/>
        <v>film &amp; video</v>
      </c>
      <c r="T79" t="str">
        <f t="shared" si="11"/>
        <v>shorts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s="6">
        <f t="shared" si="6"/>
        <v>38.6</v>
      </c>
      <c r="N80" t="b">
        <v>1</v>
      </c>
      <c r="O80" s="5">
        <f t="shared" si="7"/>
        <v>2702</v>
      </c>
      <c r="P80" s="7">
        <f t="shared" si="8"/>
        <v>42604.730567129634</v>
      </c>
      <c r="Q80" s="7">
        <f t="shared" si="9"/>
        <v>42614.730567129634</v>
      </c>
      <c r="R80" t="s">
        <v>8266</v>
      </c>
      <c r="S80" t="str">
        <f t="shared" si="10"/>
        <v>film &amp; video</v>
      </c>
      <c r="T80" t="str">
        <f t="shared" si="11"/>
        <v>shorts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s="6">
        <f t="shared" si="6"/>
        <v>40.268292682926827</v>
      </c>
      <c r="N81" t="b">
        <v>1</v>
      </c>
      <c r="O81" s="5">
        <f t="shared" si="7"/>
        <v>127</v>
      </c>
      <c r="P81" s="7">
        <f t="shared" si="8"/>
        <v>41724.776539351849</v>
      </c>
      <c r="Q81" s="7">
        <f t="shared" si="9"/>
        <v>41754.776539351849</v>
      </c>
      <c r="R81" t="s">
        <v>8266</v>
      </c>
      <c r="S81" t="str">
        <f t="shared" si="10"/>
        <v>film &amp; video</v>
      </c>
      <c r="T81" t="str">
        <f t="shared" si="11"/>
        <v>shorts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s="6">
        <f t="shared" si="6"/>
        <v>273.82978723404256</v>
      </c>
      <c r="N82" t="b">
        <v>1</v>
      </c>
      <c r="O82" s="5">
        <f t="shared" si="7"/>
        <v>107.25</v>
      </c>
      <c r="P82" s="7">
        <f t="shared" si="8"/>
        <v>41583.083981481483</v>
      </c>
      <c r="Q82" s="7">
        <f t="shared" si="9"/>
        <v>41618.083981481483</v>
      </c>
      <c r="R82" t="s">
        <v>8266</v>
      </c>
      <c r="S82" t="str">
        <f t="shared" si="10"/>
        <v>film &amp; video</v>
      </c>
      <c r="T82" t="str">
        <f t="shared" si="11"/>
        <v>shorts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s="6">
        <f t="shared" si="6"/>
        <v>53.035714285714285</v>
      </c>
      <c r="N83" t="b">
        <v>1</v>
      </c>
      <c r="O83" s="5">
        <f t="shared" si="7"/>
        <v>198</v>
      </c>
      <c r="P83" s="7">
        <f t="shared" si="8"/>
        <v>41100.158877314818</v>
      </c>
      <c r="Q83" s="7">
        <f t="shared" si="9"/>
        <v>41104.126388888886</v>
      </c>
      <c r="R83" t="s">
        <v>8266</v>
      </c>
      <c r="S83" t="str">
        <f t="shared" si="10"/>
        <v>film &amp; video</v>
      </c>
      <c r="T83" t="str">
        <f t="shared" si="11"/>
        <v>shorts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s="6">
        <f t="shared" si="6"/>
        <v>40.005000000000003</v>
      </c>
      <c r="N84" t="b">
        <v>1</v>
      </c>
      <c r="O84" s="5">
        <f t="shared" si="7"/>
        <v>100.01249999999999</v>
      </c>
      <c r="P84" s="7">
        <f t="shared" si="8"/>
        <v>40795.820150462961</v>
      </c>
      <c r="Q84" s="7">
        <f t="shared" si="9"/>
        <v>40825.820150462961</v>
      </c>
      <c r="R84" t="s">
        <v>8266</v>
      </c>
      <c r="S84" t="str">
        <f t="shared" si="10"/>
        <v>film &amp; video</v>
      </c>
      <c r="T84" t="str">
        <f t="shared" si="11"/>
        <v>shorts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s="6">
        <f t="shared" si="6"/>
        <v>15.76923076923077</v>
      </c>
      <c r="N85" t="b">
        <v>1</v>
      </c>
      <c r="O85" s="5">
        <f t="shared" si="7"/>
        <v>102.49999999999999</v>
      </c>
      <c r="P85" s="7">
        <f t="shared" si="8"/>
        <v>42042.615613425922</v>
      </c>
      <c r="Q85" s="7">
        <f t="shared" si="9"/>
        <v>42057.479166666672</v>
      </c>
      <c r="R85" t="s">
        <v>8266</v>
      </c>
      <c r="S85" t="str">
        <f t="shared" si="10"/>
        <v>film &amp; video</v>
      </c>
      <c r="T85" t="str">
        <f t="shared" si="11"/>
        <v>shorts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s="6">
        <f t="shared" si="6"/>
        <v>71.428571428571431</v>
      </c>
      <c r="N86" t="b">
        <v>1</v>
      </c>
      <c r="O86" s="5">
        <f t="shared" si="7"/>
        <v>100</v>
      </c>
      <c r="P86" s="7">
        <f t="shared" si="8"/>
        <v>40648.757939814815</v>
      </c>
      <c r="Q86" s="7">
        <f t="shared" si="9"/>
        <v>40678.757939814815</v>
      </c>
      <c r="R86" t="s">
        <v>8266</v>
      </c>
      <c r="S86" t="str">
        <f t="shared" si="10"/>
        <v>film &amp; video</v>
      </c>
      <c r="T86" t="str">
        <f t="shared" si="11"/>
        <v>shorts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s="6">
        <f t="shared" si="6"/>
        <v>71.714285714285708</v>
      </c>
      <c r="N87" t="b">
        <v>1</v>
      </c>
      <c r="O87" s="5">
        <f t="shared" si="7"/>
        <v>125.49999999999999</v>
      </c>
      <c r="P87" s="7">
        <f t="shared" si="8"/>
        <v>40779.125428240739</v>
      </c>
      <c r="Q87" s="7">
        <f t="shared" si="9"/>
        <v>40809.125428240739</v>
      </c>
      <c r="R87" t="s">
        <v>8266</v>
      </c>
      <c r="S87" t="str">
        <f t="shared" si="10"/>
        <v>film &amp; video</v>
      </c>
      <c r="T87" t="str">
        <f t="shared" si="11"/>
        <v>shorts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s="6">
        <f t="shared" si="6"/>
        <v>375.76470588235293</v>
      </c>
      <c r="N88" t="b">
        <v>1</v>
      </c>
      <c r="O88" s="5">
        <f t="shared" si="7"/>
        <v>106.46666666666667</v>
      </c>
      <c r="P88" s="7">
        <f t="shared" si="8"/>
        <v>42291.556076388893</v>
      </c>
      <c r="Q88" s="7">
        <f t="shared" si="9"/>
        <v>42365.59774305555</v>
      </c>
      <c r="R88" t="s">
        <v>8266</v>
      </c>
      <c r="S88" t="str">
        <f t="shared" si="10"/>
        <v>film &amp; video</v>
      </c>
      <c r="T88" t="str">
        <f t="shared" si="11"/>
        <v>shorts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s="6">
        <f t="shared" si="6"/>
        <v>104.6</v>
      </c>
      <c r="N89" t="b">
        <v>1</v>
      </c>
      <c r="O89" s="5">
        <f t="shared" si="7"/>
        <v>104.60000000000001</v>
      </c>
      <c r="P89" s="7">
        <f t="shared" si="8"/>
        <v>40322.53938657407</v>
      </c>
      <c r="Q89" s="7">
        <f t="shared" si="9"/>
        <v>40332.070138888892</v>
      </c>
      <c r="R89" t="s">
        <v>8266</v>
      </c>
      <c r="S89" t="str">
        <f t="shared" si="10"/>
        <v>film &amp; video</v>
      </c>
      <c r="T89" t="str">
        <f t="shared" si="11"/>
        <v>shorts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s="6">
        <f t="shared" si="6"/>
        <v>60</v>
      </c>
      <c r="N90" t="b">
        <v>1</v>
      </c>
      <c r="O90" s="5">
        <f t="shared" si="7"/>
        <v>102.85714285714285</v>
      </c>
      <c r="P90" s="7">
        <f t="shared" si="8"/>
        <v>41786.65892361111</v>
      </c>
      <c r="Q90" s="7">
        <f t="shared" si="9"/>
        <v>41812.65892361111</v>
      </c>
      <c r="R90" t="s">
        <v>8266</v>
      </c>
      <c r="S90" t="str">
        <f t="shared" si="10"/>
        <v>film &amp; video</v>
      </c>
      <c r="T90" t="str">
        <f t="shared" si="11"/>
        <v>shorts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s="6">
        <f t="shared" si="6"/>
        <v>123.28571428571429</v>
      </c>
      <c r="N91" t="b">
        <v>1</v>
      </c>
      <c r="O91" s="5">
        <f t="shared" si="7"/>
        <v>115.06666666666668</v>
      </c>
      <c r="P91" s="7">
        <f t="shared" si="8"/>
        <v>41402.752222222225</v>
      </c>
      <c r="Q91" s="7">
        <f t="shared" si="9"/>
        <v>41427.752222222225</v>
      </c>
      <c r="R91" t="s">
        <v>8266</v>
      </c>
      <c r="S91" t="str">
        <f t="shared" si="10"/>
        <v>film &amp; video</v>
      </c>
      <c r="T91" t="str">
        <f t="shared" si="11"/>
        <v>shorts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s="6">
        <f t="shared" si="6"/>
        <v>31.375</v>
      </c>
      <c r="N92" t="b">
        <v>1</v>
      </c>
      <c r="O92" s="5">
        <f t="shared" si="7"/>
        <v>100.4</v>
      </c>
      <c r="P92" s="7">
        <f t="shared" si="8"/>
        <v>40706.297442129631</v>
      </c>
      <c r="Q92" s="7">
        <f t="shared" si="9"/>
        <v>40736.297442129631</v>
      </c>
      <c r="R92" t="s">
        <v>8266</v>
      </c>
      <c r="S92" t="str">
        <f t="shared" si="10"/>
        <v>film &amp; video</v>
      </c>
      <c r="T92" t="str">
        <f t="shared" si="11"/>
        <v>shorts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s="6">
        <f t="shared" si="6"/>
        <v>78.260869565217391</v>
      </c>
      <c r="N93" t="b">
        <v>1</v>
      </c>
      <c r="O93" s="5">
        <f t="shared" si="7"/>
        <v>120</v>
      </c>
      <c r="P93" s="7">
        <f t="shared" si="8"/>
        <v>40619.402361111112</v>
      </c>
      <c r="Q93" s="7">
        <f t="shared" si="9"/>
        <v>40680.402361111112</v>
      </c>
      <c r="R93" t="s">
        <v>8266</v>
      </c>
      <c r="S93" t="str">
        <f t="shared" si="10"/>
        <v>film &amp; video</v>
      </c>
      <c r="T93" t="str">
        <f t="shared" si="11"/>
        <v>shorts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s="6">
        <f t="shared" si="6"/>
        <v>122.32558139534883</v>
      </c>
      <c r="N94" t="b">
        <v>1</v>
      </c>
      <c r="O94" s="5">
        <f t="shared" si="7"/>
        <v>105.2</v>
      </c>
      <c r="P94" s="7">
        <f t="shared" si="8"/>
        <v>42721.198877314819</v>
      </c>
      <c r="Q94" s="7">
        <f t="shared" si="9"/>
        <v>42767.333333333328</v>
      </c>
      <c r="R94" t="s">
        <v>8266</v>
      </c>
      <c r="S94" t="str">
        <f t="shared" si="10"/>
        <v>film &amp; video</v>
      </c>
      <c r="T94" t="str">
        <f t="shared" si="11"/>
        <v>shorts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s="6">
        <f t="shared" si="6"/>
        <v>73.733333333333334</v>
      </c>
      <c r="N95" t="b">
        <v>1</v>
      </c>
      <c r="O95" s="5">
        <f t="shared" si="7"/>
        <v>110.60000000000001</v>
      </c>
      <c r="P95" s="7">
        <f t="shared" si="8"/>
        <v>41065.858067129629</v>
      </c>
      <c r="Q95" s="7">
        <f t="shared" si="9"/>
        <v>41093.875</v>
      </c>
      <c r="R95" t="s">
        <v>8266</v>
      </c>
      <c r="S95" t="str">
        <f t="shared" si="10"/>
        <v>film &amp; video</v>
      </c>
      <c r="T95" t="str">
        <f t="shared" si="11"/>
        <v>shorts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s="6">
        <f t="shared" si="6"/>
        <v>21.666666666666668</v>
      </c>
      <c r="N96" t="b">
        <v>1</v>
      </c>
      <c r="O96" s="5">
        <f t="shared" si="7"/>
        <v>104</v>
      </c>
      <c r="P96" s="7">
        <f t="shared" si="8"/>
        <v>41716.717847222222</v>
      </c>
      <c r="Q96" s="7">
        <f t="shared" si="9"/>
        <v>41736.717847222222</v>
      </c>
      <c r="R96" t="s">
        <v>8266</v>
      </c>
      <c r="S96" t="str">
        <f t="shared" si="10"/>
        <v>film &amp; video</v>
      </c>
      <c r="T96" t="str">
        <f t="shared" si="11"/>
        <v>shorts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s="6">
        <f t="shared" si="6"/>
        <v>21.904761904761905</v>
      </c>
      <c r="N97" t="b">
        <v>1</v>
      </c>
      <c r="O97" s="5">
        <f t="shared" si="7"/>
        <v>131.42857142857142</v>
      </c>
      <c r="P97" s="7">
        <f t="shared" si="8"/>
        <v>40935.005104166667</v>
      </c>
      <c r="Q97" s="7">
        <f t="shared" si="9"/>
        <v>40965.005104166667</v>
      </c>
      <c r="R97" t="s">
        <v>8266</v>
      </c>
      <c r="S97" t="str">
        <f t="shared" si="10"/>
        <v>film &amp; video</v>
      </c>
      <c r="T97" t="str">
        <f t="shared" si="11"/>
        <v>shorts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s="6">
        <f t="shared" si="6"/>
        <v>50.588235294117645</v>
      </c>
      <c r="N98" t="b">
        <v>1</v>
      </c>
      <c r="O98" s="5">
        <f t="shared" si="7"/>
        <v>114.66666666666667</v>
      </c>
      <c r="P98" s="7">
        <f t="shared" si="8"/>
        <v>40324.662511574075</v>
      </c>
      <c r="Q98" s="7">
        <f t="shared" si="9"/>
        <v>40391.125</v>
      </c>
      <c r="R98" t="s">
        <v>8266</v>
      </c>
      <c r="S98" t="str">
        <f t="shared" si="10"/>
        <v>film &amp; video</v>
      </c>
      <c r="T98" t="str">
        <f t="shared" si="11"/>
        <v>shorts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s="6">
        <f t="shared" si="6"/>
        <v>53.125</v>
      </c>
      <c r="N99" t="b">
        <v>1</v>
      </c>
      <c r="O99" s="5">
        <f t="shared" si="7"/>
        <v>106.25</v>
      </c>
      <c r="P99" s="7">
        <f t="shared" si="8"/>
        <v>40706.135208333333</v>
      </c>
      <c r="Q99" s="7">
        <f t="shared" si="9"/>
        <v>40736.135208333333</v>
      </c>
      <c r="R99" t="s">
        <v>8266</v>
      </c>
      <c r="S99" t="str">
        <f t="shared" si="10"/>
        <v>film &amp; video</v>
      </c>
      <c r="T99" t="str">
        <f t="shared" si="11"/>
        <v>shorts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s="6">
        <f t="shared" si="6"/>
        <v>56.666666666666664</v>
      </c>
      <c r="N100" t="b">
        <v>1</v>
      </c>
      <c r="O100" s="5">
        <f t="shared" si="7"/>
        <v>106.25</v>
      </c>
      <c r="P100" s="7">
        <f t="shared" si="8"/>
        <v>41214.79483796296</v>
      </c>
      <c r="Q100" s="7">
        <f t="shared" si="9"/>
        <v>41250.979166666664</v>
      </c>
      <c r="R100" t="s">
        <v>8266</v>
      </c>
      <c r="S100" t="str">
        <f t="shared" si="10"/>
        <v>film &amp; video</v>
      </c>
      <c r="T100" t="str">
        <f t="shared" si="11"/>
        <v>shorts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s="6">
        <f t="shared" si="6"/>
        <v>40.776666666666664</v>
      </c>
      <c r="N101" t="b">
        <v>1</v>
      </c>
      <c r="O101" s="5">
        <f t="shared" si="7"/>
        <v>106.01933333333334</v>
      </c>
      <c r="P101" s="7">
        <f t="shared" si="8"/>
        <v>41631.902766203704</v>
      </c>
      <c r="Q101" s="7">
        <f t="shared" si="9"/>
        <v>41661.902766203704</v>
      </c>
      <c r="R101" t="s">
        <v>8266</v>
      </c>
      <c r="S101" t="str">
        <f t="shared" si="10"/>
        <v>film &amp; video</v>
      </c>
      <c r="T101" t="str">
        <f t="shared" si="11"/>
        <v>shorts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s="6">
        <f t="shared" si="6"/>
        <v>192.30769230769232</v>
      </c>
      <c r="N102" t="b">
        <v>1</v>
      </c>
      <c r="O102" s="5">
        <f t="shared" si="7"/>
        <v>100</v>
      </c>
      <c r="P102" s="7">
        <f t="shared" si="8"/>
        <v>41197.753310185188</v>
      </c>
      <c r="Q102" s="7">
        <f t="shared" si="9"/>
        <v>41217.794976851852</v>
      </c>
      <c r="R102" t="s">
        <v>8266</v>
      </c>
      <c r="S102" t="str">
        <f t="shared" si="10"/>
        <v>film &amp; video</v>
      </c>
      <c r="T102" t="str">
        <f t="shared" si="11"/>
        <v>shorts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s="6">
        <f t="shared" si="6"/>
        <v>100</v>
      </c>
      <c r="N103" t="b">
        <v>1</v>
      </c>
      <c r="O103" s="5">
        <f t="shared" si="7"/>
        <v>100</v>
      </c>
      <c r="P103" s="7">
        <f t="shared" si="8"/>
        <v>41274.776736111111</v>
      </c>
      <c r="Q103" s="7">
        <f t="shared" si="9"/>
        <v>41298.776736111111</v>
      </c>
      <c r="R103" t="s">
        <v>8266</v>
      </c>
      <c r="S103" t="str">
        <f t="shared" si="10"/>
        <v>film &amp; video</v>
      </c>
      <c r="T103" t="str">
        <f t="shared" si="11"/>
        <v>shorts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s="6">
        <f t="shared" si="6"/>
        <v>117.92307692307692</v>
      </c>
      <c r="N104" t="b">
        <v>1</v>
      </c>
      <c r="O104" s="5">
        <f t="shared" si="7"/>
        <v>127.75000000000001</v>
      </c>
      <c r="P104" s="7">
        <f t="shared" si="8"/>
        <v>40505.131168981483</v>
      </c>
      <c r="Q104" s="7">
        <f t="shared" si="9"/>
        <v>40535.131168981483</v>
      </c>
      <c r="R104" t="s">
        <v>8266</v>
      </c>
      <c r="S104" t="str">
        <f t="shared" si="10"/>
        <v>film &amp; video</v>
      </c>
      <c r="T104" t="str">
        <f t="shared" si="11"/>
        <v>shorts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s="6">
        <f t="shared" si="6"/>
        <v>27.897959183673468</v>
      </c>
      <c r="N105" t="b">
        <v>1</v>
      </c>
      <c r="O105" s="5">
        <f t="shared" si="7"/>
        <v>105.15384615384616</v>
      </c>
      <c r="P105" s="7">
        <f t="shared" si="8"/>
        <v>41682.805902777778</v>
      </c>
      <c r="Q105" s="7">
        <f t="shared" si="9"/>
        <v>41705.805902777778</v>
      </c>
      <c r="R105" t="s">
        <v>8266</v>
      </c>
      <c r="S105" t="str">
        <f t="shared" si="10"/>
        <v>film &amp; video</v>
      </c>
      <c r="T105" t="str">
        <f t="shared" si="11"/>
        <v>shorts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s="6">
        <f t="shared" si="6"/>
        <v>60</v>
      </c>
      <c r="N106" t="b">
        <v>1</v>
      </c>
      <c r="O106" s="5">
        <f t="shared" si="7"/>
        <v>120</v>
      </c>
      <c r="P106" s="7">
        <f t="shared" si="8"/>
        <v>40612.695208333331</v>
      </c>
      <c r="Q106" s="7">
        <f t="shared" si="9"/>
        <v>40636.041666666664</v>
      </c>
      <c r="R106" t="s">
        <v>8266</v>
      </c>
      <c r="S106" t="str">
        <f t="shared" si="10"/>
        <v>film &amp; video</v>
      </c>
      <c r="T106" t="str">
        <f t="shared" si="11"/>
        <v>shorts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s="6">
        <f t="shared" si="6"/>
        <v>39.383333333333333</v>
      </c>
      <c r="N107" t="b">
        <v>1</v>
      </c>
      <c r="O107" s="5">
        <f t="shared" si="7"/>
        <v>107.40909090909089</v>
      </c>
      <c r="P107" s="7">
        <f t="shared" si="8"/>
        <v>42485.724768518514</v>
      </c>
      <c r="Q107" s="7">
        <f t="shared" si="9"/>
        <v>42504</v>
      </c>
      <c r="R107" t="s">
        <v>8266</v>
      </c>
      <c r="S107" t="str">
        <f t="shared" si="10"/>
        <v>film &amp; video</v>
      </c>
      <c r="T107" t="str">
        <f t="shared" si="11"/>
        <v>shorts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s="6">
        <f t="shared" si="6"/>
        <v>186.11111111111111</v>
      </c>
      <c r="N108" t="b">
        <v>1</v>
      </c>
      <c r="O108" s="5">
        <f t="shared" si="7"/>
        <v>100.49999999999999</v>
      </c>
      <c r="P108" s="7">
        <f t="shared" si="8"/>
        <v>40987.776631944449</v>
      </c>
      <c r="Q108" s="7">
        <f t="shared" si="9"/>
        <v>41001.776631944449</v>
      </c>
      <c r="R108" t="s">
        <v>8266</v>
      </c>
      <c r="S108" t="str">
        <f t="shared" si="10"/>
        <v>film &amp; video</v>
      </c>
      <c r="T108" t="str">
        <f t="shared" si="11"/>
        <v>shorts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s="6">
        <f t="shared" si="6"/>
        <v>111.37681159420291</v>
      </c>
      <c r="N109" t="b">
        <v>1</v>
      </c>
      <c r="O109" s="5">
        <f t="shared" si="7"/>
        <v>102.46666666666667</v>
      </c>
      <c r="P109" s="7">
        <f t="shared" si="8"/>
        <v>40635.982488425929</v>
      </c>
      <c r="Q109" s="7">
        <f t="shared" si="9"/>
        <v>40657.982488425929</v>
      </c>
      <c r="R109" t="s">
        <v>8266</v>
      </c>
      <c r="S109" t="str">
        <f t="shared" si="10"/>
        <v>film &amp; video</v>
      </c>
      <c r="T109" t="str">
        <f t="shared" si="11"/>
        <v>shorts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s="6">
        <f t="shared" si="6"/>
        <v>78.723404255319153</v>
      </c>
      <c r="N110" t="b">
        <v>1</v>
      </c>
      <c r="O110" s="5">
        <f t="shared" si="7"/>
        <v>246.66666666666669</v>
      </c>
      <c r="P110" s="7">
        <f t="shared" si="8"/>
        <v>41365.613078703704</v>
      </c>
      <c r="Q110" s="7">
        <f t="shared" si="9"/>
        <v>41425.613078703704</v>
      </c>
      <c r="R110" t="s">
        <v>8266</v>
      </c>
      <c r="S110" t="str">
        <f t="shared" si="10"/>
        <v>film &amp; video</v>
      </c>
      <c r="T110" t="str">
        <f t="shared" si="11"/>
        <v>shorts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s="6">
        <f t="shared" si="6"/>
        <v>46.702127659574465</v>
      </c>
      <c r="N111" t="b">
        <v>1</v>
      </c>
      <c r="O111" s="5">
        <f t="shared" si="7"/>
        <v>219.49999999999997</v>
      </c>
      <c r="P111" s="7">
        <f t="shared" si="8"/>
        <v>40570.025810185187</v>
      </c>
      <c r="Q111" s="7">
        <f t="shared" si="9"/>
        <v>40600.025810185187</v>
      </c>
      <c r="R111" t="s">
        <v>8266</v>
      </c>
      <c r="S111" t="str">
        <f t="shared" si="10"/>
        <v>film &amp; video</v>
      </c>
      <c r="T111" t="str">
        <f t="shared" si="11"/>
        <v>shorts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s="6">
        <f t="shared" si="6"/>
        <v>65.384615384615387</v>
      </c>
      <c r="N112" t="b">
        <v>1</v>
      </c>
      <c r="O112" s="5">
        <f t="shared" si="7"/>
        <v>130.76923076923077</v>
      </c>
      <c r="P112" s="7">
        <f t="shared" si="8"/>
        <v>41557.949687500004</v>
      </c>
      <c r="Q112" s="7">
        <f t="shared" si="9"/>
        <v>41592.249305555553</v>
      </c>
      <c r="R112" t="s">
        <v>8266</v>
      </c>
      <c r="S112" t="str">
        <f t="shared" si="10"/>
        <v>film &amp; video</v>
      </c>
      <c r="T112" t="str">
        <f t="shared" si="11"/>
        <v>shorts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s="6">
        <f t="shared" si="6"/>
        <v>102.0754716981132</v>
      </c>
      <c r="N113" t="b">
        <v>1</v>
      </c>
      <c r="O113" s="5">
        <f t="shared" si="7"/>
        <v>154.57142857142858</v>
      </c>
      <c r="P113" s="7">
        <f t="shared" si="8"/>
        <v>42125.333182870367</v>
      </c>
      <c r="Q113" s="7">
        <f t="shared" si="9"/>
        <v>42155.333182870367</v>
      </c>
      <c r="R113" t="s">
        <v>8266</v>
      </c>
      <c r="S113" t="str">
        <f t="shared" si="10"/>
        <v>film &amp; video</v>
      </c>
      <c r="T113" t="str">
        <f t="shared" si="11"/>
        <v>shorts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s="6">
        <f t="shared" si="6"/>
        <v>64.197530864197532</v>
      </c>
      <c r="N114" t="b">
        <v>1</v>
      </c>
      <c r="O114" s="5">
        <f t="shared" si="7"/>
        <v>104</v>
      </c>
      <c r="P114" s="7">
        <f t="shared" si="8"/>
        <v>41718.043032407404</v>
      </c>
      <c r="Q114" s="7">
        <f t="shared" si="9"/>
        <v>41742.083333333336</v>
      </c>
      <c r="R114" t="s">
        <v>8266</v>
      </c>
      <c r="S114" t="str">
        <f t="shared" si="10"/>
        <v>film &amp; video</v>
      </c>
      <c r="T114" t="str">
        <f t="shared" si="11"/>
        <v>shorts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s="6">
        <f t="shared" si="6"/>
        <v>90.384615384615387</v>
      </c>
      <c r="N115" t="b">
        <v>1</v>
      </c>
      <c r="O115" s="5">
        <f t="shared" si="7"/>
        <v>141</v>
      </c>
      <c r="P115" s="7">
        <f t="shared" si="8"/>
        <v>40753.758425925924</v>
      </c>
      <c r="Q115" s="7">
        <f t="shared" si="9"/>
        <v>40761.625</v>
      </c>
      <c r="R115" t="s">
        <v>8266</v>
      </c>
      <c r="S115" t="str">
        <f t="shared" si="10"/>
        <v>film &amp; video</v>
      </c>
      <c r="T115" t="str">
        <f t="shared" si="11"/>
        <v>shorts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s="6">
        <f t="shared" si="6"/>
        <v>88.571428571428569</v>
      </c>
      <c r="N116" t="b">
        <v>1</v>
      </c>
      <c r="O116" s="5">
        <f t="shared" si="7"/>
        <v>103.33333333333334</v>
      </c>
      <c r="P116" s="7">
        <f t="shared" si="8"/>
        <v>40861.27416666667</v>
      </c>
      <c r="Q116" s="7">
        <f t="shared" si="9"/>
        <v>40921.27416666667</v>
      </c>
      <c r="R116" t="s">
        <v>8266</v>
      </c>
      <c r="S116" t="str">
        <f t="shared" si="10"/>
        <v>film &amp; video</v>
      </c>
      <c r="T116" t="str">
        <f t="shared" si="11"/>
        <v>shorts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s="6">
        <f t="shared" si="6"/>
        <v>28.727272727272727</v>
      </c>
      <c r="N117" t="b">
        <v>1</v>
      </c>
      <c r="O117" s="5">
        <f t="shared" si="7"/>
        <v>140.44444444444443</v>
      </c>
      <c r="P117" s="7">
        <f t="shared" si="8"/>
        <v>40918.738935185182</v>
      </c>
      <c r="Q117" s="7">
        <f t="shared" si="9"/>
        <v>40943.738935185182</v>
      </c>
      <c r="R117" t="s">
        <v>8266</v>
      </c>
      <c r="S117" t="str">
        <f t="shared" si="10"/>
        <v>film &amp; video</v>
      </c>
      <c r="T117" t="str">
        <f t="shared" si="11"/>
        <v>shorts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s="6">
        <f t="shared" si="6"/>
        <v>69.78947368421052</v>
      </c>
      <c r="N118" t="b">
        <v>1</v>
      </c>
      <c r="O118" s="5">
        <f t="shared" si="7"/>
        <v>113.65714285714286</v>
      </c>
      <c r="P118" s="7">
        <f t="shared" si="8"/>
        <v>40595.497164351851</v>
      </c>
      <c r="Q118" s="7">
        <f t="shared" si="9"/>
        <v>40641.455497685187</v>
      </c>
      <c r="R118" t="s">
        <v>8266</v>
      </c>
      <c r="S118" t="str">
        <f t="shared" si="10"/>
        <v>film &amp; video</v>
      </c>
      <c r="T118" t="str">
        <f t="shared" si="11"/>
        <v>shorts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s="6">
        <f t="shared" si="6"/>
        <v>167.48962962962963</v>
      </c>
      <c r="N119" t="b">
        <v>1</v>
      </c>
      <c r="O119" s="5">
        <f t="shared" si="7"/>
        <v>100.49377777777779</v>
      </c>
      <c r="P119" s="7">
        <f t="shared" si="8"/>
        <v>40248.834999999999</v>
      </c>
      <c r="Q119" s="7">
        <f t="shared" si="9"/>
        <v>40338.791666666664</v>
      </c>
      <c r="R119" t="s">
        <v>8266</v>
      </c>
      <c r="S119" t="str">
        <f t="shared" si="10"/>
        <v>film &amp; video</v>
      </c>
      <c r="T119" t="str">
        <f t="shared" si="11"/>
        <v>shorts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s="6">
        <f t="shared" si="6"/>
        <v>144.91230769230768</v>
      </c>
      <c r="N120" t="b">
        <v>1</v>
      </c>
      <c r="O120" s="5">
        <f t="shared" si="7"/>
        <v>113.03159999999998</v>
      </c>
      <c r="P120" s="7">
        <f t="shared" si="8"/>
        <v>40723.053657407407</v>
      </c>
      <c r="Q120" s="7">
        <f t="shared" si="9"/>
        <v>40753.053657407407</v>
      </c>
      <c r="R120" t="s">
        <v>8266</v>
      </c>
      <c r="S120" t="str">
        <f t="shared" si="10"/>
        <v>film &amp; video</v>
      </c>
      <c r="T120" t="str">
        <f t="shared" si="11"/>
        <v>shorts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s="6">
        <f t="shared" si="6"/>
        <v>91.840540540540545</v>
      </c>
      <c r="N121" t="b">
        <v>1</v>
      </c>
      <c r="O121" s="5">
        <f t="shared" si="7"/>
        <v>104.55692307692308</v>
      </c>
      <c r="P121" s="7">
        <f t="shared" si="8"/>
        <v>40739.069282407407</v>
      </c>
      <c r="Q121" s="7">
        <f t="shared" si="9"/>
        <v>40768.958333333336</v>
      </c>
      <c r="R121" t="s">
        <v>8266</v>
      </c>
      <c r="S121" t="str">
        <f t="shared" si="10"/>
        <v>film &amp; video</v>
      </c>
      <c r="T121" t="str">
        <f t="shared" si="11"/>
        <v>shorts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s="6">
        <f t="shared" si="6"/>
        <v>10</v>
      </c>
      <c r="N122" t="b">
        <v>0</v>
      </c>
      <c r="O122" s="5">
        <f t="shared" si="7"/>
        <v>1.4285714285714287E-2</v>
      </c>
      <c r="P122" s="7">
        <f t="shared" si="8"/>
        <v>42616.049849537041</v>
      </c>
      <c r="Q122" s="7">
        <f t="shared" si="9"/>
        <v>42646.049849537041</v>
      </c>
      <c r="R122" t="s">
        <v>8267</v>
      </c>
      <c r="S122" t="str">
        <f t="shared" si="10"/>
        <v>film &amp; video</v>
      </c>
      <c r="T122" t="str">
        <f t="shared" si="11"/>
        <v>science fiction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s="6">
        <f t="shared" si="6"/>
        <v>1</v>
      </c>
      <c r="N123" t="b">
        <v>0</v>
      </c>
      <c r="O123" s="5">
        <f t="shared" si="7"/>
        <v>3.3333333333333333E-2</v>
      </c>
      <c r="P123" s="7">
        <f t="shared" si="8"/>
        <v>42096.704976851848</v>
      </c>
      <c r="Q123" s="7">
        <f t="shared" si="9"/>
        <v>42112.427777777775</v>
      </c>
      <c r="R123" t="s">
        <v>8267</v>
      </c>
      <c r="S123" t="str">
        <f t="shared" si="10"/>
        <v>film &amp; video</v>
      </c>
      <c r="T123" t="str">
        <f t="shared" si="11"/>
        <v>science fiction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s="6" t="e">
        <f t="shared" si="6"/>
        <v>#DIV/0!</v>
      </c>
      <c r="N124" t="b">
        <v>0</v>
      </c>
      <c r="O124" s="5">
        <f t="shared" si="7"/>
        <v>0</v>
      </c>
      <c r="P124" s="7">
        <f t="shared" si="8"/>
        <v>42593.431793981479</v>
      </c>
      <c r="Q124" s="7">
        <f t="shared" si="9"/>
        <v>42653.431793981479</v>
      </c>
      <c r="R124" t="s">
        <v>8267</v>
      </c>
      <c r="S124" t="str">
        <f t="shared" si="10"/>
        <v>film &amp; video</v>
      </c>
      <c r="T124" t="str">
        <f t="shared" si="11"/>
        <v>science fiction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s="6">
        <f t="shared" si="6"/>
        <v>25.166666666666668</v>
      </c>
      <c r="N125" t="b">
        <v>0</v>
      </c>
      <c r="O125" s="5">
        <f t="shared" si="7"/>
        <v>0.27454545454545454</v>
      </c>
      <c r="P125" s="7">
        <f t="shared" si="8"/>
        <v>41904.781990740739</v>
      </c>
      <c r="Q125" s="7">
        <f t="shared" si="9"/>
        <v>41940.916666666664</v>
      </c>
      <c r="R125" t="s">
        <v>8267</v>
      </c>
      <c r="S125" t="str">
        <f t="shared" si="10"/>
        <v>film &amp; video</v>
      </c>
      <c r="T125" t="str">
        <f t="shared" si="11"/>
        <v>science fiction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s="6" t="e">
        <f t="shared" si="6"/>
        <v>#DIV/0!</v>
      </c>
      <c r="N126" t="b">
        <v>0</v>
      </c>
      <c r="O126" s="5">
        <f t="shared" si="7"/>
        <v>0</v>
      </c>
      <c r="P126" s="7">
        <f t="shared" si="8"/>
        <v>42114.928726851853</v>
      </c>
      <c r="Q126" s="7">
        <f t="shared" si="9"/>
        <v>42139.928726851853</v>
      </c>
      <c r="R126" t="s">
        <v>8267</v>
      </c>
      <c r="S126" t="str">
        <f t="shared" si="10"/>
        <v>film &amp; video</v>
      </c>
      <c r="T126" t="str">
        <f t="shared" si="11"/>
        <v>science fiction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s="6">
        <f t="shared" si="6"/>
        <v>11.666666666666666</v>
      </c>
      <c r="N127" t="b">
        <v>0</v>
      </c>
      <c r="O127" s="5">
        <f t="shared" si="7"/>
        <v>14.000000000000002</v>
      </c>
      <c r="P127" s="7">
        <f t="shared" si="8"/>
        <v>42709.993981481486</v>
      </c>
      <c r="Q127" s="7">
        <f t="shared" si="9"/>
        <v>42769.993981481486</v>
      </c>
      <c r="R127" t="s">
        <v>8267</v>
      </c>
      <c r="S127" t="str">
        <f t="shared" si="10"/>
        <v>film &amp; video</v>
      </c>
      <c r="T127" t="str">
        <f t="shared" si="11"/>
        <v>science fiction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s="6">
        <f t="shared" si="6"/>
        <v>106.69230769230769</v>
      </c>
      <c r="N128" t="b">
        <v>0</v>
      </c>
      <c r="O128" s="5">
        <f t="shared" si="7"/>
        <v>5.548</v>
      </c>
      <c r="P128" s="7">
        <f t="shared" si="8"/>
        <v>42135.589548611111</v>
      </c>
      <c r="Q128" s="7">
        <f t="shared" si="9"/>
        <v>42166.083333333328</v>
      </c>
      <c r="R128" t="s">
        <v>8267</v>
      </c>
      <c r="S128" t="str">
        <f t="shared" si="10"/>
        <v>film &amp; video</v>
      </c>
      <c r="T128" t="str">
        <f t="shared" si="11"/>
        <v>science fiction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s="6">
        <f t="shared" si="6"/>
        <v>47.5</v>
      </c>
      <c r="N129" t="b">
        <v>0</v>
      </c>
      <c r="O129" s="5">
        <f t="shared" si="7"/>
        <v>2.375</v>
      </c>
      <c r="P129" s="7">
        <f t="shared" si="8"/>
        <v>42067.62431712963</v>
      </c>
      <c r="Q129" s="7">
        <f t="shared" si="9"/>
        <v>42097.582650462966</v>
      </c>
      <c r="R129" t="s">
        <v>8267</v>
      </c>
      <c r="S129" t="str">
        <f t="shared" si="10"/>
        <v>film &amp; video</v>
      </c>
      <c r="T129" t="str">
        <f t="shared" si="11"/>
        <v>science fiction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s="6">
        <f t="shared" ref="M130:M193" si="12">E130/L130</f>
        <v>311.16666666666669</v>
      </c>
      <c r="N130" t="b">
        <v>0</v>
      </c>
      <c r="O130" s="5">
        <f t="shared" ref="O130:O193" si="13">(E130/D130)*100</f>
        <v>1.867</v>
      </c>
      <c r="P130" s="7">
        <f t="shared" si="8"/>
        <v>42628.22792824074</v>
      </c>
      <c r="Q130" s="7">
        <f t="shared" si="9"/>
        <v>42663.22792824074</v>
      </c>
      <c r="R130" t="s">
        <v>8267</v>
      </c>
      <c r="S130" t="str">
        <f t="shared" si="10"/>
        <v>film &amp; video</v>
      </c>
      <c r="T130" t="str">
        <f t="shared" si="11"/>
        <v>science fiction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s="6" t="e">
        <f t="shared" si="12"/>
        <v>#DIV/0!</v>
      </c>
      <c r="N131" t="b">
        <v>0</v>
      </c>
      <c r="O131" s="5">
        <f t="shared" si="13"/>
        <v>0</v>
      </c>
      <c r="P131" s="7">
        <f t="shared" ref="P131:P194" si="14">(((J131/60)/60)/24)+DATE(1970,1,1)</f>
        <v>41882.937303240738</v>
      </c>
      <c r="Q131" s="7">
        <f t="shared" ref="Q131:Q194" si="15">(((I131/60)/60)/24)+DATE(1970,1,1)</f>
        <v>41942.937303240738</v>
      </c>
      <c r="R131" t="s">
        <v>8267</v>
      </c>
      <c r="S131" t="str">
        <f t="shared" ref="S131:S194" si="16">LEFT(R131,FIND("/",R131)-1)</f>
        <v>film &amp; video</v>
      </c>
      <c r="T131" t="str">
        <f t="shared" ref="T131:T194" si="17">RIGHT(R131,LEN(R131)-FIND("/",R131))</f>
        <v>science fiction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s="6" t="e">
        <f t="shared" si="12"/>
        <v>#DIV/0!</v>
      </c>
      <c r="N132" t="b">
        <v>0</v>
      </c>
      <c r="O132" s="5">
        <f t="shared" si="13"/>
        <v>0</v>
      </c>
      <c r="P132" s="7">
        <f t="shared" si="14"/>
        <v>41778.915416666663</v>
      </c>
      <c r="Q132" s="7">
        <f t="shared" si="15"/>
        <v>41806.844444444447</v>
      </c>
      <c r="R132" t="s">
        <v>8267</v>
      </c>
      <c r="S132" t="str">
        <f t="shared" si="16"/>
        <v>film &amp; video</v>
      </c>
      <c r="T132" t="str">
        <f t="shared" si="17"/>
        <v>science fiction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s="6" t="e">
        <f t="shared" si="12"/>
        <v>#DIV/0!</v>
      </c>
      <c r="N133" t="b">
        <v>0</v>
      </c>
      <c r="O133" s="5">
        <f t="shared" si="13"/>
        <v>0</v>
      </c>
      <c r="P133" s="7">
        <f t="shared" si="14"/>
        <v>42541.837511574078</v>
      </c>
      <c r="Q133" s="7">
        <f t="shared" si="15"/>
        <v>42557</v>
      </c>
      <c r="R133" t="s">
        <v>8267</v>
      </c>
      <c r="S133" t="str">
        <f t="shared" si="16"/>
        <v>film &amp; video</v>
      </c>
      <c r="T133" t="str">
        <f t="shared" si="17"/>
        <v>science fiction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s="6">
        <f t="shared" si="12"/>
        <v>94.506172839506178</v>
      </c>
      <c r="N134" t="b">
        <v>0</v>
      </c>
      <c r="O134" s="5">
        <f t="shared" si="13"/>
        <v>9.5687499999999996</v>
      </c>
      <c r="P134" s="7">
        <f t="shared" si="14"/>
        <v>41905.812581018516</v>
      </c>
      <c r="Q134" s="7">
        <f t="shared" si="15"/>
        <v>41950.854247685187</v>
      </c>
      <c r="R134" t="s">
        <v>8267</v>
      </c>
      <c r="S134" t="str">
        <f t="shared" si="16"/>
        <v>film &amp; video</v>
      </c>
      <c r="T134" t="str">
        <f t="shared" si="17"/>
        <v>science fiction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s="6" t="e">
        <f t="shared" si="12"/>
        <v>#DIV/0!</v>
      </c>
      <c r="N135" t="b">
        <v>0</v>
      </c>
      <c r="O135" s="5">
        <f t="shared" si="13"/>
        <v>0</v>
      </c>
      <c r="P135" s="7">
        <f t="shared" si="14"/>
        <v>42491.80768518518</v>
      </c>
      <c r="Q135" s="7">
        <f t="shared" si="15"/>
        <v>42521.729861111111</v>
      </c>
      <c r="R135" t="s">
        <v>8267</v>
      </c>
      <c r="S135" t="str">
        <f t="shared" si="16"/>
        <v>film &amp; video</v>
      </c>
      <c r="T135" t="str">
        <f t="shared" si="17"/>
        <v>science fiction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s="6" t="e">
        <f t="shared" si="12"/>
        <v>#DIV/0!</v>
      </c>
      <c r="N136" t="b">
        <v>0</v>
      </c>
      <c r="O136" s="5">
        <f t="shared" si="13"/>
        <v>0</v>
      </c>
      <c r="P136" s="7">
        <f t="shared" si="14"/>
        <v>42221.909930555557</v>
      </c>
      <c r="Q136" s="7">
        <f t="shared" si="15"/>
        <v>42251.708333333328</v>
      </c>
      <c r="R136" t="s">
        <v>8267</v>
      </c>
      <c r="S136" t="str">
        <f t="shared" si="16"/>
        <v>film &amp; video</v>
      </c>
      <c r="T136" t="str">
        <f t="shared" si="17"/>
        <v>science fiction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s="6">
        <f t="shared" si="12"/>
        <v>80.599999999999994</v>
      </c>
      <c r="N137" t="b">
        <v>0</v>
      </c>
      <c r="O137" s="5">
        <f t="shared" si="13"/>
        <v>13.433333333333334</v>
      </c>
      <c r="P137" s="7">
        <f t="shared" si="14"/>
        <v>41788.381909722222</v>
      </c>
      <c r="Q137" s="7">
        <f t="shared" si="15"/>
        <v>41821.791666666664</v>
      </c>
      <c r="R137" t="s">
        <v>8267</v>
      </c>
      <c r="S137" t="str">
        <f t="shared" si="16"/>
        <v>film &amp; video</v>
      </c>
      <c r="T137" t="str">
        <f t="shared" si="17"/>
        <v>science fiction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s="6" t="e">
        <f t="shared" si="12"/>
        <v>#DIV/0!</v>
      </c>
      <c r="N138" t="b">
        <v>0</v>
      </c>
      <c r="O138" s="5">
        <f t="shared" si="13"/>
        <v>0</v>
      </c>
      <c r="P138" s="7">
        <f t="shared" si="14"/>
        <v>42096.410115740742</v>
      </c>
      <c r="Q138" s="7">
        <f t="shared" si="15"/>
        <v>42140.427777777775</v>
      </c>
      <c r="R138" t="s">
        <v>8267</v>
      </c>
      <c r="S138" t="str">
        <f t="shared" si="16"/>
        <v>film &amp; video</v>
      </c>
      <c r="T138" t="str">
        <f t="shared" si="17"/>
        <v>science fiction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s="6" t="e">
        <f t="shared" si="12"/>
        <v>#DIV/0!</v>
      </c>
      <c r="N139" t="b">
        <v>0</v>
      </c>
      <c r="O139" s="5">
        <f t="shared" si="13"/>
        <v>0</v>
      </c>
      <c r="P139" s="7">
        <f t="shared" si="14"/>
        <v>42239.573993055557</v>
      </c>
      <c r="Q139" s="7">
        <f t="shared" si="15"/>
        <v>42289.573993055557</v>
      </c>
      <c r="R139" t="s">
        <v>8267</v>
      </c>
      <c r="S139" t="str">
        <f t="shared" si="16"/>
        <v>film &amp; video</v>
      </c>
      <c r="T139" t="str">
        <f t="shared" si="17"/>
        <v>science fiction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s="6">
        <f t="shared" si="12"/>
        <v>81.241379310344826</v>
      </c>
      <c r="N140" t="b">
        <v>0</v>
      </c>
      <c r="O140" s="5">
        <f t="shared" si="13"/>
        <v>3.1413333333333333</v>
      </c>
      <c r="P140" s="7">
        <f t="shared" si="14"/>
        <v>42186.257418981477</v>
      </c>
      <c r="Q140" s="7">
        <f t="shared" si="15"/>
        <v>42217.207638888889</v>
      </c>
      <c r="R140" t="s">
        <v>8267</v>
      </c>
      <c r="S140" t="str">
        <f t="shared" si="16"/>
        <v>film &amp; video</v>
      </c>
      <c r="T140" t="str">
        <f t="shared" si="17"/>
        <v>science fiction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s="6">
        <f t="shared" si="12"/>
        <v>500</v>
      </c>
      <c r="N141" t="b">
        <v>0</v>
      </c>
      <c r="O141" s="5">
        <f t="shared" si="13"/>
        <v>100</v>
      </c>
      <c r="P141" s="7">
        <f t="shared" si="14"/>
        <v>42187.920972222222</v>
      </c>
      <c r="Q141" s="7">
        <f t="shared" si="15"/>
        <v>42197.920972222222</v>
      </c>
      <c r="R141" t="s">
        <v>8267</v>
      </c>
      <c r="S141" t="str">
        <f t="shared" si="16"/>
        <v>film &amp; video</v>
      </c>
      <c r="T141" t="str">
        <f t="shared" si="17"/>
        <v>science fiction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s="6" t="e">
        <f t="shared" si="12"/>
        <v>#DIV/0!</v>
      </c>
      <c r="N142" t="b">
        <v>0</v>
      </c>
      <c r="O142" s="5">
        <f t="shared" si="13"/>
        <v>0</v>
      </c>
      <c r="P142" s="7">
        <f t="shared" si="14"/>
        <v>42053.198287037041</v>
      </c>
      <c r="Q142" s="7">
        <f t="shared" si="15"/>
        <v>42083.15662037037</v>
      </c>
      <c r="R142" t="s">
        <v>8267</v>
      </c>
      <c r="S142" t="str">
        <f t="shared" si="16"/>
        <v>film &amp; video</v>
      </c>
      <c r="T142" t="str">
        <f t="shared" si="17"/>
        <v>science fiction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s="6">
        <f t="shared" si="12"/>
        <v>46.178571428571431</v>
      </c>
      <c r="N143" t="b">
        <v>0</v>
      </c>
      <c r="O143" s="5">
        <f t="shared" si="13"/>
        <v>10.775</v>
      </c>
      <c r="P143" s="7">
        <f t="shared" si="14"/>
        <v>42110.153043981481</v>
      </c>
      <c r="Q143" s="7">
        <f t="shared" si="15"/>
        <v>42155.153043981481</v>
      </c>
      <c r="R143" t="s">
        <v>8267</v>
      </c>
      <c r="S143" t="str">
        <f t="shared" si="16"/>
        <v>film &amp; video</v>
      </c>
      <c r="T143" t="str">
        <f t="shared" si="17"/>
        <v>science fiction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s="6">
        <f t="shared" si="12"/>
        <v>10</v>
      </c>
      <c r="N144" t="b">
        <v>0</v>
      </c>
      <c r="O144" s="5">
        <f t="shared" si="13"/>
        <v>0.33333333333333337</v>
      </c>
      <c r="P144" s="7">
        <f t="shared" si="14"/>
        <v>41938.893263888887</v>
      </c>
      <c r="Q144" s="7">
        <f t="shared" si="15"/>
        <v>41959.934930555552</v>
      </c>
      <c r="R144" t="s">
        <v>8267</v>
      </c>
      <c r="S144" t="str">
        <f t="shared" si="16"/>
        <v>film &amp; video</v>
      </c>
      <c r="T144" t="str">
        <f t="shared" si="17"/>
        <v>science fiction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s="6" t="e">
        <f t="shared" si="12"/>
        <v>#DIV/0!</v>
      </c>
      <c r="N145" t="b">
        <v>0</v>
      </c>
      <c r="O145" s="5">
        <f t="shared" si="13"/>
        <v>0</v>
      </c>
      <c r="P145" s="7">
        <f t="shared" si="14"/>
        <v>42559.064143518524</v>
      </c>
      <c r="Q145" s="7">
        <f t="shared" si="15"/>
        <v>42616.246527777781</v>
      </c>
      <c r="R145" t="s">
        <v>8267</v>
      </c>
      <c r="S145" t="str">
        <f t="shared" si="16"/>
        <v>film &amp; video</v>
      </c>
      <c r="T145" t="str">
        <f t="shared" si="17"/>
        <v>science fiction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s="6">
        <f t="shared" si="12"/>
        <v>55.945945945945944</v>
      </c>
      <c r="N146" t="b">
        <v>0</v>
      </c>
      <c r="O146" s="5">
        <f t="shared" si="13"/>
        <v>27.6</v>
      </c>
      <c r="P146" s="7">
        <f t="shared" si="14"/>
        <v>42047.762407407412</v>
      </c>
      <c r="Q146" s="7">
        <f t="shared" si="15"/>
        <v>42107.72074074074</v>
      </c>
      <c r="R146" t="s">
        <v>8267</v>
      </c>
      <c r="S146" t="str">
        <f t="shared" si="16"/>
        <v>film &amp; video</v>
      </c>
      <c r="T146" t="str">
        <f t="shared" si="17"/>
        <v>science fiction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s="6">
        <f t="shared" si="12"/>
        <v>37.555555555555557</v>
      </c>
      <c r="N147" t="b">
        <v>0</v>
      </c>
      <c r="O147" s="5">
        <f t="shared" si="13"/>
        <v>7.5111111111111111</v>
      </c>
      <c r="P147" s="7">
        <f t="shared" si="14"/>
        <v>42200.542268518519</v>
      </c>
      <c r="Q147" s="7">
        <f t="shared" si="15"/>
        <v>42227.542268518519</v>
      </c>
      <c r="R147" t="s">
        <v>8267</v>
      </c>
      <c r="S147" t="str">
        <f t="shared" si="16"/>
        <v>film &amp; video</v>
      </c>
      <c r="T147" t="str">
        <f t="shared" si="17"/>
        <v>science fiction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s="6">
        <f t="shared" si="12"/>
        <v>38.333333333333336</v>
      </c>
      <c r="N148" t="b">
        <v>0</v>
      </c>
      <c r="O148" s="5">
        <f t="shared" si="13"/>
        <v>0.57499999999999996</v>
      </c>
      <c r="P148" s="7">
        <f t="shared" si="14"/>
        <v>42693.016180555554</v>
      </c>
      <c r="Q148" s="7">
        <f t="shared" si="15"/>
        <v>42753.016180555554</v>
      </c>
      <c r="R148" t="s">
        <v>8267</v>
      </c>
      <c r="S148" t="str">
        <f t="shared" si="16"/>
        <v>film &amp; video</v>
      </c>
      <c r="T148" t="str">
        <f t="shared" si="17"/>
        <v>science fiction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s="6" t="e">
        <f t="shared" si="12"/>
        <v>#DIV/0!</v>
      </c>
      <c r="N149" t="b">
        <v>0</v>
      </c>
      <c r="O149" s="5">
        <f t="shared" si="13"/>
        <v>0</v>
      </c>
      <c r="P149" s="7">
        <f t="shared" si="14"/>
        <v>41969.767824074079</v>
      </c>
      <c r="Q149" s="7">
        <f t="shared" si="15"/>
        <v>42012.762499999997</v>
      </c>
      <c r="R149" t="s">
        <v>8267</v>
      </c>
      <c r="S149" t="str">
        <f t="shared" si="16"/>
        <v>film &amp; video</v>
      </c>
      <c r="T149" t="str">
        <f t="shared" si="17"/>
        <v>science fiction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s="6">
        <f t="shared" si="12"/>
        <v>20</v>
      </c>
      <c r="N150" t="b">
        <v>0</v>
      </c>
      <c r="O150" s="5">
        <f t="shared" si="13"/>
        <v>0.08</v>
      </c>
      <c r="P150" s="7">
        <f t="shared" si="14"/>
        <v>42397.281666666662</v>
      </c>
      <c r="Q150" s="7">
        <f t="shared" si="15"/>
        <v>42427.281666666662</v>
      </c>
      <c r="R150" t="s">
        <v>8267</v>
      </c>
      <c r="S150" t="str">
        <f t="shared" si="16"/>
        <v>film &amp; video</v>
      </c>
      <c r="T150" t="str">
        <f t="shared" si="17"/>
        <v>science fiction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s="6">
        <f t="shared" si="12"/>
        <v>15.333333333333334</v>
      </c>
      <c r="N151" t="b">
        <v>0</v>
      </c>
      <c r="O151" s="5">
        <f t="shared" si="13"/>
        <v>0.91999999999999993</v>
      </c>
      <c r="P151" s="7">
        <f t="shared" si="14"/>
        <v>41968.172106481477</v>
      </c>
      <c r="Q151" s="7">
        <f t="shared" si="15"/>
        <v>41998.333333333328</v>
      </c>
      <c r="R151" t="s">
        <v>8267</v>
      </c>
      <c r="S151" t="str">
        <f t="shared" si="16"/>
        <v>film &amp; video</v>
      </c>
      <c r="T151" t="str">
        <f t="shared" si="17"/>
        <v>science fiction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s="6">
        <f t="shared" si="12"/>
        <v>449.43283582089555</v>
      </c>
      <c r="N152" t="b">
        <v>0</v>
      </c>
      <c r="O152" s="5">
        <f t="shared" si="13"/>
        <v>23.163076923076922</v>
      </c>
      <c r="P152" s="7">
        <f t="shared" si="14"/>
        <v>42090.161828703705</v>
      </c>
      <c r="Q152" s="7">
        <f t="shared" si="15"/>
        <v>42150.161828703705</v>
      </c>
      <c r="R152" t="s">
        <v>8267</v>
      </c>
      <c r="S152" t="str">
        <f t="shared" si="16"/>
        <v>film &amp; video</v>
      </c>
      <c r="T152" t="str">
        <f t="shared" si="17"/>
        <v>science fiction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s="6">
        <f t="shared" si="12"/>
        <v>28</v>
      </c>
      <c r="N153" t="b">
        <v>0</v>
      </c>
      <c r="O153" s="5">
        <f t="shared" si="13"/>
        <v>5.5999999999999994E-2</v>
      </c>
      <c r="P153" s="7">
        <f t="shared" si="14"/>
        <v>42113.550821759258</v>
      </c>
      <c r="Q153" s="7">
        <f t="shared" si="15"/>
        <v>42173.550821759258</v>
      </c>
      <c r="R153" t="s">
        <v>8267</v>
      </c>
      <c r="S153" t="str">
        <f t="shared" si="16"/>
        <v>film &amp; video</v>
      </c>
      <c r="T153" t="str">
        <f t="shared" si="17"/>
        <v>science fiction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s="6">
        <f t="shared" si="12"/>
        <v>15</v>
      </c>
      <c r="N154" t="b">
        <v>0</v>
      </c>
      <c r="O154" s="5">
        <f t="shared" si="13"/>
        <v>7.8947368421052634E-3</v>
      </c>
      <c r="P154" s="7">
        <f t="shared" si="14"/>
        <v>41875.077546296299</v>
      </c>
      <c r="Q154" s="7">
        <f t="shared" si="15"/>
        <v>41905.077546296299</v>
      </c>
      <c r="R154" t="s">
        <v>8267</v>
      </c>
      <c r="S154" t="str">
        <f t="shared" si="16"/>
        <v>film &amp; video</v>
      </c>
      <c r="T154" t="str">
        <f t="shared" si="17"/>
        <v>science fiction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s="6">
        <f t="shared" si="12"/>
        <v>35.9</v>
      </c>
      <c r="N155" t="b">
        <v>0</v>
      </c>
      <c r="O155" s="5">
        <f t="shared" si="13"/>
        <v>0.71799999999999997</v>
      </c>
      <c r="P155" s="7">
        <f t="shared" si="14"/>
        <v>41933.586157407408</v>
      </c>
      <c r="Q155" s="7">
        <f t="shared" si="15"/>
        <v>41975.627824074079</v>
      </c>
      <c r="R155" t="s">
        <v>8267</v>
      </c>
      <c r="S155" t="str">
        <f t="shared" si="16"/>
        <v>film &amp; video</v>
      </c>
      <c r="T155" t="str">
        <f t="shared" si="17"/>
        <v>science fiction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s="6">
        <f t="shared" si="12"/>
        <v>13.333333333333334</v>
      </c>
      <c r="N156" t="b">
        <v>0</v>
      </c>
      <c r="O156" s="5">
        <f t="shared" si="13"/>
        <v>2.666666666666667</v>
      </c>
      <c r="P156" s="7">
        <f t="shared" si="14"/>
        <v>42115.547395833331</v>
      </c>
      <c r="Q156" s="7">
        <f t="shared" si="15"/>
        <v>42158.547395833331</v>
      </c>
      <c r="R156" t="s">
        <v>8267</v>
      </c>
      <c r="S156" t="str">
        <f t="shared" si="16"/>
        <v>film &amp; video</v>
      </c>
      <c r="T156" t="str">
        <f t="shared" si="17"/>
        <v>science fiction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s="6">
        <f t="shared" si="12"/>
        <v>20.25</v>
      </c>
      <c r="N157" t="b">
        <v>0</v>
      </c>
      <c r="O157" s="5">
        <f t="shared" si="13"/>
        <v>6.0000000000000001E-3</v>
      </c>
      <c r="P157" s="7">
        <f t="shared" si="14"/>
        <v>42168.559432870374</v>
      </c>
      <c r="Q157" s="7">
        <f t="shared" si="15"/>
        <v>42208.559432870374</v>
      </c>
      <c r="R157" t="s">
        <v>8267</v>
      </c>
      <c r="S157" t="str">
        <f t="shared" si="16"/>
        <v>film &amp; video</v>
      </c>
      <c r="T157" t="str">
        <f t="shared" si="17"/>
        <v>science fiction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s="6">
        <f t="shared" si="12"/>
        <v>119</v>
      </c>
      <c r="N158" t="b">
        <v>0</v>
      </c>
      <c r="O158" s="5">
        <f t="shared" si="13"/>
        <v>5.0999999999999996</v>
      </c>
      <c r="P158" s="7">
        <f t="shared" si="14"/>
        <v>41794.124953703707</v>
      </c>
      <c r="Q158" s="7">
        <f t="shared" si="15"/>
        <v>41854.124953703707</v>
      </c>
      <c r="R158" t="s">
        <v>8267</v>
      </c>
      <c r="S158" t="str">
        <f t="shared" si="16"/>
        <v>film &amp; video</v>
      </c>
      <c r="T158" t="str">
        <f t="shared" si="17"/>
        <v>science fiction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s="6">
        <f t="shared" si="12"/>
        <v>4</v>
      </c>
      <c r="N159" t="b">
        <v>0</v>
      </c>
      <c r="O159" s="5">
        <f t="shared" si="13"/>
        <v>0.26711185308848079</v>
      </c>
      <c r="P159" s="7">
        <f t="shared" si="14"/>
        <v>42396.911712962959</v>
      </c>
      <c r="Q159" s="7">
        <f t="shared" si="15"/>
        <v>42426.911712962959</v>
      </c>
      <c r="R159" t="s">
        <v>8267</v>
      </c>
      <c r="S159" t="str">
        <f t="shared" si="16"/>
        <v>film &amp; video</v>
      </c>
      <c r="T159" t="str">
        <f t="shared" si="17"/>
        <v>science fiction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s="6" t="e">
        <f t="shared" si="12"/>
        <v>#DIV/0!</v>
      </c>
      <c r="N160" t="b">
        <v>0</v>
      </c>
      <c r="O160" s="5">
        <f t="shared" si="13"/>
        <v>0</v>
      </c>
      <c r="P160" s="7">
        <f t="shared" si="14"/>
        <v>41904.07671296296</v>
      </c>
      <c r="Q160" s="7">
        <f t="shared" si="15"/>
        <v>41934.07671296296</v>
      </c>
      <c r="R160" t="s">
        <v>8267</v>
      </c>
      <c r="S160" t="str">
        <f t="shared" si="16"/>
        <v>film &amp; video</v>
      </c>
      <c r="T160" t="str">
        <f t="shared" si="17"/>
        <v>science fiction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s="6">
        <f t="shared" si="12"/>
        <v>10</v>
      </c>
      <c r="N161" t="b">
        <v>0</v>
      </c>
      <c r="O161" s="5">
        <f t="shared" si="13"/>
        <v>2E-3</v>
      </c>
      <c r="P161" s="7">
        <f t="shared" si="14"/>
        <v>42514.434548611112</v>
      </c>
      <c r="Q161" s="7">
        <f t="shared" si="15"/>
        <v>42554.434548611112</v>
      </c>
      <c r="R161" t="s">
        <v>8267</v>
      </c>
      <c r="S161" t="str">
        <f t="shared" si="16"/>
        <v>film &amp; video</v>
      </c>
      <c r="T161" t="str">
        <f t="shared" si="17"/>
        <v>science fiction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s="6" t="e">
        <f t="shared" si="12"/>
        <v>#DIV/0!</v>
      </c>
      <c r="N162" t="b">
        <v>0</v>
      </c>
      <c r="O162" s="5">
        <f t="shared" si="13"/>
        <v>0</v>
      </c>
      <c r="P162" s="7">
        <f t="shared" si="14"/>
        <v>42171.913090277783</v>
      </c>
      <c r="Q162" s="7">
        <f t="shared" si="15"/>
        <v>42231.913090277783</v>
      </c>
      <c r="R162" t="s">
        <v>8268</v>
      </c>
      <c r="S162" t="str">
        <f t="shared" si="16"/>
        <v>film &amp; video</v>
      </c>
      <c r="T162" t="str">
        <f t="shared" si="17"/>
        <v>drama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s="6">
        <f t="shared" si="12"/>
        <v>5</v>
      </c>
      <c r="N163" t="b">
        <v>0</v>
      </c>
      <c r="O163" s="5">
        <f t="shared" si="13"/>
        <v>0.01</v>
      </c>
      <c r="P163" s="7">
        <f t="shared" si="14"/>
        <v>41792.687442129631</v>
      </c>
      <c r="Q163" s="7">
        <f t="shared" si="15"/>
        <v>41822.687442129631</v>
      </c>
      <c r="R163" t="s">
        <v>8268</v>
      </c>
      <c r="S163" t="str">
        <f t="shared" si="16"/>
        <v>film &amp; video</v>
      </c>
      <c r="T163" t="str">
        <f t="shared" si="17"/>
        <v>drama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s="6">
        <f t="shared" si="12"/>
        <v>43.5</v>
      </c>
      <c r="N164" t="b">
        <v>0</v>
      </c>
      <c r="O164" s="5">
        <f t="shared" si="13"/>
        <v>15.535714285714286</v>
      </c>
      <c r="P164" s="7">
        <f t="shared" si="14"/>
        <v>41835.126805555556</v>
      </c>
      <c r="Q164" s="7">
        <f t="shared" si="15"/>
        <v>41867.987500000003</v>
      </c>
      <c r="R164" t="s">
        <v>8268</v>
      </c>
      <c r="S164" t="str">
        <f t="shared" si="16"/>
        <v>film &amp; video</v>
      </c>
      <c r="T164" t="str">
        <f t="shared" si="17"/>
        <v>drama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s="6" t="e">
        <f t="shared" si="12"/>
        <v>#DIV/0!</v>
      </c>
      <c r="N165" t="b">
        <v>0</v>
      </c>
      <c r="O165" s="5">
        <f t="shared" si="13"/>
        <v>0</v>
      </c>
      <c r="P165" s="7">
        <f t="shared" si="14"/>
        <v>42243.961273148147</v>
      </c>
      <c r="Q165" s="7">
        <f t="shared" si="15"/>
        <v>42278</v>
      </c>
      <c r="R165" t="s">
        <v>8268</v>
      </c>
      <c r="S165" t="str">
        <f t="shared" si="16"/>
        <v>film &amp; video</v>
      </c>
      <c r="T165" t="str">
        <f t="shared" si="17"/>
        <v>drama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s="6">
        <f t="shared" si="12"/>
        <v>91.428571428571431</v>
      </c>
      <c r="N166" t="b">
        <v>0</v>
      </c>
      <c r="O166" s="5">
        <f t="shared" si="13"/>
        <v>0.53333333333333333</v>
      </c>
      <c r="P166" s="7">
        <f t="shared" si="14"/>
        <v>41841.762743055559</v>
      </c>
      <c r="Q166" s="7">
        <f t="shared" si="15"/>
        <v>41901.762743055559</v>
      </c>
      <c r="R166" t="s">
        <v>8268</v>
      </c>
      <c r="S166" t="str">
        <f t="shared" si="16"/>
        <v>film &amp; video</v>
      </c>
      <c r="T166" t="str">
        <f t="shared" si="17"/>
        <v>drama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s="6" t="e">
        <f t="shared" si="12"/>
        <v>#DIV/0!</v>
      </c>
      <c r="N167" t="b">
        <v>0</v>
      </c>
      <c r="O167" s="5">
        <f t="shared" si="13"/>
        <v>0</v>
      </c>
      <c r="P167" s="7">
        <f t="shared" si="14"/>
        <v>42351.658842592587</v>
      </c>
      <c r="Q167" s="7">
        <f t="shared" si="15"/>
        <v>42381.658842592587</v>
      </c>
      <c r="R167" t="s">
        <v>8268</v>
      </c>
      <c r="S167" t="str">
        <f t="shared" si="16"/>
        <v>film &amp; video</v>
      </c>
      <c r="T167" t="str">
        <f t="shared" si="17"/>
        <v>drama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s="6">
        <f t="shared" si="12"/>
        <v>3000</v>
      </c>
      <c r="N168" t="b">
        <v>0</v>
      </c>
      <c r="O168" s="5">
        <f t="shared" si="13"/>
        <v>60</v>
      </c>
      <c r="P168" s="7">
        <f t="shared" si="14"/>
        <v>42721.075949074075</v>
      </c>
      <c r="Q168" s="7">
        <f t="shared" si="15"/>
        <v>42751.075949074075</v>
      </c>
      <c r="R168" t="s">
        <v>8268</v>
      </c>
      <c r="S168" t="str">
        <f t="shared" si="16"/>
        <v>film &amp; video</v>
      </c>
      <c r="T168" t="str">
        <f t="shared" si="17"/>
        <v>drama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s="6">
        <f t="shared" si="12"/>
        <v>5.5</v>
      </c>
      <c r="N169" t="b">
        <v>0</v>
      </c>
      <c r="O169" s="5">
        <f t="shared" si="13"/>
        <v>0.01</v>
      </c>
      <c r="P169" s="7">
        <f t="shared" si="14"/>
        <v>42160.927488425921</v>
      </c>
      <c r="Q169" s="7">
        <f t="shared" si="15"/>
        <v>42220.927488425921</v>
      </c>
      <c r="R169" t="s">
        <v>8268</v>
      </c>
      <c r="S169" t="str">
        <f t="shared" si="16"/>
        <v>film &amp; video</v>
      </c>
      <c r="T169" t="str">
        <f t="shared" si="17"/>
        <v>drama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s="6">
        <f t="shared" si="12"/>
        <v>108.33333333333333</v>
      </c>
      <c r="N170" t="b">
        <v>0</v>
      </c>
      <c r="O170" s="5">
        <f t="shared" si="13"/>
        <v>4.0625</v>
      </c>
      <c r="P170" s="7">
        <f t="shared" si="14"/>
        <v>42052.83530092593</v>
      </c>
      <c r="Q170" s="7">
        <f t="shared" si="15"/>
        <v>42082.793634259258</v>
      </c>
      <c r="R170" t="s">
        <v>8268</v>
      </c>
      <c r="S170" t="str">
        <f t="shared" si="16"/>
        <v>film &amp; video</v>
      </c>
      <c r="T170" t="str">
        <f t="shared" si="17"/>
        <v>drama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s="6">
        <f t="shared" si="12"/>
        <v>56</v>
      </c>
      <c r="N171" t="b">
        <v>0</v>
      </c>
      <c r="O171" s="5">
        <f t="shared" si="13"/>
        <v>22.400000000000002</v>
      </c>
      <c r="P171" s="7">
        <f t="shared" si="14"/>
        <v>41900.505312499998</v>
      </c>
      <c r="Q171" s="7">
        <f t="shared" si="15"/>
        <v>41930.505312499998</v>
      </c>
      <c r="R171" t="s">
        <v>8268</v>
      </c>
      <c r="S171" t="str">
        <f t="shared" si="16"/>
        <v>film &amp; video</v>
      </c>
      <c r="T171" t="str">
        <f t="shared" si="17"/>
        <v>drama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s="6">
        <f t="shared" si="12"/>
        <v>32.5</v>
      </c>
      <c r="N172" t="b">
        <v>0</v>
      </c>
      <c r="O172" s="5">
        <f t="shared" si="13"/>
        <v>3.25</v>
      </c>
      <c r="P172" s="7">
        <f t="shared" si="14"/>
        <v>42216.977812500001</v>
      </c>
      <c r="Q172" s="7">
        <f t="shared" si="15"/>
        <v>42246.227777777778</v>
      </c>
      <c r="R172" t="s">
        <v>8268</v>
      </c>
      <c r="S172" t="str">
        <f t="shared" si="16"/>
        <v>film &amp; video</v>
      </c>
      <c r="T172" t="str">
        <f t="shared" si="17"/>
        <v>drama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s="6">
        <f t="shared" si="12"/>
        <v>1</v>
      </c>
      <c r="N173" t="b">
        <v>0</v>
      </c>
      <c r="O173" s="5">
        <f t="shared" si="13"/>
        <v>2E-3</v>
      </c>
      <c r="P173" s="7">
        <f t="shared" si="14"/>
        <v>42534.180717592593</v>
      </c>
      <c r="Q173" s="7">
        <f t="shared" si="15"/>
        <v>42594.180717592593</v>
      </c>
      <c r="R173" t="s">
        <v>8268</v>
      </c>
      <c r="S173" t="str">
        <f t="shared" si="16"/>
        <v>film &amp; video</v>
      </c>
      <c r="T173" t="str">
        <f t="shared" si="17"/>
        <v>drama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s="6" t="e">
        <f t="shared" si="12"/>
        <v>#DIV/0!</v>
      </c>
      <c r="N174" t="b">
        <v>0</v>
      </c>
      <c r="O174" s="5">
        <f t="shared" si="13"/>
        <v>0</v>
      </c>
      <c r="P174" s="7">
        <f t="shared" si="14"/>
        <v>42047.394942129627</v>
      </c>
      <c r="Q174" s="7">
        <f t="shared" si="15"/>
        <v>42082.353275462956</v>
      </c>
      <c r="R174" t="s">
        <v>8268</v>
      </c>
      <c r="S174" t="str">
        <f t="shared" si="16"/>
        <v>film &amp; video</v>
      </c>
      <c r="T174" t="str">
        <f t="shared" si="17"/>
        <v>drama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s="6" t="e">
        <f t="shared" si="12"/>
        <v>#DIV/0!</v>
      </c>
      <c r="N175" t="b">
        <v>0</v>
      </c>
      <c r="O175" s="5">
        <f t="shared" si="13"/>
        <v>0</v>
      </c>
      <c r="P175" s="7">
        <f t="shared" si="14"/>
        <v>42033.573009259257</v>
      </c>
      <c r="Q175" s="7">
        <f t="shared" si="15"/>
        <v>42063.573009259257</v>
      </c>
      <c r="R175" t="s">
        <v>8268</v>
      </c>
      <c r="S175" t="str">
        <f t="shared" si="16"/>
        <v>film &amp; video</v>
      </c>
      <c r="T175" t="str">
        <f t="shared" si="17"/>
        <v>drama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s="6" t="e">
        <f t="shared" si="12"/>
        <v>#DIV/0!</v>
      </c>
      <c r="N176" t="b">
        <v>0</v>
      </c>
      <c r="O176" s="5">
        <f t="shared" si="13"/>
        <v>0</v>
      </c>
      <c r="P176" s="7">
        <f t="shared" si="14"/>
        <v>42072.758981481486</v>
      </c>
      <c r="Q176" s="7">
        <f t="shared" si="15"/>
        <v>42132.758981481486</v>
      </c>
      <c r="R176" t="s">
        <v>8268</v>
      </c>
      <c r="S176" t="str">
        <f t="shared" si="16"/>
        <v>film &amp; video</v>
      </c>
      <c r="T176" t="str">
        <f t="shared" si="17"/>
        <v>drama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s="6">
        <f t="shared" si="12"/>
        <v>49.884615384615387</v>
      </c>
      <c r="N177" t="b">
        <v>0</v>
      </c>
      <c r="O177" s="5">
        <f t="shared" si="13"/>
        <v>6.4850000000000003</v>
      </c>
      <c r="P177" s="7">
        <f t="shared" si="14"/>
        <v>41855.777905092589</v>
      </c>
      <c r="Q177" s="7">
        <f t="shared" si="15"/>
        <v>41880.777905092589</v>
      </c>
      <c r="R177" t="s">
        <v>8268</v>
      </c>
      <c r="S177" t="str">
        <f t="shared" si="16"/>
        <v>film &amp; video</v>
      </c>
      <c r="T177" t="str">
        <f t="shared" si="17"/>
        <v>drama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s="6" t="e">
        <f t="shared" si="12"/>
        <v>#DIV/0!</v>
      </c>
      <c r="N178" t="b">
        <v>0</v>
      </c>
      <c r="O178" s="5">
        <f t="shared" si="13"/>
        <v>0</v>
      </c>
      <c r="P178" s="7">
        <f t="shared" si="14"/>
        <v>42191.824062500003</v>
      </c>
      <c r="Q178" s="7">
        <f t="shared" si="15"/>
        <v>42221.824062500003</v>
      </c>
      <c r="R178" t="s">
        <v>8268</v>
      </c>
      <c r="S178" t="str">
        <f t="shared" si="16"/>
        <v>film &amp; video</v>
      </c>
      <c r="T178" t="str">
        <f t="shared" si="17"/>
        <v>drama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s="6">
        <f t="shared" si="12"/>
        <v>25.714285714285715</v>
      </c>
      <c r="N179" t="b">
        <v>0</v>
      </c>
      <c r="O179" s="5">
        <f t="shared" si="13"/>
        <v>40</v>
      </c>
      <c r="P179" s="7">
        <f t="shared" si="14"/>
        <v>42070.047754629632</v>
      </c>
      <c r="Q179" s="7">
        <f t="shared" si="15"/>
        <v>42087.00608796296</v>
      </c>
      <c r="R179" t="s">
        <v>8268</v>
      </c>
      <c r="S179" t="str">
        <f t="shared" si="16"/>
        <v>film &amp; video</v>
      </c>
      <c r="T179" t="str">
        <f t="shared" si="17"/>
        <v>drama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s="6" t="e">
        <f t="shared" si="12"/>
        <v>#DIV/0!</v>
      </c>
      <c r="N180" t="b">
        <v>0</v>
      </c>
      <c r="O180" s="5">
        <f t="shared" si="13"/>
        <v>0</v>
      </c>
      <c r="P180" s="7">
        <f t="shared" si="14"/>
        <v>42304.955381944441</v>
      </c>
      <c r="Q180" s="7">
        <f t="shared" si="15"/>
        <v>42334.997048611112</v>
      </c>
      <c r="R180" t="s">
        <v>8268</v>
      </c>
      <c r="S180" t="str">
        <f t="shared" si="16"/>
        <v>film &amp; video</v>
      </c>
      <c r="T180" t="str">
        <f t="shared" si="17"/>
        <v>drama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s="6">
        <f t="shared" si="12"/>
        <v>100</v>
      </c>
      <c r="N181" t="b">
        <v>0</v>
      </c>
      <c r="O181" s="5">
        <f t="shared" si="13"/>
        <v>20</v>
      </c>
      <c r="P181" s="7">
        <f t="shared" si="14"/>
        <v>42403.080497685187</v>
      </c>
      <c r="Q181" s="7">
        <f t="shared" si="15"/>
        <v>42433.080497685187</v>
      </c>
      <c r="R181" t="s">
        <v>8268</v>
      </c>
      <c r="S181" t="str">
        <f t="shared" si="16"/>
        <v>film &amp; video</v>
      </c>
      <c r="T181" t="str">
        <f t="shared" si="17"/>
        <v>drama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s="6">
        <f t="shared" si="12"/>
        <v>30.846153846153847</v>
      </c>
      <c r="N182" t="b">
        <v>0</v>
      </c>
      <c r="O182" s="5">
        <f t="shared" si="13"/>
        <v>33.416666666666664</v>
      </c>
      <c r="P182" s="7">
        <f t="shared" si="14"/>
        <v>42067.991238425922</v>
      </c>
      <c r="Q182" s="7">
        <f t="shared" si="15"/>
        <v>42107.791666666672</v>
      </c>
      <c r="R182" t="s">
        <v>8268</v>
      </c>
      <c r="S182" t="str">
        <f t="shared" si="16"/>
        <v>film &amp; video</v>
      </c>
      <c r="T182" t="str">
        <f t="shared" si="17"/>
        <v>drama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s="6">
        <f t="shared" si="12"/>
        <v>180.5</v>
      </c>
      <c r="N183" t="b">
        <v>0</v>
      </c>
      <c r="O183" s="5">
        <f t="shared" si="13"/>
        <v>21.092608822670172</v>
      </c>
      <c r="P183" s="7">
        <f t="shared" si="14"/>
        <v>42147.741840277777</v>
      </c>
      <c r="Q183" s="7">
        <f t="shared" si="15"/>
        <v>42177.741840277777</v>
      </c>
      <c r="R183" t="s">
        <v>8268</v>
      </c>
      <c r="S183" t="str">
        <f t="shared" si="16"/>
        <v>film &amp; video</v>
      </c>
      <c r="T183" t="str">
        <f t="shared" si="17"/>
        <v>drama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s="6" t="e">
        <f t="shared" si="12"/>
        <v>#DIV/0!</v>
      </c>
      <c r="N184" t="b">
        <v>0</v>
      </c>
      <c r="O184" s="5">
        <f t="shared" si="13"/>
        <v>0</v>
      </c>
      <c r="P184" s="7">
        <f t="shared" si="14"/>
        <v>42712.011944444443</v>
      </c>
      <c r="Q184" s="7">
        <f t="shared" si="15"/>
        <v>42742.011944444443</v>
      </c>
      <c r="R184" t="s">
        <v>8268</v>
      </c>
      <c r="S184" t="str">
        <f t="shared" si="16"/>
        <v>film &amp; video</v>
      </c>
      <c r="T184" t="str">
        <f t="shared" si="17"/>
        <v>drama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s="6">
        <f t="shared" si="12"/>
        <v>373.5</v>
      </c>
      <c r="N185" t="b">
        <v>0</v>
      </c>
      <c r="O185" s="5">
        <f t="shared" si="13"/>
        <v>35.856000000000002</v>
      </c>
      <c r="P185" s="7">
        <f t="shared" si="14"/>
        <v>41939.810300925928</v>
      </c>
      <c r="Q185" s="7">
        <f t="shared" si="15"/>
        <v>41969.851967592593</v>
      </c>
      <c r="R185" t="s">
        <v>8268</v>
      </c>
      <c r="S185" t="str">
        <f t="shared" si="16"/>
        <v>film &amp; video</v>
      </c>
      <c r="T185" t="str">
        <f t="shared" si="17"/>
        <v>drama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s="6">
        <f t="shared" si="12"/>
        <v>25.5</v>
      </c>
      <c r="N186" t="b">
        <v>0</v>
      </c>
      <c r="O186" s="5">
        <f t="shared" si="13"/>
        <v>3.4000000000000004</v>
      </c>
      <c r="P186" s="7">
        <f t="shared" si="14"/>
        <v>41825.791226851856</v>
      </c>
      <c r="Q186" s="7">
        <f t="shared" si="15"/>
        <v>41883.165972222225</v>
      </c>
      <c r="R186" t="s">
        <v>8268</v>
      </c>
      <c r="S186" t="str">
        <f t="shared" si="16"/>
        <v>film &amp; video</v>
      </c>
      <c r="T186" t="str">
        <f t="shared" si="17"/>
        <v>drama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s="6">
        <f t="shared" si="12"/>
        <v>220</v>
      </c>
      <c r="N187" t="b">
        <v>0</v>
      </c>
      <c r="O187" s="5">
        <f t="shared" si="13"/>
        <v>5.5</v>
      </c>
      <c r="P187" s="7">
        <f t="shared" si="14"/>
        <v>42570.91133101852</v>
      </c>
      <c r="Q187" s="7">
        <f t="shared" si="15"/>
        <v>42600.91133101852</v>
      </c>
      <c r="R187" t="s">
        <v>8268</v>
      </c>
      <c r="S187" t="str">
        <f t="shared" si="16"/>
        <v>film &amp; video</v>
      </c>
      <c r="T187" t="str">
        <f t="shared" si="17"/>
        <v>drama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s="6" t="e">
        <f t="shared" si="12"/>
        <v>#DIV/0!</v>
      </c>
      <c r="N188" t="b">
        <v>0</v>
      </c>
      <c r="O188" s="5">
        <f t="shared" si="13"/>
        <v>0</v>
      </c>
      <c r="P188" s="7">
        <f t="shared" si="14"/>
        <v>42767.812893518523</v>
      </c>
      <c r="Q188" s="7">
        <f t="shared" si="15"/>
        <v>42797.833333333328</v>
      </c>
      <c r="R188" t="s">
        <v>8268</v>
      </c>
      <c r="S188" t="str">
        <f t="shared" si="16"/>
        <v>film &amp; video</v>
      </c>
      <c r="T188" t="str">
        <f t="shared" si="17"/>
        <v>drama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s="6">
        <f t="shared" si="12"/>
        <v>160</v>
      </c>
      <c r="N189" t="b">
        <v>0</v>
      </c>
      <c r="O189" s="5">
        <f t="shared" si="13"/>
        <v>16</v>
      </c>
      <c r="P189" s="7">
        <f t="shared" si="14"/>
        <v>42182.234456018516</v>
      </c>
      <c r="Q189" s="7">
        <f t="shared" si="15"/>
        <v>42206.290972222225</v>
      </c>
      <c r="R189" t="s">
        <v>8268</v>
      </c>
      <c r="S189" t="str">
        <f t="shared" si="16"/>
        <v>film &amp; video</v>
      </c>
      <c r="T189" t="str">
        <f t="shared" si="17"/>
        <v>drama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s="6" t="e">
        <f t="shared" si="12"/>
        <v>#DIV/0!</v>
      </c>
      <c r="N190" t="b">
        <v>0</v>
      </c>
      <c r="O190" s="5">
        <f t="shared" si="13"/>
        <v>0</v>
      </c>
      <c r="P190" s="7">
        <f t="shared" si="14"/>
        <v>41857.18304398148</v>
      </c>
      <c r="Q190" s="7">
        <f t="shared" si="15"/>
        <v>41887.18304398148</v>
      </c>
      <c r="R190" t="s">
        <v>8268</v>
      </c>
      <c r="S190" t="str">
        <f t="shared" si="16"/>
        <v>film &amp; video</v>
      </c>
      <c r="T190" t="str">
        <f t="shared" si="17"/>
        <v>drama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s="6">
        <f t="shared" si="12"/>
        <v>69</v>
      </c>
      <c r="N191" t="b">
        <v>0</v>
      </c>
      <c r="O191" s="5">
        <f t="shared" si="13"/>
        <v>6.8999999999999992E-2</v>
      </c>
      <c r="P191" s="7">
        <f t="shared" si="14"/>
        <v>42556.690706018519</v>
      </c>
      <c r="Q191" s="7">
        <f t="shared" si="15"/>
        <v>42616.690706018519</v>
      </c>
      <c r="R191" t="s">
        <v>8268</v>
      </c>
      <c r="S191" t="str">
        <f t="shared" si="16"/>
        <v>film &amp; video</v>
      </c>
      <c r="T191" t="str">
        <f t="shared" si="17"/>
        <v>drama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s="6">
        <f t="shared" si="12"/>
        <v>50</v>
      </c>
      <c r="N192" t="b">
        <v>0</v>
      </c>
      <c r="O192" s="5">
        <f t="shared" si="13"/>
        <v>0.41666666666666669</v>
      </c>
      <c r="P192" s="7">
        <f t="shared" si="14"/>
        <v>42527.650995370372</v>
      </c>
      <c r="Q192" s="7">
        <f t="shared" si="15"/>
        <v>42537.650995370372</v>
      </c>
      <c r="R192" t="s">
        <v>8268</v>
      </c>
      <c r="S192" t="str">
        <f t="shared" si="16"/>
        <v>film &amp; video</v>
      </c>
      <c r="T192" t="str">
        <f t="shared" si="17"/>
        <v>drama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s="6">
        <f t="shared" si="12"/>
        <v>83.333333333333329</v>
      </c>
      <c r="N193" t="b">
        <v>0</v>
      </c>
      <c r="O193" s="5">
        <f t="shared" si="13"/>
        <v>5</v>
      </c>
      <c r="P193" s="7">
        <f t="shared" si="14"/>
        <v>42239.441412037035</v>
      </c>
      <c r="Q193" s="7">
        <f t="shared" si="15"/>
        <v>42279.441412037035</v>
      </c>
      <c r="R193" t="s">
        <v>8268</v>
      </c>
      <c r="S193" t="str">
        <f t="shared" si="16"/>
        <v>film &amp; video</v>
      </c>
      <c r="T193" t="str">
        <f t="shared" si="17"/>
        <v>drama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s="6">
        <f t="shared" ref="M194:M257" si="18">E194/L194</f>
        <v>5.666666666666667</v>
      </c>
      <c r="N194" t="b">
        <v>0</v>
      </c>
      <c r="O194" s="5">
        <f t="shared" ref="O194:O257" si="19">(E194/D194)*100</f>
        <v>1.6999999999999999E-3</v>
      </c>
      <c r="P194" s="7">
        <f t="shared" si="14"/>
        <v>41899.792037037041</v>
      </c>
      <c r="Q194" s="7">
        <f t="shared" si="15"/>
        <v>41929.792037037041</v>
      </c>
      <c r="R194" t="s">
        <v>8268</v>
      </c>
      <c r="S194" t="str">
        <f t="shared" si="16"/>
        <v>film &amp; video</v>
      </c>
      <c r="T194" t="str">
        <f t="shared" si="17"/>
        <v>drama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s="6" t="e">
        <f t="shared" si="18"/>
        <v>#DIV/0!</v>
      </c>
      <c r="N195" t="b">
        <v>0</v>
      </c>
      <c r="O195" s="5">
        <f t="shared" si="19"/>
        <v>0</v>
      </c>
      <c r="P195" s="7">
        <f t="shared" ref="P195:P258" si="20">(((J195/60)/60)/24)+DATE(1970,1,1)</f>
        <v>41911.934791666667</v>
      </c>
      <c r="Q195" s="7">
        <f t="shared" ref="Q195:Q258" si="21">(((I195/60)/60)/24)+DATE(1970,1,1)</f>
        <v>41971.976458333331</v>
      </c>
      <c r="R195" t="s">
        <v>8268</v>
      </c>
      <c r="S195" t="str">
        <f t="shared" ref="S195:S258" si="22">LEFT(R195,FIND("/",R195)-1)</f>
        <v>film &amp; video</v>
      </c>
      <c r="T195" t="str">
        <f t="shared" ref="T195:T258" si="23">RIGHT(R195,LEN(R195)-FIND("/",R195))</f>
        <v>drama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s="6">
        <f t="shared" si="18"/>
        <v>1</v>
      </c>
      <c r="N196" t="b">
        <v>0</v>
      </c>
      <c r="O196" s="5">
        <f t="shared" si="19"/>
        <v>0.12</v>
      </c>
      <c r="P196" s="7">
        <f t="shared" si="20"/>
        <v>42375.996886574074</v>
      </c>
      <c r="Q196" s="7">
        <f t="shared" si="21"/>
        <v>42435.996886574074</v>
      </c>
      <c r="R196" t="s">
        <v>8268</v>
      </c>
      <c r="S196" t="str">
        <f t="shared" si="22"/>
        <v>film &amp; video</v>
      </c>
      <c r="T196" t="str">
        <f t="shared" si="23"/>
        <v>drama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s="6" t="e">
        <f t="shared" si="18"/>
        <v>#DIV/0!</v>
      </c>
      <c r="N197" t="b">
        <v>0</v>
      </c>
      <c r="O197" s="5">
        <f t="shared" si="19"/>
        <v>0</v>
      </c>
      <c r="P197" s="7">
        <f t="shared" si="20"/>
        <v>42135.67050925926</v>
      </c>
      <c r="Q197" s="7">
        <f t="shared" si="21"/>
        <v>42195.67050925926</v>
      </c>
      <c r="R197" t="s">
        <v>8268</v>
      </c>
      <c r="S197" t="str">
        <f t="shared" si="22"/>
        <v>film &amp; video</v>
      </c>
      <c r="T197" t="str">
        <f t="shared" si="23"/>
        <v>drama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s="6">
        <f t="shared" si="18"/>
        <v>77.10526315789474</v>
      </c>
      <c r="N198" t="b">
        <v>0</v>
      </c>
      <c r="O198" s="5">
        <f t="shared" si="19"/>
        <v>41.857142857142861</v>
      </c>
      <c r="P198" s="7">
        <f t="shared" si="20"/>
        <v>42259.542800925927</v>
      </c>
      <c r="Q198" s="7">
        <f t="shared" si="21"/>
        <v>42287.875</v>
      </c>
      <c r="R198" t="s">
        <v>8268</v>
      </c>
      <c r="S198" t="str">
        <f t="shared" si="22"/>
        <v>film &amp; video</v>
      </c>
      <c r="T198" t="str">
        <f t="shared" si="23"/>
        <v>drama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s="6">
        <f t="shared" si="18"/>
        <v>32.75</v>
      </c>
      <c r="N199" t="b">
        <v>0</v>
      </c>
      <c r="O199" s="5">
        <f t="shared" si="19"/>
        <v>10.48</v>
      </c>
      <c r="P199" s="7">
        <f t="shared" si="20"/>
        <v>42741.848379629635</v>
      </c>
      <c r="Q199" s="7">
        <f t="shared" si="21"/>
        <v>42783.875</v>
      </c>
      <c r="R199" t="s">
        <v>8268</v>
      </c>
      <c r="S199" t="str">
        <f t="shared" si="22"/>
        <v>film &amp; video</v>
      </c>
      <c r="T199" t="str">
        <f t="shared" si="23"/>
        <v>drama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s="6">
        <f t="shared" si="18"/>
        <v>46.5</v>
      </c>
      <c r="N200" t="b">
        <v>0</v>
      </c>
      <c r="O200" s="5">
        <f t="shared" si="19"/>
        <v>1.1159999999999999</v>
      </c>
      <c r="P200" s="7">
        <f t="shared" si="20"/>
        <v>41887.383356481485</v>
      </c>
      <c r="Q200" s="7">
        <f t="shared" si="21"/>
        <v>41917.383356481485</v>
      </c>
      <c r="R200" t="s">
        <v>8268</v>
      </c>
      <c r="S200" t="str">
        <f t="shared" si="22"/>
        <v>film &amp; video</v>
      </c>
      <c r="T200" t="str">
        <f t="shared" si="23"/>
        <v>drama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s="6" t="e">
        <f t="shared" si="18"/>
        <v>#DIV/0!</v>
      </c>
      <c r="N201" t="b">
        <v>0</v>
      </c>
      <c r="O201" s="5">
        <f t="shared" si="19"/>
        <v>0</v>
      </c>
      <c r="P201" s="7">
        <f t="shared" si="20"/>
        <v>42584.123865740738</v>
      </c>
      <c r="Q201" s="7">
        <f t="shared" si="21"/>
        <v>42614.123865740738</v>
      </c>
      <c r="R201" t="s">
        <v>8268</v>
      </c>
      <c r="S201" t="str">
        <f t="shared" si="22"/>
        <v>film &amp; video</v>
      </c>
      <c r="T201" t="str">
        <f t="shared" si="23"/>
        <v>drama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s="6">
        <f t="shared" si="18"/>
        <v>87.308333333333337</v>
      </c>
      <c r="N202" t="b">
        <v>0</v>
      </c>
      <c r="O202" s="5">
        <f t="shared" si="19"/>
        <v>26.192500000000003</v>
      </c>
      <c r="P202" s="7">
        <f t="shared" si="20"/>
        <v>41867.083368055559</v>
      </c>
      <c r="Q202" s="7">
        <f t="shared" si="21"/>
        <v>41897.083368055559</v>
      </c>
      <c r="R202" t="s">
        <v>8268</v>
      </c>
      <c r="S202" t="str">
        <f t="shared" si="22"/>
        <v>film &amp; video</v>
      </c>
      <c r="T202" t="str">
        <f t="shared" si="23"/>
        <v>drama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s="6">
        <f t="shared" si="18"/>
        <v>54.285714285714285</v>
      </c>
      <c r="N203" t="b">
        <v>0</v>
      </c>
      <c r="O203" s="5">
        <f t="shared" si="19"/>
        <v>58.461538461538467</v>
      </c>
      <c r="P203" s="7">
        <f t="shared" si="20"/>
        <v>42023.818622685183</v>
      </c>
      <c r="Q203" s="7">
        <f t="shared" si="21"/>
        <v>42043.818622685183</v>
      </c>
      <c r="R203" t="s">
        <v>8268</v>
      </c>
      <c r="S203" t="str">
        <f t="shared" si="22"/>
        <v>film &amp; video</v>
      </c>
      <c r="T203" t="str">
        <f t="shared" si="23"/>
        <v>drama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s="6" t="e">
        <f t="shared" si="18"/>
        <v>#DIV/0!</v>
      </c>
      <c r="N204" t="b">
        <v>0</v>
      </c>
      <c r="O204" s="5">
        <f t="shared" si="19"/>
        <v>0</v>
      </c>
      <c r="P204" s="7">
        <f t="shared" si="20"/>
        <v>42255.927824074075</v>
      </c>
      <c r="Q204" s="7">
        <f t="shared" si="21"/>
        <v>42285.874305555553</v>
      </c>
      <c r="R204" t="s">
        <v>8268</v>
      </c>
      <c r="S204" t="str">
        <f t="shared" si="22"/>
        <v>film &amp; video</v>
      </c>
      <c r="T204" t="str">
        <f t="shared" si="23"/>
        <v>drama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s="6">
        <f t="shared" si="18"/>
        <v>93.25</v>
      </c>
      <c r="N205" t="b">
        <v>0</v>
      </c>
      <c r="O205" s="5">
        <f t="shared" si="19"/>
        <v>29.84</v>
      </c>
      <c r="P205" s="7">
        <f t="shared" si="20"/>
        <v>41973.847962962958</v>
      </c>
      <c r="Q205" s="7">
        <f t="shared" si="21"/>
        <v>42033.847962962958</v>
      </c>
      <c r="R205" t="s">
        <v>8268</v>
      </c>
      <c r="S205" t="str">
        <f t="shared" si="22"/>
        <v>film &amp; video</v>
      </c>
      <c r="T205" t="str">
        <f t="shared" si="23"/>
        <v>drama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s="6">
        <f t="shared" si="18"/>
        <v>117.68368136117556</v>
      </c>
      <c r="N206" t="b">
        <v>0</v>
      </c>
      <c r="O206" s="5">
        <f t="shared" si="19"/>
        <v>50.721666666666664</v>
      </c>
      <c r="P206" s="7">
        <f t="shared" si="20"/>
        <v>42556.583368055552</v>
      </c>
      <c r="Q206" s="7">
        <f t="shared" si="21"/>
        <v>42586.583368055552</v>
      </c>
      <c r="R206" t="s">
        <v>8268</v>
      </c>
      <c r="S206" t="str">
        <f t="shared" si="22"/>
        <v>film &amp; video</v>
      </c>
      <c r="T206" t="str">
        <f t="shared" si="23"/>
        <v>drama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s="6">
        <f t="shared" si="18"/>
        <v>76.470588235294116</v>
      </c>
      <c r="N207" t="b">
        <v>0</v>
      </c>
      <c r="O207" s="5">
        <f t="shared" si="19"/>
        <v>16.25</v>
      </c>
      <c r="P207" s="7">
        <f t="shared" si="20"/>
        <v>42248.632199074069</v>
      </c>
      <c r="Q207" s="7">
        <f t="shared" si="21"/>
        <v>42283.632199074069</v>
      </c>
      <c r="R207" t="s">
        <v>8268</v>
      </c>
      <c r="S207" t="str">
        <f t="shared" si="22"/>
        <v>film &amp; video</v>
      </c>
      <c r="T207" t="str">
        <f t="shared" si="23"/>
        <v>drama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s="6" t="e">
        <f t="shared" si="18"/>
        <v>#DIV/0!</v>
      </c>
      <c r="N208" t="b">
        <v>0</v>
      </c>
      <c r="O208" s="5">
        <f t="shared" si="19"/>
        <v>0</v>
      </c>
      <c r="P208" s="7">
        <f t="shared" si="20"/>
        <v>42567.004432870366</v>
      </c>
      <c r="Q208" s="7">
        <f t="shared" si="21"/>
        <v>42588.004432870366</v>
      </c>
      <c r="R208" t="s">
        <v>8268</v>
      </c>
      <c r="S208" t="str">
        <f t="shared" si="22"/>
        <v>film &amp; video</v>
      </c>
      <c r="T208" t="str">
        <f t="shared" si="23"/>
        <v>drama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s="6">
        <f t="shared" si="18"/>
        <v>163.84615384615384</v>
      </c>
      <c r="N209" t="b">
        <v>0</v>
      </c>
      <c r="O209" s="5">
        <f t="shared" si="19"/>
        <v>15.214285714285714</v>
      </c>
      <c r="P209" s="7">
        <f t="shared" si="20"/>
        <v>41978.197199074071</v>
      </c>
      <c r="Q209" s="7">
        <f t="shared" si="21"/>
        <v>42008.197199074071</v>
      </c>
      <c r="R209" t="s">
        <v>8268</v>
      </c>
      <c r="S209" t="str">
        <f t="shared" si="22"/>
        <v>film &amp; video</v>
      </c>
      <c r="T209" t="str">
        <f t="shared" si="23"/>
        <v>drama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s="6" t="e">
        <f t="shared" si="18"/>
        <v>#DIV/0!</v>
      </c>
      <c r="N210" t="b">
        <v>0</v>
      </c>
      <c r="O210" s="5">
        <f t="shared" si="19"/>
        <v>0</v>
      </c>
      <c r="P210" s="7">
        <f t="shared" si="20"/>
        <v>41959.369988425926</v>
      </c>
      <c r="Q210" s="7">
        <f t="shared" si="21"/>
        <v>41989.369988425926</v>
      </c>
      <c r="R210" t="s">
        <v>8268</v>
      </c>
      <c r="S210" t="str">
        <f t="shared" si="22"/>
        <v>film &amp; video</v>
      </c>
      <c r="T210" t="str">
        <f t="shared" si="23"/>
        <v>drama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s="6" t="e">
        <f t="shared" si="18"/>
        <v>#DIV/0!</v>
      </c>
      <c r="N211" t="b">
        <v>0</v>
      </c>
      <c r="O211" s="5">
        <f t="shared" si="19"/>
        <v>0</v>
      </c>
      <c r="P211" s="7">
        <f t="shared" si="20"/>
        <v>42165.922858796301</v>
      </c>
      <c r="Q211" s="7">
        <f t="shared" si="21"/>
        <v>42195.922858796301</v>
      </c>
      <c r="R211" t="s">
        <v>8268</v>
      </c>
      <c r="S211" t="str">
        <f t="shared" si="22"/>
        <v>film &amp; video</v>
      </c>
      <c r="T211" t="str">
        <f t="shared" si="23"/>
        <v>drama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s="6">
        <f t="shared" si="18"/>
        <v>91.818181818181813</v>
      </c>
      <c r="N212" t="b">
        <v>0</v>
      </c>
      <c r="O212" s="5">
        <f t="shared" si="19"/>
        <v>25.25</v>
      </c>
      <c r="P212" s="7">
        <f t="shared" si="20"/>
        <v>42249.064722222218</v>
      </c>
      <c r="Q212" s="7">
        <f t="shared" si="21"/>
        <v>42278.208333333328</v>
      </c>
      <c r="R212" t="s">
        <v>8268</v>
      </c>
      <c r="S212" t="str">
        <f t="shared" si="22"/>
        <v>film &amp; video</v>
      </c>
      <c r="T212" t="str">
        <f t="shared" si="23"/>
        <v>drama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s="6">
        <f t="shared" si="18"/>
        <v>185.83333333333334</v>
      </c>
      <c r="N213" t="b">
        <v>0</v>
      </c>
      <c r="O213" s="5">
        <f t="shared" si="19"/>
        <v>44.6</v>
      </c>
      <c r="P213" s="7">
        <f t="shared" si="20"/>
        <v>42236.159918981488</v>
      </c>
      <c r="Q213" s="7">
        <f t="shared" si="21"/>
        <v>42266.159918981488</v>
      </c>
      <c r="R213" t="s">
        <v>8268</v>
      </c>
      <c r="S213" t="str">
        <f t="shared" si="22"/>
        <v>film &amp; video</v>
      </c>
      <c r="T213" t="str">
        <f t="shared" si="23"/>
        <v>drama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s="6">
        <f t="shared" si="18"/>
        <v>1</v>
      </c>
      <c r="N214" t="b">
        <v>0</v>
      </c>
      <c r="O214" s="5">
        <f t="shared" si="19"/>
        <v>1.5873015873015872E-2</v>
      </c>
      <c r="P214" s="7">
        <f t="shared" si="20"/>
        <v>42416.881018518514</v>
      </c>
      <c r="Q214" s="7">
        <f t="shared" si="21"/>
        <v>42476.839351851857</v>
      </c>
      <c r="R214" t="s">
        <v>8268</v>
      </c>
      <c r="S214" t="str">
        <f t="shared" si="22"/>
        <v>film &amp; video</v>
      </c>
      <c r="T214" t="str">
        <f t="shared" si="23"/>
        <v>drama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s="6">
        <f t="shared" si="18"/>
        <v>20</v>
      </c>
      <c r="N215" t="b">
        <v>0</v>
      </c>
      <c r="O215" s="5">
        <f t="shared" si="19"/>
        <v>0.04</v>
      </c>
      <c r="P215" s="7">
        <f t="shared" si="20"/>
        <v>42202.594293981485</v>
      </c>
      <c r="Q215" s="7">
        <f t="shared" si="21"/>
        <v>42232.587974537033</v>
      </c>
      <c r="R215" t="s">
        <v>8268</v>
      </c>
      <c r="S215" t="str">
        <f t="shared" si="22"/>
        <v>film &amp; video</v>
      </c>
      <c r="T215" t="str">
        <f t="shared" si="23"/>
        <v>drama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s="6">
        <f t="shared" si="18"/>
        <v>1</v>
      </c>
      <c r="N216" t="b">
        <v>0</v>
      </c>
      <c r="O216" s="5">
        <f t="shared" si="19"/>
        <v>8.0000000000000002E-3</v>
      </c>
      <c r="P216" s="7">
        <f t="shared" si="20"/>
        <v>42009.64061342593</v>
      </c>
      <c r="Q216" s="7">
        <f t="shared" si="21"/>
        <v>42069.64061342593</v>
      </c>
      <c r="R216" t="s">
        <v>8268</v>
      </c>
      <c r="S216" t="str">
        <f t="shared" si="22"/>
        <v>film &amp; video</v>
      </c>
      <c r="T216" t="str">
        <f t="shared" si="23"/>
        <v>drama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s="6">
        <f t="shared" si="18"/>
        <v>10</v>
      </c>
      <c r="N217" t="b">
        <v>0</v>
      </c>
      <c r="O217" s="5">
        <f t="shared" si="19"/>
        <v>0.22727272727272727</v>
      </c>
      <c r="P217" s="7">
        <f t="shared" si="20"/>
        <v>42375.230115740742</v>
      </c>
      <c r="Q217" s="7">
        <f t="shared" si="21"/>
        <v>42417.999305555553</v>
      </c>
      <c r="R217" t="s">
        <v>8268</v>
      </c>
      <c r="S217" t="str">
        <f t="shared" si="22"/>
        <v>film &amp; video</v>
      </c>
      <c r="T217" t="str">
        <f t="shared" si="23"/>
        <v>drama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s="6">
        <f t="shared" si="18"/>
        <v>331.53833333333336</v>
      </c>
      <c r="N218" t="b">
        <v>0</v>
      </c>
      <c r="O218" s="5">
        <f t="shared" si="19"/>
        <v>55.698440000000005</v>
      </c>
      <c r="P218" s="7">
        <f t="shared" si="20"/>
        <v>42066.958761574075</v>
      </c>
      <c r="Q218" s="7">
        <f t="shared" si="21"/>
        <v>42116.917094907403</v>
      </c>
      <c r="R218" t="s">
        <v>8268</v>
      </c>
      <c r="S218" t="str">
        <f t="shared" si="22"/>
        <v>film &amp; video</v>
      </c>
      <c r="T218" t="str">
        <f t="shared" si="23"/>
        <v>drama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s="6">
        <f t="shared" si="18"/>
        <v>314.28947368421052</v>
      </c>
      <c r="N219" t="b">
        <v>0</v>
      </c>
      <c r="O219" s="5">
        <f t="shared" si="19"/>
        <v>11.943</v>
      </c>
      <c r="P219" s="7">
        <f t="shared" si="20"/>
        <v>41970.64061342593</v>
      </c>
      <c r="Q219" s="7">
        <f t="shared" si="21"/>
        <v>42001.64061342593</v>
      </c>
      <c r="R219" t="s">
        <v>8268</v>
      </c>
      <c r="S219" t="str">
        <f t="shared" si="22"/>
        <v>film &amp; video</v>
      </c>
      <c r="T219" t="str">
        <f t="shared" si="23"/>
        <v>drama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s="6">
        <f t="shared" si="18"/>
        <v>100</v>
      </c>
      <c r="N220" t="b">
        <v>0</v>
      </c>
      <c r="O220" s="5">
        <f t="shared" si="19"/>
        <v>2</v>
      </c>
      <c r="P220" s="7">
        <f t="shared" si="20"/>
        <v>42079.628344907411</v>
      </c>
      <c r="Q220" s="7">
        <f t="shared" si="21"/>
        <v>42139.628344907411</v>
      </c>
      <c r="R220" t="s">
        <v>8268</v>
      </c>
      <c r="S220" t="str">
        <f t="shared" si="22"/>
        <v>film &amp; video</v>
      </c>
      <c r="T220" t="str">
        <f t="shared" si="23"/>
        <v>drama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s="6">
        <f t="shared" si="18"/>
        <v>115.98684210526316</v>
      </c>
      <c r="N221" t="b">
        <v>0</v>
      </c>
      <c r="O221" s="5">
        <f t="shared" si="19"/>
        <v>17.630000000000003</v>
      </c>
      <c r="P221" s="7">
        <f t="shared" si="20"/>
        <v>42429.326678240745</v>
      </c>
      <c r="Q221" s="7">
        <f t="shared" si="21"/>
        <v>42461.290972222225</v>
      </c>
      <c r="R221" t="s">
        <v>8268</v>
      </c>
      <c r="S221" t="str">
        <f t="shared" si="22"/>
        <v>film &amp; video</v>
      </c>
      <c r="T221" t="str">
        <f t="shared" si="23"/>
        <v>drama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s="6">
        <f t="shared" si="18"/>
        <v>120</v>
      </c>
      <c r="N222" t="b">
        <v>0</v>
      </c>
      <c r="O222" s="5">
        <f t="shared" si="19"/>
        <v>0.72</v>
      </c>
      <c r="P222" s="7">
        <f t="shared" si="20"/>
        <v>42195.643865740742</v>
      </c>
      <c r="Q222" s="7">
        <f t="shared" si="21"/>
        <v>42236.837499999994</v>
      </c>
      <c r="R222" t="s">
        <v>8268</v>
      </c>
      <c r="S222" t="str">
        <f t="shared" si="22"/>
        <v>film &amp; video</v>
      </c>
      <c r="T222" t="str">
        <f t="shared" si="23"/>
        <v>drama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s="6" t="e">
        <f t="shared" si="18"/>
        <v>#DIV/0!</v>
      </c>
      <c r="N223" t="b">
        <v>0</v>
      </c>
      <c r="O223" s="5">
        <f t="shared" si="19"/>
        <v>0</v>
      </c>
      <c r="P223" s="7">
        <f t="shared" si="20"/>
        <v>42031.837546296301</v>
      </c>
      <c r="Q223" s="7">
        <f t="shared" si="21"/>
        <v>42091.79587962963</v>
      </c>
      <c r="R223" t="s">
        <v>8268</v>
      </c>
      <c r="S223" t="str">
        <f t="shared" si="22"/>
        <v>film &amp; video</v>
      </c>
      <c r="T223" t="str">
        <f t="shared" si="23"/>
        <v>drama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s="6">
        <f t="shared" si="18"/>
        <v>65</v>
      </c>
      <c r="N224" t="b">
        <v>0</v>
      </c>
      <c r="O224" s="5">
        <f t="shared" si="19"/>
        <v>13</v>
      </c>
      <c r="P224" s="7">
        <f t="shared" si="20"/>
        <v>42031.769884259258</v>
      </c>
      <c r="Q224" s="7">
        <f t="shared" si="21"/>
        <v>42090.110416666663</v>
      </c>
      <c r="R224" t="s">
        <v>8268</v>
      </c>
      <c r="S224" t="str">
        <f t="shared" si="22"/>
        <v>film &amp; video</v>
      </c>
      <c r="T224" t="str">
        <f t="shared" si="23"/>
        <v>drama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s="6" t="e">
        <f t="shared" si="18"/>
        <v>#DIV/0!</v>
      </c>
      <c r="N225" t="b">
        <v>0</v>
      </c>
      <c r="O225" s="5">
        <f t="shared" si="19"/>
        <v>0</v>
      </c>
      <c r="P225" s="7">
        <f t="shared" si="20"/>
        <v>42482.048032407409</v>
      </c>
      <c r="Q225" s="7">
        <f t="shared" si="21"/>
        <v>42512.045138888891</v>
      </c>
      <c r="R225" t="s">
        <v>8268</v>
      </c>
      <c r="S225" t="str">
        <f t="shared" si="22"/>
        <v>film &amp; video</v>
      </c>
      <c r="T225" t="str">
        <f t="shared" si="23"/>
        <v>drama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s="6" t="e">
        <f t="shared" si="18"/>
        <v>#DIV/0!</v>
      </c>
      <c r="N226" t="b">
        <v>0</v>
      </c>
      <c r="O226" s="5">
        <f t="shared" si="19"/>
        <v>0</v>
      </c>
      <c r="P226" s="7">
        <f t="shared" si="20"/>
        <v>42135.235254629632</v>
      </c>
      <c r="Q226" s="7">
        <f t="shared" si="21"/>
        <v>42195.235254629632</v>
      </c>
      <c r="R226" t="s">
        <v>8268</v>
      </c>
      <c r="S226" t="str">
        <f t="shared" si="22"/>
        <v>film &amp; video</v>
      </c>
      <c r="T226" t="str">
        <f t="shared" si="23"/>
        <v>drama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s="6" t="e">
        <f t="shared" si="18"/>
        <v>#DIV/0!</v>
      </c>
      <c r="N227" t="b">
        <v>0</v>
      </c>
      <c r="O227" s="5">
        <f t="shared" si="19"/>
        <v>0</v>
      </c>
      <c r="P227" s="7">
        <f t="shared" si="20"/>
        <v>42438.961273148147</v>
      </c>
      <c r="Q227" s="7">
        <f t="shared" si="21"/>
        <v>42468.919606481482</v>
      </c>
      <c r="R227" t="s">
        <v>8268</v>
      </c>
      <c r="S227" t="str">
        <f t="shared" si="22"/>
        <v>film &amp; video</v>
      </c>
      <c r="T227" t="str">
        <f t="shared" si="23"/>
        <v>drama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s="6">
        <f t="shared" si="18"/>
        <v>125</v>
      </c>
      <c r="N228" t="b">
        <v>0</v>
      </c>
      <c r="O228" s="5">
        <f t="shared" si="19"/>
        <v>0.86206896551724133</v>
      </c>
      <c r="P228" s="7">
        <f t="shared" si="20"/>
        <v>42106.666018518517</v>
      </c>
      <c r="Q228" s="7">
        <f t="shared" si="21"/>
        <v>42155.395138888889</v>
      </c>
      <c r="R228" t="s">
        <v>8268</v>
      </c>
      <c r="S228" t="str">
        <f t="shared" si="22"/>
        <v>film &amp; video</v>
      </c>
      <c r="T228" t="str">
        <f t="shared" si="23"/>
        <v>drama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s="6" t="e">
        <f t="shared" si="18"/>
        <v>#DIV/0!</v>
      </c>
      <c r="N229" t="b">
        <v>0</v>
      </c>
      <c r="O229" s="5">
        <f t="shared" si="19"/>
        <v>0</v>
      </c>
      <c r="P229" s="7">
        <f t="shared" si="20"/>
        <v>42164.893993055557</v>
      </c>
      <c r="Q229" s="7">
        <f t="shared" si="21"/>
        <v>42194.893993055557</v>
      </c>
      <c r="R229" t="s">
        <v>8268</v>
      </c>
      <c r="S229" t="str">
        <f t="shared" si="22"/>
        <v>film &amp; video</v>
      </c>
      <c r="T229" t="str">
        <f t="shared" si="23"/>
        <v>drama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s="6" t="e">
        <f t="shared" si="18"/>
        <v>#DIV/0!</v>
      </c>
      <c r="N230" t="b">
        <v>0</v>
      </c>
      <c r="O230" s="5">
        <f t="shared" si="19"/>
        <v>0</v>
      </c>
      <c r="P230" s="7">
        <f t="shared" si="20"/>
        <v>42096.686400462961</v>
      </c>
      <c r="Q230" s="7">
        <f t="shared" si="21"/>
        <v>42156.686400462961</v>
      </c>
      <c r="R230" t="s">
        <v>8268</v>
      </c>
      <c r="S230" t="str">
        <f t="shared" si="22"/>
        <v>film &amp; video</v>
      </c>
      <c r="T230" t="str">
        <f t="shared" si="23"/>
        <v>drama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s="6" t="e">
        <f t="shared" si="18"/>
        <v>#DIV/0!</v>
      </c>
      <c r="N231" t="b">
        <v>0</v>
      </c>
      <c r="O231" s="5">
        <f t="shared" si="19"/>
        <v>0</v>
      </c>
      <c r="P231" s="7">
        <f t="shared" si="20"/>
        <v>42383.933993055558</v>
      </c>
      <c r="Q231" s="7">
        <f t="shared" si="21"/>
        <v>42413.933993055558</v>
      </c>
      <c r="R231" t="s">
        <v>8268</v>
      </c>
      <c r="S231" t="str">
        <f t="shared" si="22"/>
        <v>film &amp; video</v>
      </c>
      <c r="T231" t="str">
        <f t="shared" si="23"/>
        <v>drama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s="6">
        <f t="shared" si="18"/>
        <v>30</v>
      </c>
      <c r="N232" t="b">
        <v>0</v>
      </c>
      <c r="O232" s="5">
        <f t="shared" si="19"/>
        <v>0.4</v>
      </c>
      <c r="P232" s="7">
        <f t="shared" si="20"/>
        <v>42129.777210648142</v>
      </c>
      <c r="Q232" s="7">
        <f t="shared" si="21"/>
        <v>42159.777210648142</v>
      </c>
      <c r="R232" t="s">
        <v>8268</v>
      </c>
      <c r="S232" t="str">
        <f t="shared" si="22"/>
        <v>film &amp; video</v>
      </c>
      <c r="T232" t="str">
        <f t="shared" si="23"/>
        <v>drama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s="6" t="e">
        <f t="shared" si="18"/>
        <v>#DIV/0!</v>
      </c>
      <c r="N233" t="b">
        <v>0</v>
      </c>
      <c r="O233" s="5">
        <f t="shared" si="19"/>
        <v>0</v>
      </c>
      <c r="P233" s="7">
        <f t="shared" si="20"/>
        <v>42341.958923611113</v>
      </c>
      <c r="Q233" s="7">
        <f t="shared" si="21"/>
        <v>42371.958923611113</v>
      </c>
      <c r="R233" t="s">
        <v>8268</v>
      </c>
      <c r="S233" t="str">
        <f t="shared" si="22"/>
        <v>film &amp; video</v>
      </c>
      <c r="T233" t="str">
        <f t="shared" si="23"/>
        <v>drama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s="6">
        <f t="shared" si="18"/>
        <v>15.714285714285714</v>
      </c>
      <c r="N234" t="b">
        <v>0</v>
      </c>
      <c r="O234" s="5">
        <f t="shared" si="19"/>
        <v>2.75</v>
      </c>
      <c r="P234" s="7">
        <f t="shared" si="20"/>
        <v>42032.82576388889</v>
      </c>
      <c r="Q234" s="7">
        <f t="shared" si="21"/>
        <v>42062.82576388889</v>
      </c>
      <c r="R234" t="s">
        <v>8268</v>
      </c>
      <c r="S234" t="str">
        <f t="shared" si="22"/>
        <v>film &amp; video</v>
      </c>
      <c r="T234" t="str">
        <f t="shared" si="23"/>
        <v>drama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s="6" t="e">
        <f t="shared" si="18"/>
        <v>#DIV/0!</v>
      </c>
      <c r="N235" t="b">
        <v>0</v>
      </c>
      <c r="O235" s="5">
        <f t="shared" si="19"/>
        <v>0</v>
      </c>
      <c r="P235" s="7">
        <f t="shared" si="20"/>
        <v>42612.911712962959</v>
      </c>
      <c r="Q235" s="7">
        <f t="shared" si="21"/>
        <v>42642.911712962959</v>
      </c>
      <c r="R235" t="s">
        <v>8268</v>
      </c>
      <c r="S235" t="str">
        <f t="shared" si="22"/>
        <v>film &amp; video</v>
      </c>
      <c r="T235" t="str">
        <f t="shared" si="23"/>
        <v>drama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s="6">
        <f t="shared" si="18"/>
        <v>80.2</v>
      </c>
      <c r="N236" t="b">
        <v>0</v>
      </c>
      <c r="O236" s="5">
        <f t="shared" si="19"/>
        <v>40.1</v>
      </c>
      <c r="P236" s="7">
        <f t="shared" si="20"/>
        <v>42136.035405092596</v>
      </c>
      <c r="Q236" s="7">
        <f t="shared" si="21"/>
        <v>42176.035405092596</v>
      </c>
      <c r="R236" t="s">
        <v>8268</v>
      </c>
      <c r="S236" t="str">
        <f t="shared" si="22"/>
        <v>film &amp; video</v>
      </c>
      <c r="T236" t="str">
        <f t="shared" si="23"/>
        <v>drama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s="6" t="e">
        <f t="shared" si="18"/>
        <v>#DIV/0!</v>
      </c>
      <c r="N237" t="b">
        <v>0</v>
      </c>
      <c r="O237" s="5">
        <f t="shared" si="19"/>
        <v>0</v>
      </c>
      <c r="P237" s="7">
        <f t="shared" si="20"/>
        <v>42164.908530092594</v>
      </c>
      <c r="Q237" s="7">
        <f t="shared" si="21"/>
        <v>42194.908530092594</v>
      </c>
      <c r="R237" t="s">
        <v>8268</v>
      </c>
      <c r="S237" t="str">
        <f t="shared" si="22"/>
        <v>film &amp; video</v>
      </c>
      <c r="T237" t="str">
        <f t="shared" si="23"/>
        <v>drama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s="6" t="e">
        <f t="shared" si="18"/>
        <v>#DIV/0!</v>
      </c>
      <c r="N238" t="b">
        <v>0</v>
      </c>
      <c r="O238" s="5">
        <f t="shared" si="19"/>
        <v>0</v>
      </c>
      <c r="P238" s="7">
        <f t="shared" si="20"/>
        <v>42321.08447916666</v>
      </c>
      <c r="Q238" s="7">
        <f t="shared" si="21"/>
        <v>42374</v>
      </c>
      <c r="R238" t="s">
        <v>8268</v>
      </c>
      <c r="S238" t="str">
        <f t="shared" si="22"/>
        <v>film &amp; video</v>
      </c>
      <c r="T238" t="str">
        <f t="shared" si="23"/>
        <v>drama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s="6">
        <f t="shared" si="18"/>
        <v>50</v>
      </c>
      <c r="N239" t="b">
        <v>0</v>
      </c>
      <c r="O239" s="5">
        <f t="shared" si="19"/>
        <v>0.33333333333333337</v>
      </c>
      <c r="P239" s="7">
        <f t="shared" si="20"/>
        <v>42377.577187499999</v>
      </c>
      <c r="Q239" s="7">
        <f t="shared" si="21"/>
        <v>42437.577187499999</v>
      </c>
      <c r="R239" t="s">
        <v>8268</v>
      </c>
      <c r="S239" t="str">
        <f t="shared" si="22"/>
        <v>film &amp; video</v>
      </c>
      <c r="T239" t="str">
        <f t="shared" si="23"/>
        <v>drama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s="6" t="e">
        <f t="shared" si="18"/>
        <v>#DIV/0!</v>
      </c>
      <c r="N240" t="b">
        <v>0</v>
      </c>
      <c r="O240" s="5">
        <f t="shared" si="19"/>
        <v>0</v>
      </c>
      <c r="P240" s="7">
        <f t="shared" si="20"/>
        <v>42713.962499999994</v>
      </c>
      <c r="Q240" s="7">
        <f t="shared" si="21"/>
        <v>42734.375</v>
      </c>
      <c r="R240" t="s">
        <v>8268</v>
      </c>
      <c r="S240" t="str">
        <f t="shared" si="22"/>
        <v>film &amp; video</v>
      </c>
      <c r="T240" t="str">
        <f t="shared" si="23"/>
        <v>drama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s="6">
        <f t="shared" si="18"/>
        <v>50</v>
      </c>
      <c r="N241" t="b">
        <v>0</v>
      </c>
      <c r="O241" s="5">
        <f t="shared" si="19"/>
        <v>25</v>
      </c>
      <c r="P241" s="7">
        <f t="shared" si="20"/>
        <v>42297.110300925924</v>
      </c>
      <c r="Q241" s="7">
        <f t="shared" si="21"/>
        <v>42316.5</v>
      </c>
      <c r="R241" t="s">
        <v>8268</v>
      </c>
      <c r="S241" t="str">
        <f t="shared" si="22"/>
        <v>film &amp; video</v>
      </c>
      <c r="T241" t="str">
        <f t="shared" si="23"/>
        <v>drama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s="6">
        <f t="shared" si="18"/>
        <v>117.84759124087591</v>
      </c>
      <c r="N242" t="b">
        <v>1</v>
      </c>
      <c r="O242" s="5">
        <f t="shared" si="19"/>
        <v>107.63413333333334</v>
      </c>
      <c r="P242" s="7">
        <f t="shared" si="20"/>
        <v>41354.708460648151</v>
      </c>
      <c r="Q242" s="7">
        <f t="shared" si="21"/>
        <v>41399.708460648151</v>
      </c>
      <c r="R242" t="s">
        <v>8269</v>
      </c>
      <c r="S242" t="str">
        <f t="shared" si="22"/>
        <v>film &amp; video</v>
      </c>
      <c r="T242" t="str">
        <f t="shared" si="23"/>
        <v>documentary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s="6">
        <f t="shared" si="18"/>
        <v>109.04255319148936</v>
      </c>
      <c r="N243" t="b">
        <v>1</v>
      </c>
      <c r="O243" s="5">
        <f t="shared" si="19"/>
        <v>112.63736263736264</v>
      </c>
      <c r="P243" s="7">
        <f t="shared" si="20"/>
        <v>41949.697962962964</v>
      </c>
      <c r="Q243" s="7">
        <f t="shared" si="21"/>
        <v>41994.697962962964</v>
      </c>
      <c r="R243" t="s">
        <v>8269</v>
      </c>
      <c r="S243" t="str">
        <f t="shared" si="22"/>
        <v>film &amp; video</v>
      </c>
      <c r="T243" t="str">
        <f t="shared" si="23"/>
        <v>documentary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s="6">
        <f t="shared" si="18"/>
        <v>73.019801980198025</v>
      </c>
      <c r="N244" t="b">
        <v>1</v>
      </c>
      <c r="O244" s="5">
        <f t="shared" si="19"/>
        <v>113.46153846153845</v>
      </c>
      <c r="P244" s="7">
        <f t="shared" si="20"/>
        <v>40862.492939814816</v>
      </c>
      <c r="Q244" s="7">
        <f t="shared" si="21"/>
        <v>40897.492939814816</v>
      </c>
      <c r="R244" t="s">
        <v>8269</v>
      </c>
      <c r="S244" t="str">
        <f t="shared" si="22"/>
        <v>film &amp; video</v>
      </c>
      <c r="T244" t="str">
        <f t="shared" si="23"/>
        <v>documentary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s="6">
        <f t="shared" si="18"/>
        <v>78.195121951219505</v>
      </c>
      <c r="N245" t="b">
        <v>1</v>
      </c>
      <c r="O245" s="5">
        <f t="shared" si="19"/>
        <v>102.592</v>
      </c>
      <c r="P245" s="7">
        <f t="shared" si="20"/>
        <v>41662.047500000001</v>
      </c>
      <c r="Q245" s="7">
        <f t="shared" si="21"/>
        <v>41692.047500000001</v>
      </c>
      <c r="R245" t="s">
        <v>8269</v>
      </c>
      <c r="S245" t="str">
        <f t="shared" si="22"/>
        <v>film &amp; video</v>
      </c>
      <c r="T245" t="str">
        <f t="shared" si="23"/>
        <v>documentary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s="6">
        <f t="shared" si="18"/>
        <v>47.398809523809526</v>
      </c>
      <c r="N246" t="b">
        <v>1</v>
      </c>
      <c r="O246" s="5">
        <f t="shared" si="19"/>
        <v>113.75714285714287</v>
      </c>
      <c r="P246" s="7">
        <f t="shared" si="20"/>
        <v>40213.323599537034</v>
      </c>
      <c r="Q246" s="7">
        <f t="shared" si="21"/>
        <v>40253.29583333333</v>
      </c>
      <c r="R246" t="s">
        <v>8269</v>
      </c>
      <c r="S246" t="str">
        <f t="shared" si="22"/>
        <v>film &amp; video</v>
      </c>
      <c r="T246" t="str">
        <f t="shared" si="23"/>
        <v>documentary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s="6">
        <f t="shared" si="18"/>
        <v>54.020833333333336</v>
      </c>
      <c r="N247" t="b">
        <v>1</v>
      </c>
      <c r="O247" s="5">
        <f t="shared" si="19"/>
        <v>103.71999999999998</v>
      </c>
      <c r="P247" s="7">
        <f t="shared" si="20"/>
        <v>41107.053067129629</v>
      </c>
      <c r="Q247" s="7">
        <f t="shared" si="21"/>
        <v>41137.053067129629</v>
      </c>
      <c r="R247" t="s">
        <v>8269</v>
      </c>
      <c r="S247" t="str">
        <f t="shared" si="22"/>
        <v>film &amp; video</v>
      </c>
      <c r="T247" t="str">
        <f t="shared" si="23"/>
        <v>documentary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s="6">
        <f t="shared" si="18"/>
        <v>68.488789237668158</v>
      </c>
      <c r="N248" t="b">
        <v>1</v>
      </c>
      <c r="O248" s="5">
        <f t="shared" si="19"/>
        <v>305.46000000000004</v>
      </c>
      <c r="P248" s="7">
        <f t="shared" si="20"/>
        <v>40480.363483796296</v>
      </c>
      <c r="Q248" s="7">
        <f t="shared" si="21"/>
        <v>40530.405150462961</v>
      </c>
      <c r="R248" t="s">
        <v>8269</v>
      </c>
      <c r="S248" t="str">
        <f t="shared" si="22"/>
        <v>film &amp; video</v>
      </c>
      <c r="T248" t="str">
        <f t="shared" si="23"/>
        <v>documentary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s="6">
        <f t="shared" si="18"/>
        <v>108.14516129032258</v>
      </c>
      <c r="N249" t="b">
        <v>1</v>
      </c>
      <c r="O249" s="5">
        <f t="shared" si="19"/>
        <v>134.1</v>
      </c>
      <c r="P249" s="7">
        <f t="shared" si="20"/>
        <v>40430.604328703703</v>
      </c>
      <c r="Q249" s="7">
        <f t="shared" si="21"/>
        <v>40467.152083333334</v>
      </c>
      <c r="R249" t="s">
        <v>8269</v>
      </c>
      <c r="S249" t="str">
        <f t="shared" si="22"/>
        <v>film &amp; video</v>
      </c>
      <c r="T249" t="str">
        <f t="shared" si="23"/>
        <v>documentary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s="6">
        <f t="shared" si="18"/>
        <v>589.95205479452056</v>
      </c>
      <c r="N250" t="b">
        <v>1</v>
      </c>
      <c r="O250" s="5">
        <f t="shared" si="19"/>
        <v>101.33294117647058</v>
      </c>
      <c r="P250" s="7">
        <f t="shared" si="20"/>
        <v>40870.774409722224</v>
      </c>
      <c r="Q250" s="7">
        <f t="shared" si="21"/>
        <v>40915.774409722224</v>
      </c>
      <c r="R250" t="s">
        <v>8269</v>
      </c>
      <c r="S250" t="str">
        <f t="shared" si="22"/>
        <v>film &amp; video</v>
      </c>
      <c r="T250" t="str">
        <f t="shared" si="23"/>
        <v>documentary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s="6">
        <f t="shared" si="18"/>
        <v>48.051063829787232</v>
      </c>
      <c r="N251" t="b">
        <v>1</v>
      </c>
      <c r="O251" s="5">
        <f t="shared" si="19"/>
        <v>112.92</v>
      </c>
      <c r="P251" s="7">
        <f t="shared" si="20"/>
        <v>40332.923842592594</v>
      </c>
      <c r="Q251" s="7">
        <f t="shared" si="21"/>
        <v>40412.736111111109</v>
      </c>
      <c r="R251" t="s">
        <v>8269</v>
      </c>
      <c r="S251" t="str">
        <f t="shared" si="22"/>
        <v>film &amp; video</v>
      </c>
      <c r="T251" t="str">
        <f t="shared" si="23"/>
        <v>documentary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s="6">
        <f t="shared" si="18"/>
        <v>72.482837528604122</v>
      </c>
      <c r="N252" t="b">
        <v>1</v>
      </c>
      <c r="O252" s="5">
        <f t="shared" si="19"/>
        <v>105.58333333333334</v>
      </c>
      <c r="P252" s="7">
        <f t="shared" si="20"/>
        <v>41401.565868055557</v>
      </c>
      <c r="Q252" s="7">
        <f t="shared" si="21"/>
        <v>41431.565868055557</v>
      </c>
      <c r="R252" t="s">
        <v>8269</v>
      </c>
      <c r="S252" t="str">
        <f t="shared" si="22"/>
        <v>film &amp; video</v>
      </c>
      <c r="T252" t="str">
        <f t="shared" si="23"/>
        <v>documentary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s="6">
        <f t="shared" si="18"/>
        <v>57.077922077922075</v>
      </c>
      <c r="N253" t="b">
        <v>1</v>
      </c>
      <c r="O253" s="5">
        <f t="shared" si="19"/>
        <v>125.57142857142858</v>
      </c>
      <c r="P253" s="7">
        <f t="shared" si="20"/>
        <v>41013.787569444445</v>
      </c>
      <c r="Q253" s="7">
        <f t="shared" si="21"/>
        <v>41045.791666666664</v>
      </c>
      <c r="R253" t="s">
        <v>8269</v>
      </c>
      <c r="S253" t="str">
        <f t="shared" si="22"/>
        <v>film &amp; video</v>
      </c>
      <c r="T253" t="str">
        <f t="shared" si="23"/>
        <v>documentary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s="6">
        <f t="shared" si="18"/>
        <v>85.444444444444443</v>
      </c>
      <c r="N254" t="b">
        <v>1</v>
      </c>
      <c r="O254" s="5">
        <f t="shared" si="19"/>
        <v>184.56</v>
      </c>
      <c r="P254" s="7">
        <f t="shared" si="20"/>
        <v>40266.662708333337</v>
      </c>
      <c r="Q254" s="7">
        <f t="shared" si="21"/>
        <v>40330.165972222225</v>
      </c>
      <c r="R254" t="s">
        <v>8269</v>
      </c>
      <c r="S254" t="str">
        <f t="shared" si="22"/>
        <v>film &amp; video</v>
      </c>
      <c r="T254" t="str">
        <f t="shared" si="23"/>
        <v>documentary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s="6">
        <f t="shared" si="18"/>
        <v>215.85714285714286</v>
      </c>
      <c r="N255" t="b">
        <v>1</v>
      </c>
      <c r="O255" s="5">
        <f t="shared" si="19"/>
        <v>100.73333333333335</v>
      </c>
      <c r="P255" s="7">
        <f t="shared" si="20"/>
        <v>40924.650868055556</v>
      </c>
      <c r="Q255" s="7">
        <f t="shared" si="21"/>
        <v>40954.650868055556</v>
      </c>
      <c r="R255" t="s">
        <v>8269</v>
      </c>
      <c r="S255" t="str">
        <f t="shared" si="22"/>
        <v>film &amp; video</v>
      </c>
      <c r="T255" t="str">
        <f t="shared" si="23"/>
        <v>documentary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s="6">
        <f t="shared" si="18"/>
        <v>89.38643312101911</v>
      </c>
      <c r="N256" t="b">
        <v>1</v>
      </c>
      <c r="O256" s="5">
        <f t="shared" si="19"/>
        <v>116.94725</v>
      </c>
      <c r="P256" s="7">
        <f t="shared" si="20"/>
        <v>42263.952662037031</v>
      </c>
      <c r="Q256" s="7">
        <f t="shared" si="21"/>
        <v>42294.083333333328</v>
      </c>
      <c r="R256" t="s">
        <v>8269</v>
      </c>
      <c r="S256" t="str">
        <f t="shared" si="22"/>
        <v>film &amp; video</v>
      </c>
      <c r="T256" t="str">
        <f t="shared" si="23"/>
        <v>documentary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s="6">
        <f t="shared" si="18"/>
        <v>45.418404255319146</v>
      </c>
      <c r="N257" t="b">
        <v>1</v>
      </c>
      <c r="O257" s="5">
        <f t="shared" si="19"/>
        <v>106.73325</v>
      </c>
      <c r="P257" s="7">
        <f t="shared" si="20"/>
        <v>40588.526412037041</v>
      </c>
      <c r="Q257" s="7">
        <f t="shared" si="21"/>
        <v>40618.48474537037</v>
      </c>
      <c r="R257" t="s">
        <v>8269</v>
      </c>
      <c r="S257" t="str">
        <f t="shared" si="22"/>
        <v>film &amp; video</v>
      </c>
      <c r="T257" t="str">
        <f t="shared" si="23"/>
        <v>documentary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s="6">
        <f t="shared" ref="M258:M321" si="24">E258/L258</f>
        <v>65.756363636363631</v>
      </c>
      <c r="N258" t="b">
        <v>1</v>
      </c>
      <c r="O258" s="5">
        <f t="shared" ref="O258:O321" si="25">(E258/D258)*100</f>
        <v>139.1</v>
      </c>
      <c r="P258" s="7">
        <f t="shared" si="20"/>
        <v>41319.769293981481</v>
      </c>
      <c r="Q258" s="7">
        <f t="shared" si="21"/>
        <v>41349.769293981481</v>
      </c>
      <c r="R258" t="s">
        <v>8269</v>
      </c>
      <c r="S258" t="str">
        <f t="shared" si="22"/>
        <v>film &amp; video</v>
      </c>
      <c r="T258" t="str">
        <f t="shared" si="23"/>
        <v>documentary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s="6">
        <f t="shared" si="24"/>
        <v>66.70405357142856</v>
      </c>
      <c r="N259" t="b">
        <v>1</v>
      </c>
      <c r="O259" s="5">
        <f t="shared" si="25"/>
        <v>106.72648571428572</v>
      </c>
      <c r="P259" s="7">
        <f t="shared" ref="P259:P322" si="26">(((J259/60)/60)/24)+DATE(1970,1,1)</f>
        <v>42479.626875000002</v>
      </c>
      <c r="Q259" s="7">
        <f t="shared" ref="Q259:Q322" si="27">(((I259/60)/60)/24)+DATE(1970,1,1)</f>
        <v>42509.626875000002</v>
      </c>
      <c r="R259" t="s">
        <v>8269</v>
      </c>
      <c r="S259" t="str">
        <f t="shared" ref="S259:S322" si="28">LEFT(R259,FIND("/",R259)-1)</f>
        <v>film &amp; video</v>
      </c>
      <c r="T259" t="str">
        <f t="shared" ref="T259:T322" si="29">RIGHT(R259,LEN(R259)-FIND("/",R259))</f>
        <v>documentary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s="6">
        <f t="shared" si="24"/>
        <v>83.345930232558146</v>
      </c>
      <c r="N260" t="b">
        <v>1</v>
      </c>
      <c r="O260" s="5">
        <f t="shared" si="25"/>
        <v>191.14</v>
      </c>
      <c r="P260" s="7">
        <f t="shared" si="26"/>
        <v>40682.051689814813</v>
      </c>
      <c r="Q260" s="7">
        <f t="shared" si="27"/>
        <v>40712.051689814813</v>
      </c>
      <c r="R260" t="s">
        <v>8269</v>
      </c>
      <c r="S260" t="str">
        <f t="shared" si="28"/>
        <v>film &amp; video</v>
      </c>
      <c r="T260" t="str">
        <f t="shared" si="29"/>
        <v>documentary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s="6">
        <f t="shared" si="24"/>
        <v>105.04609341825902</v>
      </c>
      <c r="N261" t="b">
        <v>1</v>
      </c>
      <c r="O261" s="5">
        <f t="shared" si="25"/>
        <v>131.93789333333334</v>
      </c>
      <c r="P261" s="7">
        <f t="shared" si="26"/>
        <v>42072.738067129627</v>
      </c>
      <c r="Q261" s="7">
        <f t="shared" si="27"/>
        <v>42102.738067129627</v>
      </c>
      <c r="R261" t="s">
        <v>8269</v>
      </c>
      <c r="S261" t="str">
        <f t="shared" si="28"/>
        <v>film &amp; video</v>
      </c>
      <c r="T261" t="str">
        <f t="shared" si="29"/>
        <v>documentary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s="6">
        <f t="shared" si="24"/>
        <v>120.90909090909091</v>
      </c>
      <c r="N262" t="b">
        <v>1</v>
      </c>
      <c r="O262" s="5">
        <f t="shared" si="25"/>
        <v>106.4</v>
      </c>
      <c r="P262" s="7">
        <f t="shared" si="26"/>
        <v>40330.755543981482</v>
      </c>
      <c r="Q262" s="7">
        <f t="shared" si="27"/>
        <v>40376.415972222225</v>
      </c>
      <c r="R262" t="s">
        <v>8269</v>
      </c>
      <c r="S262" t="str">
        <f t="shared" si="28"/>
        <v>film &amp; video</v>
      </c>
      <c r="T262" t="str">
        <f t="shared" si="29"/>
        <v>documentary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s="6">
        <f t="shared" si="24"/>
        <v>97.63636363636364</v>
      </c>
      <c r="N263" t="b">
        <v>1</v>
      </c>
      <c r="O263" s="5">
        <f t="shared" si="25"/>
        <v>107.4</v>
      </c>
      <c r="P263" s="7">
        <f t="shared" si="26"/>
        <v>41017.885462962964</v>
      </c>
      <c r="Q263" s="7">
        <f t="shared" si="27"/>
        <v>41067.621527777781</v>
      </c>
      <c r="R263" t="s">
        <v>8269</v>
      </c>
      <c r="S263" t="str">
        <f t="shared" si="28"/>
        <v>film &amp; video</v>
      </c>
      <c r="T263" t="str">
        <f t="shared" si="29"/>
        <v>documentary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s="6">
        <f t="shared" si="24"/>
        <v>41.379310344827587</v>
      </c>
      <c r="N264" t="b">
        <v>1</v>
      </c>
      <c r="O264" s="5">
        <f t="shared" si="25"/>
        <v>240</v>
      </c>
      <c r="P264" s="7">
        <f t="shared" si="26"/>
        <v>40555.24800925926</v>
      </c>
      <c r="Q264" s="7">
        <f t="shared" si="27"/>
        <v>40600.24800925926</v>
      </c>
      <c r="R264" t="s">
        <v>8269</v>
      </c>
      <c r="S264" t="str">
        <f t="shared" si="28"/>
        <v>film &amp; video</v>
      </c>
      <c r="T264" t="str">
        <f t="shared" si="29"/>
        <v>documentary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s="6">
        <f t="shared" si="24"/>
        <v>30.654485981308412</v>
      </c>
      <c r="N265" t="b">
        <v>1</v>
      </c>
      <c r="O265" s="5">
        <f t="shared" si="25"/>
        <v>118.08108</v>
      </c>
      <c r="P265" s="7">
        <f t="shared" si="26"/>
        <v>41149.954791666663</v>
      </c>
      <c r="Q265" s="7">
        <f t="shared" si="27"/>
        <v>41179.954791666663</v>
      </c>
      <c r="R265" t="s">
        <v>8269</v>
      </c>
      <c r="S265" t="str">
        <f t="shared" si="28"/>
        <v>film &amp; video</v>
      </c>
      <c r="T265" t="str">
        <f t="shared" si="29"/>
        <v>documentary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s="6">
        <f t="shared" si="24"/>
        <v>64.945054945054949</v>
      </c>
      <c r="N266" t="b">
        <v>1</v>
      </c>
      <c r="O266" s="5">
        <f t="shared" si="25"/>
        <v>118.19999999999999</v>
      </c>
      <c r="P266" s="7">
        <f t="shared" si="26"/>
        <v>41010.620312500003</v>
      </c>
      <c r="Q266" s="7">
        <f t="shared" si="27"/>
        <v>41040.620312500003</v>
      </c>
      <c r="R266" t="s">
        <v>8269</v>
      </c>
      <c r="S266" t="str">
        <f t="shared" si="28"/>
        <v>film &amp; video</v>
      </c>
      <c r="T266" t="str">
        <f t="shared" si="29"/>
        <v>documentary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s="6">
        <f t="shared" si="24"/>
        <v>95.775862068965523</v>
      </c>
      <c r="N267" t="b">
        <v>1</v>
      </c>
      <c r="O267" s="5">
        <f t="shared" si="25"/>
        <v>111.1</v>
      </c>
      <c r="P267" s="7">
        <f t="shared" si="26"/>
        <v>40267.245717592588</v>
      </c>
      <c r="Q267" s="7">
        <f t="shared" si="27"/>
        <v>40308.844444444447</v>
      </c>
      <c r="R267" t="s">
        <v>8269</v>
      </c>
      <c r="S267" t="str">
        <f t="shared" si="28"/>
        <v>film &amp; video</v>
      </c>
      <c r="T267" t="str">
        <f t="shared" si="29"/>
        <v>documentary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s="6">
        <f t="shared" si="24"/>
        <v>40.416666666666664</v>
      </c>
      <c r="N268" t="b">
        <v>1</v>
      </c>
      <c r="O268" s="5">
        <f t="shared" si="25"/>
        <v>145.5</v>
      </c>
      <c r="P268" s="7">
        <f t="shared" si="26"/>
        <v>40205.174849537041</v>
      </c>
      <c r="Q268" s="7">
        <f t="shared" si="27"/>
        <v>40291.160416666666</v>
      </c>
      <c r="R268" t="s">
        <v>8269</v>
      </c>
      <c r="S268" t="str">
        <f t="shared" si="28"/>
        <v>film &amp; video</v>
      </c>
      <c r="T268" t="str">
        <f t="shared" si="29"/>
        <v>documentary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s="6">
        <f t="shared" si="24"/>
        <v>78.578424242424248</v>
      </c>
      <c r="N269" t="b">
        <v>1</v>
      </c>
      <c r="O269" s="5">
        <f t="shared" si="25"/>
        <v>131.62883248730967</v>
      </c>
      <c r="P269" s="7">
        <f t="shared" si="26"/>
        <v>41785.452534722222</v>
      </c>
      <c r="Q269" s="7">
        <f t="shared" si="27"/>
        <v>41815.452534722222</v>
      </c>
      <c r="R269" t="s">
        <v>8269</v>
      </c>
      <c r="S269" t="str">
        <f t="shared" si="28"/>
        <v>film &amp; video</v>
      </c>
      <c r="T269" t="str">
        <f t="shared" si="29"/>
        <v>documentary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s="6">
        <f t="shared" si="24"/>
        <v>50.18018018018018</v>
      </c>
      <c r="N270" t="b">
        <v>1</v>
      </c>
      <c r="O270" s="5">
        <f t="shared" si="25"/>
        <v>111.4</v>
      </c>
      <c r="P270" s="7">
        <f t="shared" si="26"/>
        <v>40809.15252314815</v>
      </c>
      <c r="Q270" s="7">
        <f t="shared" si="27"/>
        <v>40854.194189814814</v>
      </c>
      <c r="R270" t="s">
        <v>8269</v>
      </c>
      <c r="S270" t="str">
        <f t="shared" si="28"/>
        <v>film &amp; video</v>
      </c>
      <c r="T270" t="str">
        <f t="shared" si="29"/>
        <v>documentary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s="6">
        <f t="shared" si="24"/>
        <v>92.251735588972423</v>
      </c>
      <c r="N271" t="b">
        <v>1</v>
      </c>
      <c r="O271" s="5">
        <f t="shared" si="25"/>
        <v>147.23376999999999</v>
      </c>
      <c r="P271" s="7">
        <f t="shared" si="26"/>
        <v>42758.197013888886</v>
      </c>
      <c r="Q271" s="7">
        <f t="shared" si="27"/>
        <v>42788.197013888886</v>
      </c>
      <c r="R271" t="s">
        <v>8269</v>
      </c>
      <c r="S271" t="str">
        <f t="shared" si="28"/>
        <v>film &amp; video</v>
      </c>
      <c r="T271" t="str">
        <f t="shared" si="29"/>
        <v>documentary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s="6">
        <f t="shared" si="24"/>
        <v>57.540983606557376</v>
      </c>
      <c r="N272" t="b">
        <v>1</v>
      </c>
      <c r="O272" s="5">
        <f t="shared" si="25"/>
        <v>152.60869565217391</v>
      </c>
      <c r="P272" s="7">
        <f t="shared" si="26"/>
        <v>40637.866550925923</v>
      </c>
      <c r="Q272" s="7">
        <f t="shared" si="27"/>
        <v>40688.166666666664</v>
      </c>
      <c r="R272" t="s">
        <v>8269</v>
      </c>
      <c r="S272" t="str">
        <f t="shared" si="28"/>
        <v>film &amp; video</v>
      </c>
      <c r="T272" t="str">
        <f t="shared" si="29"/>
        <v>documentary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s="6">
        <f t="shared" si="24"/>
        <v>109.42160278745645</v>
      </c>
      <c r="N273" t="b">
        <v>1</v>
      </c>
      <c r="O273" s="5">
        <f t="shared" si="25"/>
        <v>104.67999999999999</v>
      </c>
      <c r="P273" s="7">
        <f t="shared" si="26"/>
        <v>41612.10024305556</v>
      </c>
      <c r="Q273" s="7">
        <f t="shared" si="27"/>
        <v>41641.333333333336</v>
      </c>
      <c r="R273" t="s">
        <v>8269</v>
      </c>
      <c r="S273" t="str">
        <f t="shared" si="28"/>
        <v>film &amp; video</v>
      </c>
      <c r="T273" t="str">
        <f t="shared" si="29"/>
        <v>documentary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s="6">
        <f t="shared" si="24"/>
        <v>81.892461538461546</v>
      </c>
      <c r="N274" t="b">
        <v>1</v>
      </c>
      <c r="O274" s="5">
        <f t="shared" si="25"/>
        <v>177.43366666666668</v>
      </c>
      <c r="P274" s="7">
        <f t="shared" si="26"/>
        <v>40235.900358796294</v>
      </c>
      <c r="Q274" s="7">
        <f t="shared" si="27"/>
        <v>40296.78402777778</v>
      </c>
      <c r="R274" t="s">
        <v>8269</v>
      </c>
      <c r="S274" t="str">
        <f t="shared" si="28"/>
        <v>film &amp; video</v>
      </c>
      <c r="T274" t="str">
        <f t="shared" si="29"/>
        <v>documentary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s="6">
        <f t="shared" si="24"/>
        <v>45.667711864406776</v>
      </c>
      <c r="N275" t="b">
        <v>1</v>
      </c>
      <c r="O275" s="5">
        <f t="shared" si="25"/>
        <v>107.7758</v>
      </c>
      <c r="P275" s="7">
        <f t="shared" si="26"/>
        <v>40697.498449074075</v>
      </c>
      <c r="Q275" s="7">
        <f t="shared" si="27"/>
        <v>40727.498449074075</v>
      </c>
      <c r="R275" t="s">
        <v>8269</v>
      </c>
      <c r="S275" t="str">
        <f t="shared" si="28"/>
        <v>film &amp; video</v>
      </c>
      <c r="T275" t="str">
        <f t="shared" si="29"/>
        <v>documentary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s="6">
        <f t="shared" si="24"/>
        <v>55.221238938053098</v>
      </c>
      <c r="N276" t="b">
        <v>1</v>
      </c>
      <c r="O276" s="5">
        <f t="shared" si="25"/>
        <v>156</v>
      </c>
      <c r="P276" s="7">
        <f t="shared" si="26"/>
        <v>40969.912372685183</v>
      </c>
      <c r="Q276" s="7">
        <f t="shared" si="27"/>
        <v>41004.290972222225</v>
      </c>
      <c r="R276" t="s">
        <v>8269</v>
      </c>
      <c r="S276" t="str">
        <f t="shared" si="28"/>
        <v>film &amp; video</v>
      </c>
      <c r="T276" t="str">
        <f t="shared" si="29"/>
        <v>documentary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s="6">
        <f t="shared" si="24"/>
        <v>65.298192771084331</v>
      </c>
      <c r="N277" t="b">
        <v>1</v>
      </c>
      <c r="O277" s="5">
        <f t="shared" si="25"/>
        <v>108.395</v>
      </c>
      <c r="P277" s="7">
        <f t="shared" si="26"/>
        <v>41193.032013888893</v>
      </c>
      <c r="Q277" s="7">
        <f t="shared" si="27"/>
        <v>41223.073680555557</v>
      </c>
      <c r="R277" t="s">
        <v>8269</v>
      </c>
      <c r="S277" t="str">
        <f t="shared" si="28"/>
        <v>film &amp; video</v>
      </c>
      <c r="T277" t="str">
        <f t="shared" si="29"/>
        <v>documentary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s="6">
        <f t="shared" si="24"/>
        <v>95.225806451612897</v>
      </c>
      <c r="N278" t="b">
        <v>1</v>
      </c>
      <c r="O278" s="5">
        <f t="shared" si="25"/>
        <v>147.6</v>
      </c>
      <c r="P278" s="7">
        <f t="shared" si="26"/>
        <v>40967.081874999996</v>
      </c>
      <c r="Q278" s="7">
        <f t="shared" si="27"/>
        <v>41027.040208333332</v>
      </c>
      <c r="R278" t="s">
        <v>8269</v>
      </c>
      <c r="S278" t="str">
        <f t="shared" si="28"/>
        <v>film &amp; video</v>
      </c>
      <c r="T278" t="str">
        <f t="shared" si="29"/>
        <v>documentary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s="6">
        <f t="shared" si="24"/>
        <v>75.444794952681391</v>
      </c>
      <c r="N279" t="b">
        <v>1</v>
      </c>
      <c r="O279" s="5">
        <f t="shared" si="25"/>
        <v>110.38153846153847</v>
      </c>
      <c r="P279" s="7">
        <f t="shared" si="26"/>
        <v>42117.891423611116</v>
      </c>
      <c r="Q279" s="7">
        <f t="shared" si="27"/>
        <v>42147.891423611116</v>
      </c>
      <c r="R279" t="s">
        <v>8269</v>
      </c>
      <c r="S279" t="str">
        <f t="shared" si="28"/>
        <v>film &amp; video</v>
      </c>
      <c r="T279" t="str">
        <f t="shared" si="29"/>
        <v>documentary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s="6">
        <f t="shared" si="24"/>
        <v>97.816867469879512</v>
      </c>
      <c r="N280" t="b">
        <v>1</v>
      </c>
      <c r="O280" s="5">
        <f t="shared" si="25"/>
        <v>150.34814814814814</v>
      </c>
      <c r="P280" s="7">
        <f t="shared" si="26"/>
        <v>41164.040960648148</v>
      </c>
      <c r="Q280" s="7">
        <f t="shared" si="27"/>
        <v>41194.040960648148</v>
      </c>
      <c r="R280" t="s">
        <v>8269</v>
      </c>
      <c r="S280" t="str">
        <f t="shared" si="28"/>
        <v>film &amp; video</v>
      </c>
      <c r="T280" t="str">
        <f t="shared" si="29"/>
        <v>documentary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s="6">
        <f t="shared" si="24"/>
        <v>87.685606557377056</v>
      </c>
      <c r="N281" t="b">
        <v>1</v>
      </c>
      <c r="O281" s="5">
        <f t="shared" si="25"/>
        <v>157.31829411764707</v>
      </c>
      <c r="P281" s="7">
        <f t="shared" si="26"/>
        <v>42759.244166666671</v>
      </c>
      <c r="Q281" s="7">
        <f t="shared" si="27"/>
        <v>42793.084027777775</v>
      </c>
      <c r="R281" t="s">
        <v>8269</v>
      </c>
      <c r="S281" t="str">
        <f t="shared" si="28"/>
        <v>film &amp; video</v>
      </c>
      <c r="T281" t="str">
        <f t="shared" si="29"/>
        <v>documentary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s="6">
        <f t="shared" si="24"/>
        <v>54.748948106591868</v>
      </c>
      <c r="N282" t="b">
        <v>1</v>
      </c>
      <c r="O282" s="5">
        <f t="shared" si="25"/>
        <v>156.14400000000001</v>
      </c>
      <c r="P282" s="7">
        <f t="shared" si="26"/>
        <v>41744.590682870366</v>
      </c>
      <c r="Q282" s="7">
        <f t="shared" si="27"/>
        <v>41789.590682870366</v>
      </c>
      <c r="R282" t="s">
        <v>8269</v>
      </c>
      <c r="S282" t="str">
        <f t="shared" si="28"/>
        <v>film &amp; video</v>
      </c>
      <c r="T282" t="str">
        <f t="shared" si="29"/>
        <v>documentary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s="6">
        <f t="shared" si="24"/>
        <v>83.953417721518989</v>
      </c>
      <c r="N283" t="b">
        <v>1</v>
      </c>
      <c r="O283" s="5">
        <f t="shared" si="25"/>
        <v>120.58763636363636</v>
      </c>
      <c r="P283" s="7">
        <f t="shared" si="26"/>
        <v>39950.163344907407</v>
      </c>
      <c r="Q283" s="7">
        <f t="shared" si="27"/>
        <v>40035.80972222222</v>
      </c>
      <c r="R283" t="s">
        <v>8269</v>
      </c>
      <c r="S283" t="str">
        <f t="shared" si="28"/>
        <v>film &amp; video</v>
      </c>
      <c r="T283" t="str">
        <f t="shared" si="29"/>
        <v>documentary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s="6">
        <f t="shared" si="24"/>
        <v>254.38547486033519</v>
      </c>
      <c r="N284" t="b">
        <v>1</v>
      </c>
      <c r="O284" s="5">
        <f t="shared" si="25"/>
        <v>101.18888888888888</v>
      </c>
      <c r="P284" s="7">
        <f t="shared" si="26"/>
        <v>40194.920046296298</v>
      </c>
      <c r="Q284" s="7">
        <f t="shared" si="27"/>
        <v>40231.916666666664</v>
      </c>
      <c r="R284" t="s">
        <v>8269</v>
      </c>
      <c r="S284" t="str">
        <f t="shared" si="28"/>
        <v>film &amp; video</v>
      </c>
      <c r="T284" t="str">
        <f t="shared" si="29"/>
        <v>documentary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s="6">
        <f t="shared" si="24"/>
        <v>101.8269801980198</v>
      </c>
      <c r="N285" t="b">
        <v>1</v>
      </c>
      <c r="O285" s="5">
        <f t="shared" si="25"/>
        <v>114.27249999999999</v>
      </c>
      <c r="P285" s="7">
        <f t="shared" si="26"/>
        <v>40675.71</v>
      </c>
      <c r="Q285" s="7">
        <f t="shared" si="27"/>
        <v>40695.207638888889</v>
      </c>
      <c r="R285" t="s">
        <v>8269</v>
      </c>
      <c r="S285" t="str">
        <f t="shared" si="28"/>
        <v>film &amp; video</v>
      </c>
      <c r="T285" t="str">
        <f t="shared" si="29"/>
        <v>documentary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s="6">
        <f t="shared" si="24"/>
        <v>55.066394736842106</v>
      </c>
      <c r="N286" t="b">
        <v>1</v>
      </c>
      <c r="O286" s="5">
        <f t="shared" si="25"/>
        <v>104.62615</v>
      </c>
      <c r="P286" s="7">
        <f t="shared" si="26"/>
        <v>40904.738194444442</v>
      </c>
      <c r="Q286" s="7">
        <f t="shared" si="27"/>
        <v>40929.738194444442</v>
      </c>
      <c r="R286" t="s">
        <v>8269</v>
      </c>
      <c r="S286" t="str">
        <f t="shared" si="28"/>
        <v>film &amp; video</v>
      </c>
      <c r="T286" t="str">
        <f t="shared" si="29"/>
        <v>documentary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s="6">
        <f t="shared" si="24"/>
        <v>56.901438721136763</v>
      </c>
      <c r="N287" t="b">
        <v>1</v>
      </c>
      <c r="O287" s="5">
        <f t="shared" si="25"/>
        <v>228.82507142857142</v>
      </c>
      <c r="P287" s="7">
        <f t="shared" si="26"/>
        <v>41506.756111111114</v>
      </c>
      <c r="Q287" s="7">
        <f t="shared" si="27"/>
        <v>41536.756111111114</v>
      </c>
      <c r="R287" t="s">
        <v>8269</v>
      </c>
      <c r="S287" t="str">
        <f t="shared" si="28"/>
        <v>film &amp; video</v>
      </c>
      <c r="T287" t="str">
        <f t="shared" si="29"/>
        <v>documentary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s="6">
        <f t="shared" si="24"/>
        <v>121.28148148148148</v>
      </c>
      <c r="N288" t="b">
        <v>1</v>
      </c>
      <c r="O288" s="5">
        <f t="shared" si="25"/>
        <v>109.15333333333332</v>
      </c>
      <c r="P288" s="7">
        <f t="shared" si="26"/>
        <v>41313.816249999996</v>
      </c>
      <c r="Q288" s="7">
        <f t="shared" si="27"/>
        <v>41358.774583333332</v>
      </c>
      <c r="R288" t="s">
        <v>8269</v>
      </c>
      <c r="S288" t="str">
        <f t="shared" si="28"/>
        <v>film &amp; video</v>
      </c>
      <c r="T288" t="str">
        <f t="shared" si="29"/>
        <v>documentary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s="6">
        <f t="shared" si="24"/>
        <v>91.189655172413794</v>
      </c>
      <c r="N289" t="b">
        <v>1</v>
      </c>
      <c r="O289" s="5">
        <f t="shared" si="25"/>
        <v>176.29999999999998</v>
      </c>
      <c r="P289" s="7">
        <f t="shared" si="26"/>
        <v>41184.277986111112</v>
      </c>
      <c r="Q289" s="7">
        <f t="shared" si="27"/>
        <v>41215.166666666664</v>
      </c>
      <c r="R289" t="s">
        <v>8269</v>
      </c>
      <c r="S289" t="str">
        <f t="shared" si="28"/>
        <v>film &amp; video</v>
      </c>
      <c r="T289" t="str">
        <f t="shared" si="29"/>
        <v>documentary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s="6">
        <f t="shared" si="24"/>
        <v>115.44812080536913</v>
      </c>
      <c r="N290" t="b">
        <v>1</v>
      </c>
      <c r="O290" s="5">
        <f t="shared" si="25"/>
        <v>103.21061999999999</v>
      </c>
      <c r="P290" s="7">
        <f t="shared" si="26"/>
        <v>41051.168900462959</v>
      </c>
      <c r="Q290" s="7">
        <f t="shared" si="27"/>
        <v>41086.168900462959</v>
      </c>
      <c r="R290" t="s">
        <v>8269</v>
      </c>
      <c r="S290" t="str">
        <f t="shared" si="28"/>
        <v>film &amp; video</v>
      </c>
      <c r="T290" t="str">
        <f t="shared" si="29"/>
        <v>documentary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s="6">
        <f t="shared" si="24"/>
        <v>67.771551724137936</v>
      </c>
      <c r="N291" t="b">
        <v>1</v>
      </c>
      <c r="O291" s="5">
        <f t="shared" si="25"/>
        <v>104.82000000000001</v>
      </c>
      <c r="P291" s="7">
        <f t="shared" si="26"/>
        <v>41550.456412037034</v>
      </c>
      <c r="Q291" s="7">
        <f t="shared" si="27"/>
        <v>41580.456412037034</v>
      </c>
      <c r="R291" t="s">
        <v>8269</v>
      </c>
      <c r="S291" t="str">
        <f t="shared" si="28"/>
        <v>film &amp; video</v>
      </c>
      <c r="T291" t="str">
        <f t="shared" si="29"/>
        <v>documentary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s="6">
        <f t="shared" si="24"/>
        <v>28.576190476190476</v>
      </c>
      <c r="N292" t="b">
        <v>1</v>
      </c>
      <c r="O292" s="5">
        <f t="shared" si="25"/>
        <v>106.68444444444445</v>
      </c>
      <c r="P292" s="7">
        <f t="shared" si="26"/>
        <v>40526.36917824074</v>
      </c>
      <c r="Q292" s="7">
        <f t="shared" si="27"/>
        <v>40576.332638888889</v>
      </c>
      <c r="R292" t="s">
        <v>8269</v>
      </c>
      <c r="S292" t="str">
        <f t="shared" si="28"/>
        <v>film &amp; video</v>
      </c>
      <c r="T292" t="str">
        <f t="shared" si="29"/>
        <v>documentary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s="6">
        <f t="shared" si="24"/>
        <v>46.8828125</v>
      </c>
      <c r="N293" t="b">
        <v>1</v>
      </c>
      <c r="O293" s="5">
        <f t="shared" si="25"/>
        <v>120.02</v>
      </c>
      <c r="P293" s="7">
        <f t="shared" si="26"/>
        <v>41376.769050925926</v>
      </c>
      <c r="Q293" s="7">
        <f t="shared" si="27"/>
        <v>41395.000694444447</v>
      </c>
      <c r="R293" t="s">
        <v>8269</v>
      </c>
      <c r="S293" t="str">
        <f t="shared" si="28"/>
        <v>film &amp; video</v>
      </c>
      <c r="T293" t="str">
        <f t="shared" si="29"/>
        <v>documentary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s="6">
        <f t="shared" si="24"/>
        <v>154.42231237322514</v>
      </c>
      <c r="N294" t="b">
        <v>1</v>
      </c>
      <c r="O294" s="5">
        <f t="shared" si="25"/>
        <v>101.50693333333334</v>
      </c>
      <c r="P294" s="7">
        <f t="shared" si="26"/>
        <v>40812.803229166668</v>
      </c>
      <c r="Q294" s="7">
        <f t="shared" si="27"/>
        <v>40845.165972222225</v>
      </c>
      <c r="R294" t="s">
        <v>8269</v>
      </c>
      <c r="S294" t="str">
        <f t="shared" si="28"/>
        <v>film &amp; video</v>
      </c>
      <c r="T294" t="str">
        <f t="shared" si="29"/>
        <v>documentary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s="6">
        <f t="shared" si="24"/>
        <v>201.22137404580153</v>
      </c>
      <c r="N295" t="b">
        <v>1</v>
      </c>
      <c r="O295" s="5">
        <f t="shared" si="25"/>
        <v>101.38461538461539</v>
      </c>
      <c r="P295" s="7">
        <f t="shared" si="26"/>
        <v>41719.667986111112</v>
      </c>
      <c r="Q295" s="7">
        <f t="shared" si="27"/>
        <v>41749.667986111112</v>
      </c>
      <c r="R295" t="s">
        <v>8269</v>
      </c>
      <c r="S295" t="str">
        <f t="shared" si="28"/>
        <v>film &amp; video</v>
      </c>
      <c r="T295" t="str">
        <f t="shared" si="29"/>
        <v>documentary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s="6">
        <f t="shared" si="24"/>
        <v>100</v>
      </c>
      <c r="N296" t="b">
        <v>1</v>
      </c>
      <c r="O296" s="5">
        <f t="shared" si="25"/>
        <v>100</v>
      </c>
      <c r="P296" s="7">
        <f t="shared" si="26"/>
        <v>40343.084421296298</v>
      </c>
      <c r="Q296" s="7">
        <f t="shared" si="27"/>
        <v>40378.666666666664</v>
      </c>
      <c r="R296" t="s">
        <v>8269</v>
      </c>
      <c r="S296" t="str">
        <f t="shared" si="28"/>
        <v>film &amp; video</v>
      </c>
      <c r="T296" t="str">
        <f t="shared" si="29"/>
        <v>documentary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s="6">
        <f t="shared" si="24"/>
        <v>100.08204511278196</v>
      </c>
      <c r="N297" t="b">
        <v>1</v>
      </c>
      <c r="O297" s="5">
        <f t="shared" si="25"/>
        <v>133.10911999999999</v>
      </c>
      <c r="P297" s="7">
        <f t="shared" si="26"/>
        <v>41519.004733796297</v>
      </c>
      <c r="Q297" s="7">
        <f t="shared" si="27"/>
        <v>41579</v>
      </c>
      <c r="R297" t="s">
        <v>8269</v>
      </c>
      <c r="S297" t="str">
        <f t="shared" si="28"/>
        <v>film &amp; video</v>
      </c>
      <c r="T297" t="str">
        <f t="shared" si="29"/>
        <v>documentary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s="6">
        <f t="shared" si="24"/>
        <v>230.08953488372092</v>
      </c>
      <c r="N298" t="b">
        <v>1</v>
      </c>
      <c r="O298" s="5">
        <f t="shared" si="25"/>
        <v>118.72620000000001</v>
      </c>
      <c r="P298" s="7">
        <f t="shared" si="26"/>
        <v>41134.475497685184</v>
      </c>
      <c r="Q298" s="7">
        <f t="shared" si="27"/>
        <v>41159.475497685184</v>
      </c>
      <c r="R298" t="s">
        <v>8269</v>
      </c>
      <c r="S298" t="str">
        <f t="shared" si="28"/>
        <v>film &amp; video</v>
      </c>
      <c r="T298" t="str">
        <f t="shared" si="29"/>
        <v>documentary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s="6">
        <f t="shared" si="24"/>
        <v>141.74647887323943</v>
      </c>
      <c r="N299" t="b">
        <v>1</v>
      </c>
      <c r="O299" s="5">
        <f t="shared" si="25"/>
        <v>100.64</v>
      </c>
      <c r="P299" s="7">
        <f t="shared" si="26"/>
        <v>42089.72802083334</v>
      </c>
      <c r="Q299" s="7">
        <f t="shared" si="27"/>
        <v>42125.165972222225</v>
      </c>
      <c r="R299" t="s">
        <v>8269</v>
      </c>
      <c r="S299" t="str">
        <f t="shared" si="28"/>
        <v>film &amp; video</v>
      </c>
      <c r="T299" t="str">
        <f t="shared" si="29"/>
        <v>documentary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s="6">
        <f t="shared" si="24"/>
        <v>56.344351395730705</v>
      </c>
      <c r="N300" t="b">
        <v>1</v>
      </c>
      <c r="O300" s="5">
        <f t="shared" si="25"/>
        <v>108.93241269841269</v>
      </c>
      <c r="P300" s="7">
        <f t="shared" si="26"/>
        <v>41709.463518518518</v>
      </c>
      <c r="Q300" s="7">
        <f t="shared" si="27"/>
        <v>41768.875</v>
      </c>
      <c r="R300" t="s">
        <v>8269</v>
      </c>
      <c r="S300" t="str">
        <f t="shared" si="28"/>
        <v>film &amp; video</v>
      </c>
      <c r="T300" t="str">
        <f t="shared" si="29"/>
        <v>documentary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s="6">
        <f t="shared" si="24"/>
        <v>73.341188524590166</v>
      </c>
      <c r="N301" t="b">
        <v>1</v>
      </c>
      <c r="O301" s="5">
        <f t="shared" si="25"/>
        <v>178.95250000000001</v>
      </c>
      <c r="P301" s="7">
        <f t="shared" si="26"/>
        <v>40469.225231481483</v>
      </c>
      <c r="Q301" s="7">
        <f t="shared" si="27"/>
        <v>40499.266898148147</v>
      </c>
      <c r="R301" t="s">
        <v>8269</v>
      </c>
      <c r="S301" t="str">
        <f t="shared" si="28"/>
        <v>film &amp; video</v>
      </c>
      <c r="T301" t="str">
        <f t="shared" si="29"/>
        <v>documentary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s="6">
        <f t="shared" si="24"/>
        <v>85.337785234899329</v>
      </c>
      <c r="N302" t="b">
        <v>1</v>
      </c>
      <c r="O302" s="5">
        <f t="shared" si="25"/>
        <v>101.72264</v>
      </c>
      <c r="P302" s="7">
        <f t="shared" si="26"/>
        <v>40626.959930555553</v>
      </c>
      <c r="Q302" s="7">
        <f t="shared" si="27"/>
        <v>40657.959930555553</v>
      </c>
      <c r="R302" t="s">
        <v>8269</v>
      </c>
      <c r="S302" t="str">
        <f t="shared" si="28"/>
        <v>film &amp; video</v>
      </c>
      <c r="T302" t="str">
        <f t="shared" si="29"/>
        <v>documentary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s="6">
        <f t="shared" si="24"/>
        <v>61.496215139442228</v>
      </c>
      <c r="N303" t="b">
        <v>1</v>
      </c>
      <c r="O303" s="5">
        <f t="shared" si="25"/>
        <v>118.73499999999999</v>
      </c>
      <c r="P303" s="7">
        <f t="shared" si="26"/>
        <v>41312.737673611111</v>
      </c>
      <c r="Q303" s="7">
        <f t="shared" si="27"/>
        <v>41352.696006944447</v>
      </c>
      <c r="R303" t="s">
        <v>8269</v>
      </c>
      <c r="S303" t="str">
        <f t="shared" si="28"/>
        <v>film &amp; video</v>
      </c>
      <c r="T303" t="str">
        <f t="shared" si="29"/>
        <v>documentary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s="6">
        <f t="shared" si="24"/>
        <v>93.018518518518519</v>
      </c>
      <c r="N304" t="b">
        <v>1</v>
      </c>
      <c r="O304" s="5">
        <f t="shared" si="25"/>
        <v>100.46</v>
      </c>
      <c r="P304" s="7">
        <f t="shared" si="26"/>
        <v>40933.856921296298</v>
      </c>
      <c r="Q304" s="7">
        <f t="shared" si="27"/>
        <v>40963.856921296298</v>
      </c>
      <c r="R304" t="s">
        <v>8269</v>
      </c>
      <c r="S304" t="str">
        <f t="shared" si="28"/>
        <v>film &amp; video</v>
      </c>
      <c r="T304" t="str">
        <f t="shared" si="29"/>
        <v>documentary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s="6">
        <f t="shared" si="24"/>
        <v>50.292682926829265</v>
      </c>
      <c r="N305" t="b">
        <v>1</v>
      </c>
      <c r="O305" s="5">
        <f t="shared" si="25"/>
        <v>137.46666666666667</v>
      </c>
      <c r="P305" s="7">
        <f t="shared" si="26"/>
        <v>41032.071134259262</v>
      </c>
      <c r="Q305" s="7">
        <f t="shared" si="27"/>
        <v>41062.071134259262</v>
      </c>
      <c r="R305" t="s">
        <v>8269</v>
      </c>
      <c r="S305" t="str">
        <f t="shared" si="28"/>
        <v>film &amp; video</v>
      </c>
      <c r="T305" t="str">
        <f t="shared" si="29"/>
        <v>documentary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s="6">
        <f t="shared" si="24"/>
        <v>106.43243243243244</v>
      </c>
      <c r="N306" t="b">
        <v>1</v>
      </c>
      <c r="O306" s="5">
        <f t="shared" si="25"/>
        <v>231.64705882352939</v>
      </c>
      <c r="P306" s="7">
        <f t="shared" si="26"/>
        <v>41114.094872685186</v>
      </c>
      <c r="Q306" s="7">
        <f t="shared" si="27"/>
        <v>41153.083333333336</v>
      </c>
      <c r="R306" t="s">
        <v>8269</v>
      </c>
      <c r="S306" t="str">
        <f t="shared" si="28"/>
        <v>film &amp; video</v>
      </c>
      <c r="T306" t="str">
        <f t="shared" si="29"/>
        <v>documentary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s="6">
        <f t="shared" si="24"/>
        <v>51.719576719576722</v>
      </c>
      <c r="N307" t="b">
        <v>1</v>
      </c>
      <c r="O307" s="5">
        <f t="shared" si="25"/>
        <v>130.33333333333331</v>
      </c>
      <c r="P307" s="7">
        <f t="shared" si="26"/>
        <v>40948.630196759259</v>
      </c>
      <c r="Q307" s="7">
        <f t="shared" si="27"/>
        <v>40978.630196759259</v>
      </c>
      <c r="R307" t="s">
        <v>8269</v>
      </c>
      <c r="S307" t="str">
        <f t="shared" si="28"/>
        <v>film &amp; video</v>
      </c>
      <c r="T307" t="str">
        <f t="shared" si="29"/>
        <v>documentary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s="6">
        <f t="shared" si="24"/>
        <v>36.612499999999997</v>
      </c>
      <c r="N308" t="b">
        <v>1</v>
      </c>
      <c r="O308" s="5">
        <f t="shared" si="25"/>
        <v>292.89999999999998</v>
      </c>
      <c r="P308" s="7">
        <f t="shared" si="26"/>
        <v>41333.837187500001</v>
      </c>
      <c r="Q308" s="7">
        <f t="shared" si="27"/>
        <v>41353.795520833337</v>
      </c>
      <c r="R308" t="s">
        <v>8269</v>
      </c>
      <c r="S308" t="str">
        <f t="shared" si="28"/>
        <v>film &amp; video</v>
      </c>
      <c r="T308" t="str">
        <f t="shared" si="29"/>
        <v>documentary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s="6">
        <f t="shared" si="24"/>
        <v>42.517361111111114</v>
      </c>
      <c r="N309" t="b">
        <v>1</v>
      </c>
      <c r="O309" s="5">
        <f t="shared" si="25"/>
        <v>111.31818181818183</v>
      </c>
      <c r="P309" s="7">
        <f t="shared" si="26"/>
        <v>41282.944456018515</v>
      </c>
      <c r="Q309" s="7">
        <f t="shared" si="27"/>
        <v>41312.944456018515</v>
      </c>
      <c r="R309" t="s">
        <v>8269</v>
      </c>
      <c r="S309" t="str">
        <f t="shared" si="28"/>
        <v>film &amp; video</v>
      </c>
      <c r="T309" t="str">
        <f t="shared" si="29"/>
        <v>documentary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s="6">
        <f t="shared" si="24"/>
        <v>62.712871287128714</v>
      </c>
      <c r="N310" t="b">
        <v>1</v>
      </c>
      <c r="O310" s="5">
        <f t="shared" si="25"/>
        <v>105.56666666666668</v>
      </c>
      <c r="P310" s="7">
        <f t="shared" si="26"/>
        <v>40567.694560185184</v>
      </c>
      <c r="Q310" s="7">
        <f t="shared" si="27"/>
        <v>40612.694560185184</v>
      </c>
      <c r="R310" t="s">
        <v>8269</v>
      </c>
      <c r="S310" t="str">
        <f t="shared" si="28"/>
        <v>film &amp; video</v>
      </c>
      <c r="T310" t="str">
        <f t="shared" si="29"/>
        <v>documentary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s="6">
        <f t="shared" si="24"/>
        <v>89.957983193277315</v>
      </c>
      <c r="N311" t="b">
        <v>1</v>
      </c>
      <c r="O311" s="5">
        <f t="shared" si="25"/>
        <v>118.94444444444446</v>
      </c>
      <c r="P311" s="7">
        <f t="shared" si="26"/>
        <v>41134.751550925925</v>
      </c>
      <c r="Q311" s="7">
        <f t="shared" si="27"/>
        <v>41155.751550925925</v>
      </c>
      <c r="R311" t="s">
        <v>8269</v>
      </c>
      <c r="S311" t="str">
        <f t="shared" si="28"/>
        <v>film &amp; video</v>
      </c>
      <c r="T311" t="str">
        <f t="shared" si="29"/>
        <v>documentary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s="6">
        <f t="shared" si="24"/>
        <v>28.924722222222222</v>
      </c>
      <c r="N312" t="b">
        <v>1</v>
      </c>
      <c r="O312" s="5">
        <f t="shared" si="25"/>
        <v>104.129</v>
      </c>
      <c r="P312" s="7">
        <f t="shared" si="26"/>
        <v>40821.183136574073</v>
      </c>
      <c r="Q312" s="7">
        <f t="shared" si="27"/>
        <v>40836.083333333336</v>
      </c>
      <c r="R312" t="s">
        <v>8269</v>
      </c>
      <c r="S312" t="str">
        <f t="shared" si="28"/>
        <v>film &amp; video</v>
      </c>
      <c r="T312" t="str">
        <f t="shared" si="29"/>
        <v>documentary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s="6">
        <f t="shared" si="24"/>
        <v>138.8022</v>
      </c>
      <c r="N313" t="b">
        <v>1</v>
      </c>
      <c r="O313" s="5">
        <f t="shared" si="25"/>
        <v>104.10165000000001</v>
      </c>
      <c r="P313" s="7">
        <f t="shared" si="26"/>
        <v>40868.219814814816</v>
      </c>
      <c r="Q313" s="7">
        <f t="shared" si="27"/>
        <v>40909.332638888889</v>
      </c>
      <c r="R313" t="s">
        <v>8269</v>
      </c>
      <c r="S313" t="str">
        <f t="shared" si="28"/>
        <v>film &amp; video</v>
      </c>
      <c r="T313" t="str">
        <f t="shared" si="29"/>
        <v>documentary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s="6">
        <f t="shared" si="24"/>
        <v>61.301369863013697</v>
      </c>
      <c r="N314" t="b">
        <v>1</v>
      </c>
      <c r="O314" s="5">
        <f t="shared" si="25"/>
        <v>111.87499999999999</v>
      </c>
      <c r="P314" s="7">
        <f t="shared" si="26"/>
        <v>41348.877685185187</v>
      </c>
      <c r="Q314" s="7">
        <f t="shared" si="27"/>
        <v>41378.877685185187</v>
      </c>
      <c r="R314" t="s">
        <v>8269</v>
      </c>
      <c r="S314" t="str">
        <f t="shared" si="28"/>
        <v>film &amp; video</v>
      </c>
      <c r="T314" t="str">
        <f t="shared" si="29"/>
        <v>documentary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s="6">
        <f t="shared" si="24"/>
        <v>80.202702702702709</v>
      </c>
      <c r="N315" t="b">
        <v>1</v>
      </c>
      <c r="O315" s="5">
        <f t="shared" si="25"/>
        <v>104.73529411764706</v>
      </c>
      <c r="P315" s="7">
        <f t="shared" si="26"/>
        <v>40357.227939814817</v>
      </c>
      <c r="Q315" s="7">
        <f t="shared" si="27"/>
        <v>40401.665972222225</v>
      </c>
      <c r="R315" t="s">
        <v>8269</v>
      </c>
      <c r="S315" t="str">
        <f t="shared" si="28"/>
        <v>film &amp; video</v>
      </c>
      <c r="T315" t="str">
        <f t="shared" si="29"/>
        <v>documentary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s="6">
        <f t="shared" si="24"/>
        <v>32.095833333333331</v>
      </c>
      <c r="N316" t="b">
        <v>1</v>
      </c>
      <c r="O316" s="5">
        <f t="shared" si="25"/>
        <v>385.15000000000003</v>
      </c>
      <c r="P316" s="7">
        <f t="shared" si="26"/>
        <v>41304.833194444444</v>
      </c>
      <c r="Q316" s="7">
        <f t="shared" si="27"/>
        <v>41334.833194444444</v>
      </c>
      <c r="R316" t="s">
        <v>8269</v>
      </c>
      <c r="S316" t="str">
        <f t="shared" si="28"/>
        <v>film &amp; video</v>
      </c>
      <c r="T316" t="str">
        <f t="shared" si="29"/>
        <v>documentary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s="6">
        <f t="shared" si="24"/>
        <v>200.88888888888889</v>
      </c>
      <c r="N317" t="b">
        <v>1</v>
      </c>
      <c r="O317" s="5">
        <f t="shared" si="25"/>
        <v>101.248</v>
      </c>
      <c r="P317" s="7">
        <f t="shared" si="26"/>
        <v>41113.77238425926</v>
      </c>
      <c r="Q317" s="7">
        <f t="shared" si="27"/>
        <v>41143.77238425926</v>
      </c>
      <c r="R317" t="s">
        <v>8269</v>
      </c>
      <c r="S317" t="str">
        <f t="shared" si="28"/>
        <v>film &amp; video</v>
      </c>
      <c r="T317" t="str">
        <f t="shared" si="29"/>
        <v>documentary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s="6">
        <f t="shared" si="24"/>
        <v>108.01265822784811</v>
      </c>
      <c r="N318" t="b">
        <v>1</v>
      </c>
      <c r="O318" s="5">
        <f t="shared" si="25"/>
        <v>113.77333333333333</v>
      </c>
      <c r="P318" s="7">
        <f t="shared" si="26"/>
        <v>41950.923576388886</v>
      </c>
      <c r="Q318" s="7">
        <f t="shared" si="27"/>
        <v>41984.207638888889</v>
      </c>
      <c r="R318" t="s">
        <v>8269</v>
      </c>
      <c r="S318" t="str">
        <f t="shared" si="28"/>
        <v>film &amp; video</v>
      </c>
      <c r="T318" t="str">
        <f t="shared" si="29"/>
        <v>documentary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s="6">
        <f t="shared" si="24"/>
        <v>95.699367088607602</v>
      </c>
      <c r="N319" t="b">
        <v>1</v>
      </c>
      <c r="O319" s="5">
        <f t="shared" si="25"/>
        <v>100.80333333333333</v>
      </c>
      <c r="P319" s="7">
        <f t="shared" si="26"/>
        <v>41589.676886574074</v>
      </c>
      <c r="Q319" s="7">
        <f t="shared" si="27"/>
        <v>41619.676886574074</v>
      </c>
      <c r="R319" t="s">
        <v>8269</v>
      </c>
      <c r="S319" t="str">
        <f t="shared" si="28"/>
        <v>film &amp; video</v>
      </c>
      <c r="T319" t="str">
        <f t="shared" si="29"/>
        <v>documentary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s="6">
        <f t="shared" si="24"/>
        <v>49.880281690140848</v>
      </c>
      <c r="N320" t="b">
        <v>1</v>
      </c>
      <c r="O320" s="5">
        <f t="shared" si="25"/>
        <v>283.32</v>
      </c>
      <c r="P320" s="7">
        <f t="shared" si="26"/>
        <v>41330.038784722223</v>
      </c>
      <c r="Q320" s="7">
        <f t="shared" si="27"/>
        <v>41359.997118055559</v>
      </c>
      <c r="R320" t="s">
        <v>8269</v>
      </c>
      <c r="S320" t="str">
        <f t="shared" si="28"/>
        <v>film &amp; video</v>
      </c>
      <c r="T320" t="str">
        <f t="shared" si="29"/>
        <v>documentary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s="6">
        <f t="shared" si="24"/>
        <v>110.47058823529412</v>
      </c>
      <c r="N321" t="b">
        <v>1</v>
      </c>
      <c r="O321" s="5">
        <f t="shared" si="25"/>
        <v>112.68</v>
      </c>
      <c r="P321" s="7">
        <f t="shared" si="26"/>
        <v>40123.83829861111</v>
      </c>
      <c r="Q321" s="7">
        <f t="shared" si="27"/>
        <v>40211.332638888889</v>
      </c>
      <c r="R321" t="s">
        <v>8269</v>
      </c>
      <c r="S321" t="str">
        <f t="shared" si="28"/>
        <v>film &amp; video</v>
      </c>
      <c r="T321" t="str">
        <f t="shared" si="29"/>
        <v>documentary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s="6">
        <f t="shared" ref="M322:M385" si="30">E322/L322</f>
        <v>134.91139240506328</v>
      </c>
      <c r="N322" t="b">
        <v>1</v>
      </c>
      <c r="O322" s="5">
        <f t="shared" ref="O322:O385" si="31">(E322/D322)*100</f>
        <v>106.58000000000001</v>
      </c>
      <c r="P322" s="7">
        <f t="shared" si="26"/>
        <v>42331.551307870366</v>
      </c>
      <c r="Q322" s="7">
        <f t="shared" si="27"/>
        <v>42360.958333333328</v>
      </c>
      <c r="R322" t="s">
        <v>8269</v>
      </c>
      <c r="S322" t="str">
        <f t="shared" si="28"/>
        <v>film &amp; video</v>
      </c>
      <c r="T322" t="str">
        <f t="shared" si="29"/>
        <v>documentary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s="6">
        <f t="shared" si="30"/>
        <v>106.62314540059347</v>
      </c>
      <c r="N323" t="b">
        <v>1</v>
      </c>
      <c r="O323" s="5">
        <f t="shared" si="31"/>
        <v>102.66285714285715</v>
      </c>
      <c r="P323" s="7">
        <f t="shared" ref="P323:P386" si="32">(((J323/60)/60)/24)+DATE(1970,1,1)</f>
        <v>42647.446597222224</v>
      </c>
      <c r="Q323" s="7">
        <f t="shared" ref="Q323:Q386" si="33">(((I323/60)/60)/24)+DATE(1970,1,1)</f>
        <v>42682.488263888896</v>
      </c>
      <c r="R323" t="s">
        <v>8269</v>
      </c>
      <c r="S323" t="str">
        <f t="shared" ref="S323:S386" si="34">LEFT(R323,FIND("/",R323)-1)</f>
        <v>film &amp; video</v>
      </c>
      <c r="T323" t="str">
        <f t="shared" ref="T323:T386" si="35">RIGHT(R323,LEN(R323)-FIND("/",R323))</f>
        <v>documentary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s="6">
        <f t="shared" si="30"/>
        <v>145.04301075268816</v>
      </c>
      <c r="N324" t="b">
        <v>1</v>
      </c>
      <c r="O324" s="5">
        <f t="shared" si="31"/>
        <v>107.91200000000001</v>
      </c>
      <c r="P324" s="7">
        <f t="shared" si="32"/>
        <v>42473.57</v>
      </c>
      <c r="Q324" s="7">
        <f t="shared" si="33"/>
        <v>42503.57</v>
      </c>
      <c r="R324" t="s">
        <v>8269</v>
      </c>
      <c r="S324" t="str">
        <f t="shared" si="34"/>
        <v>film &amp; video</v>
      </c>
      <c r="T324" t="str">
        <f t="shared" si="35"/>
        <v>documentary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s="6">
        <f t="shared" si="30"/>
        <v>114.58620689655173</v>
      </c>
      <c r="N325" t="b">
        <v>1</v>
      </c>
      <c r="O325" s="5">
        <f t="shared" si="31"/>
        <v>123.07407407407408</v>
      </c>
      <c r="P325" s="7">
        <f t="shared" si="32"/>
        <v>42697.32136574074</v>
      </c>
      <c r="Q325" s="7">
        <f t="shared" si="33"/>
        <v>42725.332638888889</v>
      </c>
      <c r="R325" t="s">
        <v>8269</v>
      </c>
      <c r="S325" t="str">
        <f t="shared" si="34"/>
        <v>film &amp; video</v>
      </c>
      <c r="T325" t="str">
        <f t="shared" si="35"/>
        <v>documentary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s="6">
        <f t="shared" si="30"/>
        <v>105.3170731707317</v>
      </c>
      <c r="N326" t="b">
        <v>1</v>
      </c>
      <c r="O326" s="5">
        <f t="shared" si="31"/>
        <v>101.6</v>
      </c>
      <c r="P326" s="7">
        <f t="shared" si="32"/>
        <v>42184.626250000001</v>
      </c>
      <c r="Q326" s="7">
        <f t="shared" si="33"/>
        <v>42217.626250000001</v>
      </c>
      <c r="R326" t="s">
        <v>8269</v>
      </c>
      <c r="S326" t="str">
        <f t="shared" si="34"/>
        <v>film &amp; video</v>
      </c>
      <c r="T326" t="str">
        <f t="shared" si="35"/>
        <v>documentary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s="6">
        <f t="shared" si="30"/>
        <v>70.921195652173907</v>
      </c>
      <c r="N327" t="b">
        <v>1</v>
      </c>
      <c r="O327" s="5">
        <f t="shared" si="31"/>
        <v>104.396</v>
      </c>
      <c r="P327" s="7">
        <f t="shared" si="32"/>
        <v>42689.187881944439</v>
      </c>
      <c r="Q327" s="7">
        <f t="shared" si="33"/>
        <v>42724.187881944439</v>
      </c>
      <c r="R327" t="s">
        <v>8269</v>
      </c>
      <c r="S327" t="str">
        <f t="shared" si="34"/>
        <v>film &amp; video</v>
      </c>
      <c r="T327" t="str">
        <f t="shared" si="35"/>
        <v>documentary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s="6">
        <f t="shared" si="30"/>
        <v>147.17167680278018</v>
      </c>
      <c r="N328" t="b">
        <v>1</v>
      </c>
      <c r="O328" s="5">
        <f t="shared" si="31"/>
        <v>112.92973333333333</v>
      </c>
      <c r="P328" s="7">
        <f t="shared" si="32"/>
        <v>42775.314884259264</v>
      </c>
      <c r="Q328" s="7">
        <f t="shared" si="33"/>
        <v>42808.956250000003</v>
      </c>
      <c r="R328" t="s">
        <v>8269</v>
      </c>
      <c r="S328" t="str">
        <f t="shared" si="34"/>
        <v>film &amp; video</v>
      </c>
      <c r="T328" t="str">
        <f t="shared" si="35"/>
        <v>documentary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s="6">
        <f t="shared" si="30"/>
        <v>160.47058823529412</v>
      </c>
      <c r="N329" t="b">
        <v>1</v>
      </c>
      <c r="O329" s="5">
        <f t="shared" si="31"/>
        <v>136.4</v>
      </c>
      <c r="P329" s="7">
        <f t="shared" si="32"/>
        <v>42058.235289351855</v>
      </c>
      <c r="Q329" s="7">
        <f t="shared" si="33"/>
        <v>42085.333333333328</v>
      </c>
      <c r="R329" t="s">
        <v>8269</v>
      </c>
      <c r="S329" t="str">
        <f t="shared" si="34"/>
        <v>film &amp; video</v>
      </c>
      <c r="T329" t="str">
        <f t="shared" si="35"/>
        <v>documentary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s="6">
        <f t="shared" si="30"/>
        <v>156.04578313253012</v>
      </c>
      <c r="N330" t="b">
        <v>1</v>
      </c>
      <c r="O330" s="5">
        <f t="shared" si="31"/>
        <v>103.61439999999999</v>
      </c>
      <c r="P330" s="7">
        <f t="shared" si="32"/>
        <v>42278.946620370371</v>
      </c>
      <c r="Q330" s="7">
        <f t="shared" si="33"/>
        <v>42309.166666666672</v>
      </c>
      <c r="R330" t="s">
        <v>8269</v>
      </c>
      <c r="S330" t="str">
        <f t="shared" si="34"/>
        <v>film &amp; video</v>
      </c>
      <c r="T330" t="str">
        <f t="shared" si="35"/>
        <v>documentary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s="6">
        <f t="shared" si="30"/>
        <v>63.17365269461078</v>
      </c>
      <c r="N331" t="b">
        <v>1</v>
      </c>
      <c r="O331" s="5">
        <f t="shared" si="31"/>
        <v>105.5</v>
      </c>
      <c r="P331" s="7">
        <f t="shared" si="32"/>
        <v>42291.46674768519</v>
      </c>
      <c r="Q331" s="7">
        <f t="shared" si="33"/>
        <v>42315.166666666672</v>
      </c>
      <c r="R331" t="s">
        <v>8269</v>
      </c>
      <c r="S331" t="str">
        <f t="shared" si="34"/>
        <v>film &amp; video</v>
      </c>
      <c r="T331" t="str">
        <f t="shared" si="35"/>
        <v>documentary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s="6">
        <f t="shared" si="30"/>
        <v>104.82352941176471</v>
      </c>
      <c r="N332" t="b">
        <v>1</v>
      </c>
      <c r="O332" s="5">
        <f t="shared" si="31"/>
        <v>101.82857142857142</v>
      </c>
      <c r="P332" s="7">
        <f t="shared" si="32"/>
        <v>41379.515775462962</v>
      </c>
      <c r="Q332" s="7">
        <f t="shared" si="33"/>
        <v>41411.165972222225</v>
      </c>
      <c r="R332" t="s">
        <v>8269</v>
      </c>
      <c r="S332" t="str">
        <f t="shared" si="34"/>
        <v>film &amp; video</v>
      </c>
      <c r="T332" t="str">
        <f t="shared" si="35"/>
        <v>documentary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s="6">
        <f t="shared" si="30"/>
        <v>97.356164383561648</v>
      </c>
      <c r="N333" t="b">
        <v>1</v>
      </c>
      <c r="O333" s="5">
        <f t="shared" si="31"/>
        <v>106.60499999999999</v>
      </c>
      <c r="P333" s="7">
        <f t="shared" si="32"/>
        <v>42507.581412037034</v>
      </c>
      <c r="Q333" s="7">
        <f t="shared" si="33"/>
        <v>42538.581412037034</v>
      </c>
      <c r="R333" t="s">
        <v>8269</v>
      </c>
      <c r="S333" t="str">
        <f t="shared" si="34"/>
        <v>film &amp; video</v>
      </c>
      <c r="T333" t="str">
        <f t="shared" si="35"/>
        <v>documentary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s="6">
        <f t="shared" si="30"/>
        <v>203.63063063063063</v>
      </c>
      <c r="N334" t="b">
        <v>1</v>
      </c>
      <c r="O334" s="5">
        <f t="shared" si="31"/>
        <v>113.015</v>
      </c>
      <c r="P334" s="7">
        <f t="shared" si="32"/>
        <v>42263.680289351847</v>
      </c>
      <c r="Q334" s="7">
        <f t="shared" si="33"/>
        <v>42305.333333333328</v>
      </c>
      <c r="R334" t="s">
        <v>8269</v>
      </c>
      <c r="S334" t="str">
        <f t="shared" si="34"/>
        <v>film &amp; video</v>
      </c>
      <c r="T334" t="str">
        <f t="shared" si="35"/>
        <v>documentary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s="6">
        <f t="shared" si="30"/>
        <v>188.31203007518798</v>
      </c>
      <c r="N335" t="b">
        <v>1</v>
      </c>
      <c r="O335" s="5">
        <f t="shared" si="31"/>
        <v>125.22750000000001</v>
      </c>
      <c r="P335" s="7">
        <f t="shared" si="32"/>
        <v>42437.636469907404</v>
      </c>
      <c r="Q335" s="7">
        <f t="shared" si="33"/>
        <v>42467.59480324074</v>
      </c>
      <c r="R335" t="s">
        <v>8269</v>
      </c>
      <c r="S335" t="str">
        <f t="shared" si="34"/>
        <v>film &amp; video</v>
      </c>
      <c r="T335" t="str">
        <f t="shared" si="35"/>
        <v>documentary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s="6">
        <f t="shared" si="30"/>
        <v>146.65217391304347</v>
      </c>
      <c r="N336" t="b">
        <v>1</v>
      </c>
      <c r="O336" s="5">
        <f t="shared" si="31"/>
        <v>101.19</v>
      </c>
      <c r="P336" s="7">
        <f t="shared" si="32"/>
        <v>42101.682372685187</v>
      </c>
      <c r="Q336" s="7">
        <f t="shared" si="33"/>
        <v>42139.791666666672</v>
      </c>
      <c r="R336" t="s">
        <v>8269</v>
      </c>
      <c r="S336" t="str">
        <f t="shared" si="34"/>
        <v>film &amp; video</v>
      </c>
      <c r="T336" t="str">
        <f t="shared" si="35"/>
        <v>documentary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s="6">
        <f t="shared" si="30"/>
        <v>109.1875</v>
      </c>
      <c r="N337" t="b">
        <v>1</v>
      </c>
      <c r="O337" s="5">
        <f t="shared" si="31"/>
        <v>102.76470588235294</v>
      </c>
      <c r="P337" s="7">
        <f t="shared" si="32"/>
        <v>42101.737442129626</v>
      </c>
      <c r="Q337" s="7">
        <f t="shared" si="33"/>
        <v>42132.916666666672</v>
      </c>
      <c r="R337" t="s">
        <v>8269</v>
      </c>
      <c r="S337" t="str">
        <f t="shared" si="34"/>
        <v>film &amp; video</v>
      </c>
      <c r="T337" t="str">
        <f t="shared" si="35"/>
        <v>documentary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s="6">
        <f t="shared" si="30"/>
        <v>59.249046653144013</v>
      </c>
      <c r="N338" t="b">
        <v>1</v>
      </c>
      <c r="O338" s="5">
        <f t="shared" si="31"/>
        <v>116.83911999999998</v>
      </c>
      <c r="P338" s="7">
        <f t="shared" si="32"/>
        <v>42291.596273148149</v>
      </c>
      <c r="Q338" s="7">
        <f t="shared" si="33"/>
        <v>42321.637939814813</v>
      </c>
      <c r="R338" t="s">
        <v>8269</v>
      </c>
      <c r="S338" t="str">
        <f t="shared" si="34"/>
        <v>film &amp; video</v>
      </c>
      <c r="T338" t="str">
        <f t="shared" si="35"/>
        <v>documentary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s="6">
        <f t="shared" si="30"/>
        <v>97.904838709677421</v>
      </c>
      <c r="N339" t="b">
        <v>1</v>
      </c>
      <c r="O339" s="5">
        <f t="shared" si="31"/>
        <v>101.16833333333335</v>
      </c>
      <c r="P339" s="7">
        <f t="shared" si="32"/>
        <v>42047.128564814819</v>
      </c>
      <c r="Q339" s="7">
        <f t="shared" si="33"/>
        <v>42077.086898148147</v>
      </c>
      <c r="R339" t="s">
        <v>8269</v>
      </c>
      <c r="S339" t="str">
        <f t="shared" si="34"/>
        <v>film &amp; video</v>
      </c>
      <c r="T339" t="str">
        <f t="shared" si="35"/>
        <v>documentary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s="6">
        <f t="shared" si="30"/>
        <v>70.000169491525426</v>
      </c>
      <c r="N340" t="b">
        <v>1</v>
      </c>
      <c r="O340" s="5">
        <f t="shared" si="31"/>
        <v>110.13360000000002</v>
      </c>
      <c r="P340" s="7">
        <f t="shared" si="32"/>
        <v>42559.755671296298</v>
      </c>
      <c r="Q340" s="7">
        <f t="shared" si="33"/>
        <v>42616.041666666672</v>
      </c>
      <c r="R340" t="s">
        <v>8269</v>
      </c>
      <c r="S340" t="str">
        <f t="shared" si="34"/>
        <v>film &amp; video</v>
      </c>
      <c r="T340" t="str">
        <f t="shared" si="35"/>
        <v>documentary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s="6">
        <f t="shared" si="30"/>
        <v>72.865168539325836</v>
      </c>
      <c r="N341" t="b">
        <v>1</v>
      </c>
      <c r="O341" s="5">
        <f t="shared" si="31"/>
        <v>108.08333333333333</v>
      </c>
      <c r="P341" s="7">
        <f t="shared" si="32"/>
        <v>42093.760046296295</v>
      </c>
      <c r="Q341" s="7">
        <f t="shared" si="33"/>
        <v>42123.760046296295</v>
      </c>
      <c r="R341" t="s">
        <v>8269</v>
      </c>
      <c r="S341" t="str">
        <f t="shared" si="34"/>
        <v>film &amp; video</v>
      </c>
      <c r="T341" t="str">
        <f t="shared" si="35"/>
        <v>documentary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s="6">
        <f t="shared" si="30"/>
        <v>146.34782608695653</v>
      </c>
      <c r="N342" t="b">
        <v>1</v>
      </c>
      <c r="O342" s="5">
        <f t="shared" si="31"/>
        <v>125.02285714285715</v>
      </c>
      <c r="P342" s="7">
        <f t="shared" si="32"/>
        <v>42772.669062500005</v>
      </c>
      <c r="Q342" s="7">
        <f t="shared" si="33"/>
        <v>42802.875</v>
      </c>
      <c r="R342" t="s">
        <v>8269</v>
      </c>
      <c r="S342" t="str">
        <f t="shared" si="34"/>
        <v>film &amp; video</v>
      </c>
      <c r="T342" t="str">
        <f t="shared" si="35"/>
        <v>documentary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s="6">
        <f t="shared" si="30"/>
        <v>67.909090909090907</v>
      </c>
      <c r="N343" t="b">
        <v>1</v>
      </c>
      <c r="O343" s="5">
        <f t="shared" si="31"/>
        <v>106.71428571428572</v>
      </c>
      <c r="P343" s="7">
        <f t="shared" si="32"/>
        <v>41894.879606481481</v>
      </c>
      <c r="Q343" s="7">
        <f t="shared" si="33"/>
        <v>41913.165972222225</v>
      </c>
      <c r="R343" t="s">
        <v>8269</v>
      </c>
      <c r="S343" t="str">
        <f t="shared" si="34"/>
        <v>film &amp; video</v>
      </c>
      <c r="T343" t="str">
        <f t="shared" si="35"/>
        <v>documentary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s="6">
        <f t="shared" si="30"/>
        <v>169.85083076923075</v>
      </c>
      <c r="N344" t="b">
        <v>1</v>
      </c>
      <c r="O344" s="5">
        <f t="shared" si="31"/>
        <v>100.36639999999998</v>
      </c>
      <c r="P344" s="7">
        <f t="shared" si="32"/>
        <v>42459.780844907407</v>
      </c>
      <c r="Q344" s="7">
        <f t="shared" si="33"/>
        <v>42489.780844907407</v>
      </c>
      <c r="R344" t="s">
        <v>8269</v>
      </c>
      <c r="S344" t="str">
        <f t="shared" si="34"/>
        <v>film &amp; video</v>
      </c>
      <c r="T344" t="str">
        <f t="shared" si="35"/>
        <v>documentary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s="6">
        <f t="shared" si="30"/>
        <v>58.413339694656486</v>
      </c>
      <c r="N345" t="b">
        <v>1</v>
      </c>
      <c r="O345" s="5">
        <f t="shared" si="31"/>
        <v>102.02863333333335</v>
      </c>
      <c r="P345" s="7">
        <f t="shared" si="32"/>
        <v>41926.73778935185</v>
      </c>
      <c r="Q345" s="7">
        <f t="shared" si="33"/>
        <v>41957.125</v>
      </c>
      <c r="R345" t="s">
        <v>8269</v>
      </c>
      <c r="S345" t="str">
        <f t="shared" si="34"/>
        <v>film &amp; video</v>
      </c>
      <c r="T345" t="str">
        <f t="shared" si="35"/>
        <v>documentary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s="6">
        <f t="shared" si="30"/>
        <v>119.99298245614035</v>
      </c>
      <c r="N346" t="b">
        <v>1</v>
      </c>
      <c r="O346" s="5">
        <f t="shared" si="31"/>
        <v>102.08358208955224</v>
      </c>
      <c r="P346" s="7">
        <f t="shared" si="32"/>
        <v>42111.970995370371</v>
      </c>
      <c r="Q346" s="7">
        <f t="shared" si="33"/>
        <v>42156.097222222219</v>
      </c>
      <c r="R346" t="s">
        <v>8269</v>
      </c>
      <c r="S346" t="str">
        <f t="shared" si="34"/>
        <v>film &amp; video</v>
      </c>
      <c r="T346" t="str">
        <f t="shared" si="35"/>
        <v>documentary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s="6">
        <f t="shared" si="30"/>
        <v>99.860335195530723</v>
      </c>
      <c r="N347" t="b">
        <v>1</v>
      </c>
      <c r="O347" s="5">
        <f t="shared" si="31"/>
        <v>123.27586206896552</v>
      </c>
      <c r="P347" s="7">
        <f t="shared" si="32"/>
        <v>42114.944328703699</v>
      </c>
      <c r="Q347" s="7">
        <f t="shared" si="33"/>
        <v>42144.944328703699</v>
      </c>
      <c r="R347" t="s">
        <v>8269</v>
      </c>
      <c r="S347" t="str">
        <f t="shared" si="34"/>
        <v>film &amp; video</v>
      </c>
      <c r="T347" t="str">
        <f t="shared" si="35"/>
        <v>documentary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s="6">
        <f t="shared" si="30"/>
        <v>90.579148936170213</v>
      </c>
      <c r="N348" t="b">
        <v>1</v>
      </c>
      <c r="O348" s="5">
        <f t="shared" si="31"/>
        <v>170.28880000000001</v>
      </c>
      <c r="P348" s="7">
        <f t="shared" si="32"/>
        <v>42261.500243055561</v>
      </c>
      <c r="Q348" s="7">
        <f t="shared" si="33"/>
        <v>42291.500243055561</v>
      </c>
      <c r="R348" t="s">
        <v>8269</v>
      </c>
      <c r="S348" t="str">
        <f t="shared" si="34"/>
        <v>film &amp; video</v>
      </c>
      <c r="T348" t="str">
        <f t="shared" si="35"/>
        <v>documentary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s="6">
        <f t="shared" si="30"/>
        <v>117.77361477572559</v>
      </c>
      <c r="N349" t="b">
        <v>1</v>
      </c>
      <c r="O349" s="5">
        <f t="shared" si="31"/>
        <v>111.59049999999999</v>
      </c>
      <c r="P349" s="7">
        <f t="shared" si="32"/>
        <v>42292.495474537034</v>
      </c>
      <c r="Q349" s="7">
        <f t="shared" si="33"/>
        <v>42322.537141203706</v>
      </c>
      <c r="R349" t="s">
        <v>8269</v>
      </c>
      <c r="S349" t="str">
        <f t="shared" si="34"/>
        <v>film &amp; video</v>
      </c>
      <c r="T349" t="str">
        <f t="shared" si="35"/>
        <v>documentary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s="6">
        <f t="shared" si="30"/>
        <v>86.554621848739501</v>
      </c>
      <c r="N350" t="b">
        <v>1</v>
      </c>
      <c r="O350" s="5">
        <f t="shared" si="31"/>
        <v>103</v>
      </c>
      <c r="P350" s="7">
        <f t="shared" si="32"/>
        <v>42207.58699074074</v>
      </c>
      <c r="Q350" s="7">
        <f t="shared" si="33"/>
        <v>42237.58699074074</v>
      </c>
      <c r="R350" t="s">
        <v>8269</v>
      </c>
      <c r="S350" t="str">
        <f t="shared" si="34"/>
        <v>film &amp; video</v>
      </c>
      <c r="T350" t="str">
        <f t="shared" si="35"/>
        <v>documentary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s="6">
        <f t="shared" si="30"/>
        <v>71.899281437125751</v>
      </c>
      <c r="N351" t="b">
        <v>1</v>
      </c>
      <c r="O351" s="5">
        <f t="shared" si="31"/>
        <v>106.63570159857905</v>
      </c>
      <c r="P351" s="7">
        <f t="shared" si="32"/>
        <v>42760.498935185184</v>
      </c>
      <c r="Q351" s="7">
        <f t="shared" si="33"/>
        <v>42790.498935185184</v>
      </c>
      <c r="R351" t="s">
        <v>8269</v>
      </c>
      <c r="S351" t="str">
        <f t="shared" si="34"/>
        <v>film &amp; video</v>
      </c>
      <c r="T351" t="str">
        <f t="shared" si="35"/>
        <v>documentary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s="6">
        <f t="shared" si="30"/>
        <v>129.81900452488688</v>
      </c>
      <c r="N352" t="b">
        <v>1</v>
      </c>
      <c r="O352" s="5">
        <f t="shared" si="31"/>
        <v>114.75999999999999</v>
      </c>
      <c r="P352" s="7">
        <f t="shared" si="32"/>
        <v>42586.066076388888</v>
      </c>
      <c r="Q352" s="7">
        <f t="shared" si="33"/>
        <v>42624.165972222225</v>
      </c>
      <c r="R352" t="s">
        <v>8269</v>
      </c>
      <c r="S352" t="str">
        <f t="shared" si="34"/>
        <v>film &amp; video</v>
      </c>
      <c r="T352" t="str">
        <f t="shared" si="35"/>
        <v>documentary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s="6">
        <f t="shared" si="30"/>
        <v>44.912863070539416</v>
      </c>
      <c r="N353" t="b">
        <v>1</v>
      </c>
      <c r="O353" s="5">
        <f t="shared" si="31"/>
        <v>127.34117647058822</v>
      </c>
      <c r="P353" s="7">
        <f t="shared" si="32"/>
        <v>42427.964745370366</v>
      </c>
      <c r="Q353" s="7">
        <f t="shared" si="33"/>
        <v>42467.923078703709</v>
      </c>
      <c r="R353" t="s">
        <v>8269</v>
      </c>
      <c r="S353" t="str">
        <f t="shared" si="34"/>
        <v>film &amp; video</v>
      </c>
      <c r="T353" t="str">
        <f t="shared" si="35"/>
        <v>documentary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s="6">
        <f t="shared" si="30"/>
        <v>40.755244755244753</v>
      </c>
      <c r="N354" t="b">
        <v>1</v>
      </c>
      <c r="O354" s="5">
        <f t="shared" si="31"/>
        <v>116.56</v>
      </c>
      <c r="P354" s="7">
        <f t="shared" si="32"/>
        <v>41890.167453703703</v>
      </c>
      <c r="Q354" s="7">
        <f t="shared" si="33"/>
        <v>41920.167453703703</v>
      </c>
      <c r="R354" t="s">
        <v>8269</v>
      </c>
      <c r="S354" t="str">
        <f t="shared" si="34"/>
        <v>film &amp; video</v>
      </c>
      <c r="T354" t="str">
        <f t="shared" si="35"/>
        <v>documentary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s="6">
        <f t="shared" si="30"/>
        <v>103.52394779771615</v>
      </c>
      <c r="N355" t="b">
        <v>1</v>
      </c>
      <c r="O355" s="5">
        <f t="shared" si="31"/>
        <v>108.61819426615318</v>
      </c>
      <c r="P355" s="7">
        <f t="shared" si="32"/>
        <v>42297.791886574079</v>
      </c>
      <c r="Q355" s="7">
        <f t="shared" si="33"/>
        <v>42327.833553240736</v>
      </c>
      <c r="R355" t="s">
        <v>8269</v>
      </c>
      <c r="S355" t="str">
        <f t="shared" si="34"/>
        <v>film &amp; video</v>
      </c>
      <c r="T355" t="str">
        <f t="shared" si="35"/>
        <v>documentary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s="6">
        <f t="shared" si="30"/>
        <v>125.44827586206897</v>
      </c>
      <c r="N356" t="b">
        <v>1</v>
      </c>
      <c r="O356" s="5">
        <f t="shared" si="31"/>
        <v>103.94285714285714</v>
      </c>
      <c r="P356" s="7">
        <f t="shared" si="32"/>
        <v>42438.827789351853</v>
      </c>
      <c r="Q356" s="7">
        <f t="shared" si="33"/>
        <v>42468.786122685182</v>
      </c>
      <c r="R356" t="s">
        <v>8269</v>
      </c>
      <c r="S356" t="str">
        <f t="shared" si="34"/>
        <v>film &amp; video</v>
      </c>
      <c r="T356" t="str">
        <f t="shared" si="35"/>
        <v>documentary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s="6">
        <f t="shared" si="30"/>
        <v>246.60606060606059</v>
      </c>
      <c r="N357" t="b">
        <v>1</v>
      </c>
      <c r="O357" s="5">
        <f t="shared" si="31"/>
        <v>116.25714285714285</v>
      </c>
      <c r="P357" s="7">
        <f t="shared" si="32"/>
        <v>41943.293912037036</v>
      </c>
      <c r="Q357" s="7">
        <f t="shared" si="33"/>
        <v>41974.3355787037</v>
      </c>
      <c r="R357" t="s">
        <v>8269</v>
      </c>
      <c r="S357" t="str">
        <f t="shared" si="34"/>
        <v>film &amp; video</v>
      </c>
      <c r="T357" t="str">
        <f t="shared" si="35"/>
        <v>documentary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s="6">
        <f t="shared" si="30"/>
        <v>79.401340206185566</v>
      </c>
      <c r="N358" t="b">
        <v>1</v>
      </c>
      <c r="O358" s="5">
        <f t="shared" si="31"/>
        <v>102.69239999999999</v>
      </c>
      <c r="P358" s="7">
        <f t="shared" si="32"/>
        <v>42415.803159722222</v>
      </c>
      <c r="Q358" s="7">
        <f t="shared" si="33"/>
        <v>42445.761493055557</v>
      </c>
      <c r="R358" t="s">
        <v>8269</v>
      </c>
      <c r="S358" t="str">
        <f t="shared" si="34"/>
        <v>film &amp; video</v>
      </c>
      <c r="T358" t="str">
        <f t="shared" si="35"/>
        <v>documentary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s="6">
        <f t="shared" si="30"/>
        <v>86.138613861386133</v>
      </c>
      <c r="N359" t="b">
        <v>1</v>
      </c>
      <c r="O359" s="5">
        <f t="shared" si="31"/>
        <v>174</v>
      </c>
      <c r="P359" s="7">
        <f t="shared" si="32"/>
        <v>42078.222187499996</v>
      </c>
      <c r="Q359" s="7">
        <f t="shared" si="33"/>
        <v>42118.222187499996</v>
      </c>
      <c r="R359" t="s">
        <v>8269</v>
      </c>
      <c r="S359" t="str">
        <f t="shared" si="34"/>
        <v>film &amp; video</v>
      </c>
      <c r="T359" t="str">
        <f t="shared" si="35"/>
        <v>documentary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s="6">
        <f t="shared" si="30"/>
        <v>193.04868913857678</v>
      </c>
      <c r="N360" t="b">
        <v>1</v>
      </c>
      <c r="O360" s="5">
        <f t="shared" si="31"/>
        <v>103.08800000000001</v>
      </c>
      <c r="P360" s="7">
        <f t="shared" si="32"/>
        <v>42507.860196759255</v>
      </c>
      <c r="Q360" s="7">
        <f t="shared" si="33"/>
        <v>42536.625</v>
      </c>
      <c r="R360" t="s">
        <v>8269</v>
      </c>
      <c r="S360" t="str">
        <f t="shared" si="34"/>
        <v>film &amp; video</v>
      </c>
      <c r="T360" t="str">
        <f t="shared" si="35"/>
        <v>documentary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s="6">
        <f t="shared" si="30"/>
        <v>84.023178807947019</v>
      </c>
      <c r="N361" t="b">
        <v>1</v>
      </c>
      <c r="O361" s="5">
        <f t="shared" si="31"/>
        <v>104.85537190082646</v>
      </c>
      <c r="P361" s="7">
        <f t="shared" si="32"/>
        <v>41935.070486111108</v>
      </c>
      <c r="Q361" s="7">
        <f t="shared" si="33"/>
        <v>41957.216666666667</v>
      </c>
      <c r="R361" t="s">
        <v>8269</v>
      </c>
      <c r="S361" t="str">
        <f t="shared" si="34"/>
        <v>film &amp; video</v>
      </c>
      <c r="T361" t="str">
        <f t="shared" si="35"/>
        <v>documentary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s="6">
        <f t="shared" si="30"/>
        <v>139.82758620689654</v>
      </c>
      <c r="N362" t="b">
        <v>1</v>
      </c>
      <c r="O362" s="5">
        <f t="shared" si="31"/>
        <v>101.375</v>
      </c>
      <c r="P362" s="7">
        <f t="shared" si="32"/>
        <v>42163.897916666669</v>
      </c>
      <c r="Q362" s="7">
        <f t="shared" si="33"/>
        <v>42208.132638888885</v>
      </c>
      <c r="R362" t="s">
        <v>8269</v>
      </c>
      <c r="S362" t="str">
        <f t="shared" si="34"/>
        <v>film &amp; video</v>
      </c>
      <c r="T362" t="str">
        <f t="shared" si="35"/>
        <v>documentary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s="6">
        <f t="shared" si="30"/>
        <v>109.82189265536722</v>
      </c>
      <c r="N363" t="b">
        <v>1</v>
      </c>
      <c r="O363" s="5">
        <f t="shared" si="31"/>
        <v>111.07699999999998</v>
      </c>
      <c r="P363" s="7">
        <f t="shared" si="32"/>
        <v>41936.001226851848</v>
      </c>
      <c r="Q363" s="7">
        <f t="shared" si="33"/>
        <v>41966.042893518519</v>
      </c>
      <c r="R363" t="s">
        <v>8269</v>
      </c>
      <c r="S363" t="str">
        <f t="shared" si="34"/>
        <v>film &amp; video</v>
      </c>
      <c r="T363" t="str">
        <f t="shared" si="35"/>
        <v>documentary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s="6">
        <f t="shared" si="30"/>
        <v>139.53488372093022</v>
      </c>
      <c r="N364" t="b">
        <v>1</v>
      </c>
      <c r="O364" s="5">
        <f t="shared" si="31"/>
        <v>124.15933781686496</v>
      </c>
      <c r="P364" s="7">
        <f t="shared" si="32"/>
        <v>41837.210543981484</v>
      </c>
      <c r="Q364" s="7">
        <f t="shared" si="33"/>
        <v>41859</v>
      </c>
      <c r="R364" t="s">
        <v>8269</v>
      </c>
      <c r="S364" t="str">
        <f t="shared" si="34"/>
        <v>film &amp; video</v>
      </c>
      <c r="T364" t="str">
        <f t="shared" si="35"/>
        <v>documentary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s="6">
        <f t="shared" si="30"/>
        <v>347.84615384615387</v>
      </c>
      <c r="N365" t="b">
        <v>1</v>
      </c>
      <c r="O365" s="5">
        <f t="shared" si="31"/>
        <v>101.33333333333334</v>
      </c>
      <c r="P365" s="7">
        <f t="shared" si="32"/>
        <v>40255.744629629626</v>
      </c>
      <c r="Q365" s="7">
        <f t="shared" si="33"/>
        <v>40300.806944444441</v>
      </c>
      <c r="R365" t="s">
        <v>8269</v>
      </c>
      <c r="S365" t="str">
        <f t="shared" si="34"/>
        <v>film &amp; video</v>
      </c>
      <c r="T365" t="str">
        <f t="shared" si="35"/>
        <v>documentary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s="6">
        <f t="shared" si="30"/>
        <v>68.24159292035398</v>
      </c>
      <c r="N366" t="b">
        <v>1</v>
      </c>
      <c r="O366" s="5">
        <f t="shared" si="31"/>
        <v>110.16142857142856</v>
      </c>
      <c r="P366" s="7">
        <f t="shared" si="32"/>
        <v>41780.859629629631</v>
      </c>
      <c r="Q366" s="7">
        <f t="shared" si="33"/>
        <v>41811.165972222225</v>
      </c>
      <c r="R366" t="s">
        <v>8269</v>
      </c>
      <c r="S366" t="str">
        <f t="shared" si="34"/>
        <v>film &amp; video</v>
      </c>
      <c r="T366" t="str">
        <f t="shared" si="35"/>
        <v>documentary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s="6">
        <f t="shared" si="30"/>
        <v>239.93846153846152</v>
      </c>
      <c r="N367" t="b">
        <v>1</v>
      </c>
      <c r="O367" s="5">
        <f t="shared" si="31"/>
        <v>103.97333333333334</v>
      </c>
      <c r="P367" s="7">
        <f t="shared" si="32"/>
        <v>41668.606469907405</v>
      </c>
      <c r="Q367" s="7">
        <f t="shared" si="33"/>
        <v>41698.606469907405</v>
      </c>
      <c r="R367" t="s">
        <v>8269</v>
      </c>
      <c r="S367" t="str">
        <f t="shared" si="34"/>
        <v>film &amp; video</v>
      </c>
      <c r="T367" t="str">
        <f t="shared" si="35"/>
        <v>documentary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s="6">
        <f t="shared" si="30"/>
        <v>287.31343283582089</v>
      </c>
      <c r="N368" t="b">
        <v>1</v>
      </c>
      <c r="O368" s="5">
        <f t="shared" si="31"/>
        <v>101.31578947368421</v>
      </c>
      <c r="P368" s="7">
        <f t="shared" si="32"/>
        <v>41019.793032407404</v>
      </c>
      <c r="Q368" s="7">
        <f t="shared" si="33"/>
        <v>41049.793032407404</v>
      </c>
      <c r="R368" t="s">
        <v>8269</v>
      </c>
      <c r="S368" t="str">
        <f t="shared" si="34"/>
        <v>film &amp; video</v>
      </c>
      <c r="T368" t="str">
        <f t="shared" si="35"/>
        <v>documentary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s="6">
        <f t="shared" si="30"/>
        <v>86.84882352941176</v>
      </c>
      <c r="N369" t="b">
        <v>1</v>
      </c>
      <c r="O369" s="5">
        <f t="shared" si="31"/>
        <v>103.3501</v>
      </c>
      <c r="P369" s="7">
        <f t="shared" si="32"/>
        <v>41355.577291666668</v>
      </c>
      <c r="Q369" s="7">
        <f t="shared" si="33"/>
        <v>41395.207638888889</v>
      </c>
      <c r="R369" t="s">
        <v>8269</v>
      </c>
      <c r="S369" t="str">
        <f t="shared" si="34"/>
        <v>film &amp; video</v>
      </c>
      <c r="T369" t="str">
        <f t="shared" si="35"/>
        <v>documentary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s="6">
        <f t="shared" si="30"/>
        <v>81.84905660377359</v>
      </c>
      <c r="N370" t="b">
        <v>1</v>
      </c>
      <c r="O370" s="5">
        <f t="shared" si="31"/>
        <v>104.11200000000001</v>
      </c>
      <c r="P370" s="7">
        <f t="shared" si="32"/>
        <v>42043.605578703704</v>
      </c>
      <c r="Q370" s="7">
        <f t="shared" si="33"/>
        <v>42078.563912037032</v>
      </c>
      <c r="R370" t="s">
        <v>8269</v>
      </c>
      <c r="S370" t="str">
        <f t="shared" si="34"/>
        <v>film &amp; video</v>
      </c>
      <c r="T370" t="str">
        <f t="shared" si="35"/>
        <v>documentary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s="6">
        <f t="shared" si="30"/>
        <v>42.874970059880241</v>
      </c>
      <c r="N371" t="b">
        <v>1</v>
      </c>
      <c r="O371" s="5">
        <f t="shared" si="31"/>
        <v>110.15569230769231</v>
      </c>
      <c r="P371" s="7">
        <f t="shared" si="32"/>
        <v>40893.551724537036</v>
      </c>
      <c r="Q371" s="7">
        <f t="shared" si="33"/>
        <v>40923.551724537036</v>
      </c>
      <c r="R371" t="s">
        <v>8269</v>
      </c>
      <c r="S371" t="str">
        <f t="shared" si="34"/>
        <v>film &amp; video</v>
      </c>
      <c r="T371" t="str">
        <f t="shared" si="35"/>
        <v>documentary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s="6">
        <f t="shared" si="30"/>
        <v>709.41860465116281</v>
      </c>
      <c r="N372" t="b">
        <v>1</v>
      </c>
      <c r="O372" s="5">
        <f t="shared" si="31"/>
        <v>122.02</v>
      </c>
      <c r="P372" s="7">
        <f t="shared" si="32"/>
        <v>42711.795138888891</v>
      </c>
      <c r="Q372" s="7">
        <f t="shared" si="33"/>
        <v>42741.795138888891</v>
      </c>
      <c r="R372" t="s">
        <v>8269</v>
      </c>
      <c r="S372" t="str">
        <f t="shared" si="34"/>
        <v>film &amp; video</v>
      </c>
      <c r="T372" t="str">
        <f t="shared" si="35"/>
        <v>documentary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s="6">
        <f t="shared" si="30"/>
        <v>161.25517890772127</v>
      </c>
      <c r="N373" t="b">
        <v>1</v>
      </c>
      <c r="O373" s="5">
        <f t="shared" si="31"/>
        <v>114.16866666666667</v>
      </c>
      <c r="P373" s="7">
        <f t="shared" si="32"/>
        <v>41261.767812500002</v>
      </c>
      <c r="Q373" s="7">
        <f t="shared" si="33"/>
        <v>41306.767812500002</v>
      </c>
      <c r="R373" t="s">
        <v>8269</v>
      </c>
      <c r="S373" t="str">
        <f t="shared" si="34"/>
        <v>film &amp; video</v>
      </c>
      <c r="T373" t="str">
        <f t="shared" si="35"/>
        <v>documentary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s="6">
        <f t="shared" si="30"/>
        <v>41.777777777777779</v>
      </c>
      <c r="N374" t="b">
        <v>1</v>
      </c>
      <c r="O374" s="5">
        <f t="shared" si="31"/>
        <v>125.33333333333334</v>
      </c>
      <c r="P374" s="7">
        <f t="shared" si="32"/>
        <v>42425.576898148152</v>
      </c>
      <c r="Q374" s="7">
        <f t="shared" si="33"/>
        <v>42465.666666666672</v>
      </c>
      <c r="R374" t="s">
        <v>8269</v>
      </c>
      <c r="S374" t="str">
        <f t="shared" si="34"/>
        <v>film &amp; video</v>
      </c>
      <c r="T374" t="str">
        <f t="shared" si="35"/>
        <v>documentary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s="6">
        <f t="shared" si="30"/>
        <v>89.887640449438209</v>
      </c>
      <c r="N375" t="b">
        <v>1</v>
      </c>
      <c r="O375" s="5">
        <f t="shared" si="31"/>
        <v>106.66666666666667</v>
      </c>
      <c r="P375" s="7">
        <f t="shared" si="32"/>
        <v>41078.91201388889</v>
      </c>
      <c r="Q375" s="7">
        <f t="shared" si="33"/>
        <v>41108.91201388889</v>
      </c>
      <c r="R375" t="s">
        <v>8269</v>
      </c>
      <c r="S375" t="str">
        <f t="shared" si="34"/>
        <v>film &amp; video</v>
      </c>
      <c r="T375" t="str">
        <f t="shared" si="35"/>
        <v>documentary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s="6">
        <f t="shared" si="30"/>
        <v>45.051724137931032</v>
      </c>
      <c r="N376" t="b">
        <v>1</v>
      </c>
      <c r="O376" s="5">
        <f t="shared" si="31"/>
        <v>130.65</v>
      </c>
      <c r="P376" s="7">
        <f t="shared" si="32"/>
        <v>40757.889247685183</v>
      </c>
      <c r="Q376" s="7">
        <f t="shared" si="33"/>
        <v>40802.889247685183</v>
      </c>
      <c r="R376" t="s">
        <v>8269</v>
      </c>
      <c r="S376" t="str">
        <f t="shared" si="34"/>
        <v>film &amp; video</v>
      </c>
      <c r="T376" t="str">
        <f t="shared" si="35"/>
        <v>documentary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s="6">
        <f t="shared" si="30"/>
        <v>42.857142857142854</v>
      </c>
      <c r="N377" t="b">
        <v>1</v>
      </c>
      <c r="O377" s="5">
        <f t="shared" si="31"/>
        <v>120</v>
      </c>
      <c r="P377" s="7">
        <f t="shared" si="32"/>
        <v>41657.985081018516</v>
      </c>
      <c r="Q377" s="7">
        <f t="shared" si="33"/>
        <v>41699.720833333333</v>
      </c>
      <c r="R377" t="s">
        <v>8269</v>
      </c>
      <c r="S377" t="str">
        <f t="shared" si="34"/>
        <v>film &amp; video</v>
      </c>
      <c r="T377" t="str">
        <f t="shared" si="35"/>
        <v>documentary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s="6">
        <f t="shared" si="30"/>
        <v>54.083333333333336</v>
      </c>
      <c r="N378" t="b">
        <v>1</v>
      </c>
      <c r="O378" s="5">
        <f t="shared" si="31"/>
        <v>105.9591836734694</v>
      </c>
      <c r="P378" s="7">
        <f t="shared" si="32"/>
        <v>42576.452731481477</v>
      </c>
      <c r="Q378" s="7">
        <f t="shared" si="33"/>
        <v>42607.452731481477</v>
      </c>
      <c r="R378" t="s">
        <v>8269</v>
      </c>
      <c r="S378" t="str">
        <f t="shared" si="34"/>
        <v>film &amp; video</v>
      </c>
      <c r="T378" t="str">
        <f t="shared" si="35"/>
        <v>documentary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s="6">
        <f t="shared" si="30"/>
        <v>103.21804511278195</v>
      </c>
      <c r="N379" t="b">
        <v>1</v>
      </c>
      <c r="O379" s="5">
        <f t="shared" si="31"/>
        <v>114.39999999999999</v>
      </c>
      <c r="P379" s="7">
        <f t="shared" si="32"/>
        <v>42292.250787037032</v>
      </c>
      <c r="Q379" s="7">
        <f t="shared" si="33"/>
        <v>42322.292361111111</v>
      </c>
      <c r="R379" t="s">
        <v>8269</v>
      </c>
      <c r="S379" t="str">
        <f t="shared" si="34"/>
        <v>film &amp; video</v>
      </c>
      <c r="T379" t="str">
        <f t="shared" si="35"/>
        <v>documentary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s="6">
        <f t="shared" si="30"/>
        <v>40.397590361445786</v>
      </c>
      <c r="N380" t="b">
        <v>1</v>
      </c>
      <c r="O380" s="5">
        <f t="shared" si="31"/>
        <v>111.76666666666665</v>
      </c>
      <c r="P380" s="7">
        <f t="shared" si="32"/>
        <v>42370.571851851855</v>
      </c>
      <c r="Q380" s="7">
        <f t="shared" si="33"/>
        <v>42394.994444444441</v>
      </c>
      <c r="R380" t="s">
        <v>8269</v>
      </c>
      <c r="S380" t="str">
        <f t="shared" si="34"/>
        <v>film &amp; video</v>
      </c>
      <c r="T380" t="str">
        <f t="shared" si="35"/>
        <v>documentary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s="6">
        <f t="shared" si="30"/>
        <v>116.85906040268456</v>
      </c>
      <c r="N381" t="b">
        <v>1</v>
      </c>
      <c r="O381" s="5">
        <f t="shared" si="31"/>
        <v>116.08000000000001</v>
      </c>
      <c r="P381" s="7">
        <f t="shared" si="32"/>
        <v>40987.688333333332</v>
      </c>
      <c r="Q381" s="7">
        <f t="shared" si="33"/>
        <v>41032.688333333332</v>
      </c>
      <c r="R381" t="s">
        <v>8269</v>
      </c>
      <c r="S381" t="str">
        <f t="shared" si="34"/>
        <v>film &amp; video</v>
      </c>
      <c r="T381" t="str">
        <f t="shared" si="35"/>
        <v>documentary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s="6">
        <f t="shared" si="30"/>
        <v>115.51020408163265</v>
      </c>
      <c r="N382" t="b">
        <v>1</v>
      </c>
      <c r="O382" s="5">
        <f t="shared" si="31"/>
        <v>141.5</v>
      </c>
      <c r="P382" s="7">
        <f t="shared" si="32"/>
        <v>42367.719814814816</v>
      </c>
      <c r="Q382" s="7">
        <f t="shared" si="33"/>
        <v>42392.719814814816</v>
      </c>
      <c r="R382" t="s">
        <v>8269</v>
      </c>
      <c r="S382" t="str">
        <f t="shared" si="34"/>
        <v>film &amp; video</v>
      </c>
      <c r="T382" t="str">
        <f t="shared" si="35"/>
        <v>documentary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s="6">
        <f t="shared" si="30"/>
        <v>104.31274900398407</v>
      </c>
      <c r="N383" t="b">
        <v>1</v>
      </c>
      <c r="O383" s="5">
        <f t="shared" si="31"/>
        <v>104.72999999999999</v>
      </c>
      <c r="P383" s="7">
        <f t="shared" si="32"/>
        <v>41085.698113425926</v>
      </c>
      <c r="Q383" s="7">
        <f t="shared" si="33"/>
        <v>41120.208333333336</v>
      </c>
      <c r="R383" t="s">
        <v>8269</v>
      </c>
      <c r="S383" t="str">
        <f t="shared" si="34"/>
        <v>film &amp; video</v>
      </c>
      <c r="T383" t="str">
        <f t="shared" si="35"/>
        <v>documentary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s="6">
        <f t="shared" si="30"/>
        <v>69.772727272727266</v>
      </c>
      <c r="N384" t="b">
        <v>1</v>
      </c>
      <c r="O384" s="5">
        <f t="shared" si="31"/>
        <v>255.83333333333331</v>
      </c>
      <c r="P384" s="7">
        <f t="shared" si="32"/>
        <v>41144.709490740745</v>
      </c>
      <c r="Q384" s="7">
        <f t="shared" si="33"/>
        <v>41158.709490740745</v>
      </c>
      <c r="R384" t="s">
        <v>8269</v>
      </c>
      <c r="S384" t="str">
        <f t="shared" si="34"/>
        <v>film &amp; video</v>
      </c>
      <c r="T384" t="str">
        <f t="shared" si="35"/>
        <v>documentary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s="6">
        <f t="shared" si="30"/>
        <v>43.020833333333336</v>
      </c>
      <c r="N385" t="b">
        <v>1</v>
      </c>
      <c r="O385" s="5">
        <f t="shared" si="31"/>
        <v>206.70670670670671</v>
      </c>
      <c r="P385" s="7">
        <f t="shared" si="32"/>
        <v>41755.117581018516</v>
      </c>
      <c r="Q385" s="7">
        <f t="shared" si="33"/>
        <v>41778.117581018516</v>
      </c>
      <c r="R385" t="s">
        <v>8269</v>
      </c>
      <c r="S385" t="str">
        <f t="shared" si="34"/>
        <v>film &amp; video</v>
      </c>
      <c r="T385" t="str">
        <f t="shared" si="35"/>
        <v>documentary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s="6">
        <f t="shared" ref="M386:M449" si="36">E386/L386</f>
        <v>58.540469973890339</v>
      </c>
      <c r="N386" t="b">
        <v>1</v>
      </c>
      <c r="O386" s="5">
        <f t="shared" ref="O386:O449" si="37">(E386/D386)*100</f>
        <v>112.105</v>
      </c>
      <c r="P386" s="7">
        <f t="shared" si="32"/>
        <v>41980.781793981485</v>
      </c>
      <c r="Q386" s="7">
        <f t="shared" si="33"/>
        <v>42010.781793981485</v>
      </c>
      <c r="R386" t="s">
        <v>8269</v>
      </c>
      <c r="S386" t="str">
        <f t="shared" si="34"/>
        <v>film &amp; video</v>
      </c>
      <c r="T386" t="str">
        <f t="shared" si="35"/>
        <v>documentary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s="6">
        <f t="shared" si="36"/>
        <v>111.79535864978902</v>
      </c>
      <c r="N387" t="b">
        <v>1</v>
      </c>
      <c r="O387" s="5">
        <f t="shared" si="37"/>
        <v>105.982</v>
      </c>
      <c r="P387" s="7">
        <f t="shared" ref="P387:P450" si="38">(((J387/60)/60)/24)+DATE(1970,1,1)</f>
        <v>41934.584502314814</v>
      </c>
      <c r="Q387" s="7">
        <f t="shared" ref="Q387:Q450" si="39">(((I387/60)/60)/24)+DATE(1970,1,1)</f>
        <v>41964.626168981486</v>
      </c>
      <c r="R387" t="s">
        <v>8269</v>
      </c>
      <c r="S387" t="str">
        <f t="shared" ref="S387:S450" si="40">LEFT(R387,FIND("/",R387)-1)</f>
        <v>film &amp; video</v>
      </c>
      <c r="T387" t="str">
        <f t="shared" ref="T387:T450" si="41">RIGHT(R387,LEN(R387)-FIND("/",R387))</f>
        <v>documentary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s="6">
        <f t="shared" si="36"/>
        <v>46.230769230769234</v>
      </c>
      <c r="N388" t="b">
        <v>1</v>
      </c>
      <c r="O388" s="5">
        <f t="shared" si="37"/>
        <v>100.16666666666667</v>
      </c>
      <c r="P388" s="7">
        <f t="shared" si="38"/>
        <v>42211.951284722221</v>
      </c>
      <c r="Q388" s="7">
        <f t="shared" si="39"/>
        <v>42226.951284722221</v>
      </c>
      <c r="R388" t="s">
        <v>8269</v>
      </c>
      <c r="S388" t="str">
        <f t="shared" si="40"/>
        <v>film &amp; video</v>
      </c>
      <c r="T388" t="str">
        <f t="shared" si="41"/>
        <v>documentary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s="6">
        <f t="shared" si="36"/>
        <v>144.69039145907473</v>
      </c>
      <c r="N389" t="b">
        <v>1</v>
      </c>
      <c r="O389" s="5">
        <f t="shared" si="37"/>
        <v>213.98947368421051</v>
      </c>
      <c r="P389" s="7">
        <f t="shared" si="38"/>
        <v>42200.67659722222</v>
      </c>
      <c r="Q389" s="7">
        <f t="shared" si="39"/>
        <v>42231.25</v>
      </c>
      <c r="R389" t="s">
        <v>8269</v>
      </c>
      <c r="S389" t="str">
        <f t="shared" si="40"/>
        <v>film &amp; video</v>
      </c>
      <c r="T389" t="str">
        <f t="shared" si="41"/>
        <v>documentary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s="6">
        <f t="shared" si="36"/>
        <v>88.845070422535215</v>
      </c>
      <c r="N390" t="b">
        <v>1</v>
      </c>
      <c r="O390" s="5">
        <f t="shared" si="37"/>
        <v>126.16000000000001</v>
      </c>
      <c r="P390" s="7">
        <f t="shared" si="38"/>
        <v>42549.076157407413</v>
      </c>
      <c r="Q390" s="7">
        <f t="shared" si="39"/>
        <v>42579.076157407413</v>
      </c>
      <c r="R390" t="s">
        <v>8269</v>
      </c>
      <c r="S390" t="str">
        <f t="shared" si="40"/>
        <v>film &amp; video</v>
      </c>
      <c r="T390" t="str">
        <f t="shared" si="41"/>
        <v>documentary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s="6">
        <f t="shared" si="36"/>
        <v>81.75107284768211</v>
      </c>
      <c r="N391" t="b">
        <v>1</v>
      </c>
      <c r="O391" s="5">
        <f t="shared" si="37"/>
        <v>181.53547058823528</v>
      </c>
      <c r="P391" s="7">
        <f t="shared" si="38"/>
        <v>41674.063078703701</v>
      </c>
      <c r="Q391" s="7">
        <f t="shared" si="39"/>
        <v>41705.957638888889</v>
      </c>
      <c r="R391" t="s">
        <v>8269</v>
      </c>
      <c r="S391" t="str">
        <f t="shared" si="40"/>
        <v>film &amp; video</v>
      </c>
      <c r="T391" t="str">
        <f t="shared" si="41"/>
        <v>documentary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s="6">
        <f t="shared" si="36"/>
        <v>71.428571428571431</v>
      </c>
      <c r="N392" t="b">
        <v>1</v>
      </c>
      <c r="O392" s="5">
        <f t="shared" si="37"/>
        <v>100</v>
      </c>
      <c r="P392" s="7">
        <f t="shared" si="38"/>
        <v>42112.036712962959</v>
      </c>
      <c r="Q392" s="7">
        <f t="shared" si="39"/>
        <v>42132.036712962959</v>
      </c>
      <c r="R392" t="s">
        <v>8269</v>
      </c>
      <c r="S392" t="str">
        <f t="shared" si="40"/>
        <v>film &amp; video</v>
      </c>
      <c r="T392" t="str">
        <f t="shared" si="41"/>
        <v>documentary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s="6">
        <f t="shared" si="36"/>
        <v>104.25906735751295</v>
      </c>
      <c r="N393" t="b">
        <v>1</v>
      </c>
      <c r="O393" s="5">
        <f t="shared" si="37"/>
        <v>100.61</v>
      </c>
      <c r="P393" s="7">
        <f t="shared" si="38"/>
        <v>40865.042256944449</v>
      </c>
      <c r="Q393" s="7">
        <f t="shared" si="39"/>
        <v>40895.040972222225</v>
      </c>
      <c r="R393" t="s">
        <v>8269</v>
      </c>
      <c r="S393" t="str">
        <f t="shared" si="40"/>
        <v>film &amp; video</v>
      </c>
      <c r="T393" t="str">
        <f t="shared" si="41"/>
        <v>documentary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s="6">
        <f t="shared" si="36"/>
        <v>90.616504854368927</v>
      </c>
      <c r="N394" t="b">
        <v>1</v>
      </c>
      <c r="O394" s="5">
        <f t="shared" si="37"/>
        <v>100.9027027027027</v>
      </c>
      <c r="P394" s="7">
        <f t="shared" si="38"/>
        <v>40763.717256944445</v>
      </c>
      <c r="Q394" s="7">
        <f t="shared" si="39"/>
        <v>40794.125</v>
      </c>
      <c r="R394" t="s">
        <v>8269</v>
      </c>
      <c r="S394" t="str">
        <f t="shared" si="40"/>
        <v>film &amp; video</v>
      </c>
      <c r="T394" t="str">
        <f t="shared" si="41"/>
        <v>documentary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s="6">
        <f t="shared" si="36"/>
        <v>157.33048433048432</v>
      </c>
      <c r="N395" t="b">
        <v>1</v>
      </c>
      <c r="O395" s="5">
        <f t="shared" si="37"/>
        <v>110.446</v>
      </c>
      <c r="P395" s="7">
        <f t="shared" si="38"/>
        <v>41526.708935185183</v>
      </c>
      <c r="Q395" s="7">
        <f t="shared" si="39"/>
        <v>41557.708935185183</v>
      </c>
      <c r="R395" t="s">
        <v>8269</v>
      </c>
      <c r="S395" t="str">
        <f t="shared" si="40"/>
        <v>film &amp; video</v>
      </c>
      <c r="T395" t="str">
        <f t="shared" si="41"/>
        <v>documentary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s="6">
        <f t="shared" si="36"/>
        <v>105.18</v>
      </c>
      <c r="N396" t="b">
        <v>1</v>
      </c>
      <c r="O396" s="5">
        <f t="shared" si="37"/>
        <v>111.8936170212766</v>
      </c>
      <c r="P396" s="7">
        <f t="shared" si="38"/>
        <v>42417.818078703705</v>
      </c>
      <c r="Q396" s="7">
        <f t="shared" si="39"/>
        <v>42477.776412037041</v>
      </c>
      <c r="R396" t="s">
        <v>8269</v>
      </c>
      <c r="S396" t="str">
        <f t="shared" si="40"/>
        <v>film &amp; video</v>
      </c>
      <c r="T396" t="str">
        <f t="shared" si="41"/>
        <v>documentary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s="6">
        <f t="shared" si="36"/>
        <v>58.719836956521746</v>
      </c>
      <c r="N397" t="b">
        <v>1</v>
      </c>
      <c r="O397" s="5">
        <f t="shared" si="37"/>
        <v>108.04450000000001</v>
      </c>
      <c r="P397" s="7">
        <f t="shared" si="38"/>
        <v>40990.909259259257</v>
      </c>
      <c r="Q397" s="7">
        <f t="shared" si="39"/>
        <v>41026.897222222222</v>
      </c>
      <c r="R397" t="s">
        <v>8269</v>
      </c>
      <c r="S397" t="str">
        <f t="shared" si="40"/>
        <v>film &amp; video</v>
      </c>
      <c r="T397" t="str">
        <f t="shared" si="41"/>
        <v>documentary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s="6">
        <f t="shared" si="36"/>
        <v>81.632653061224488</v>
      </c>
      <c r="N398" t="b">
        <v>1</v>
      </c>
      <c r="O398" s="5">
        <f t="shared" si="37"/>
        <v>106.66666666666667</v>
      </c>
      <c r="P398" s="7">
        <f t="shared" si="38"/>
        <v>41082.564884259256</v>
      </c>
      <c r="Q398" s="7">
        <f t="shared" si="39"/>
        <v>41097.564884259256</v>
      </c>
      <c r="R398" t="s">
        <v>8269</v>
      </c>
      <c r="S398" t="str">
        <f t="shared" si="40"/>
        <v>film &amp; video</v>
      </c>
      <c r="T398" t="str">
        <f t="shared" si="41"/>
        <v>documentary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s="6">
        <f t="shared" si="36"/>
        <v>56.460043668122275</v>
      </c>
      <c r="N399" t="b">
        <v>1</v>
      </c>
      <c r="O399" s="5">
        <f t="shared" si="37"/>
        <v>103.90027322404372</v>
      </c>
      <c r="P399" s="7">
        <f t="shared" si="38"/>
        <v>40379.776435185187</v>
      </c>
      <c r="Q399" s="7">
        <f t="shared" si="39"/>
        <v>40422.155555555553</v>
      </c>
      <c r="R399" t="s">
        <v>8269</v>
      </c>
      <c r="S399" t="str">
        <f t="shared" si="40"/>
        <v>film &amp; video</v>
      </c>
      <c r="T399" t="str">
        <f t="shared" si="41"/>
        <v>documentary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s="6">
        <f t="shared" si="36"/>
        <v>140.1044776119403</v>
      </c>
      <c r="N400" t="b">
        <v>1</v>
      </c>
      <c r="O400" s="5">
        <f t="shared" si="37"/>
        <v>125.16000000000001</v>
      </c>
      <c r="P400" s="7">
        <f t="shared" si="38"/>
        <v>42078.793124999997</v>
      </c>
      <c r="Q400" s="7">
        <f t="shared" si="39"/>
        <v>42123.793124999997</v>
      </c>
      <c r="R400" t="s">
        <v>8269</v>
      </c>
      <c r="S400" t="str">
        <f t="shared" si="40"/>
        <v>film &amp; video</v>
      </c>
      <c r="T400" t="str">
        <f t="shared" si="41"/>
        <v>documentary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s="6">
        <f t="shared" si="36"/>
        <v>224.85263157894738</v>
      </c>
      <c r="N401" t="b">
        <v>1</v>
      </c>
      <c r="O401" s="5">
        <f t="shared" si="37"/>
        <v>106.80499999999999</v>
      </c>
      <c r="P401" s="7">
        <f t="shared" si="38"/>
        <v>42687.875775462962</v>
      </c>
      <c r="Q401" s="7">
        <f t="shared" si="39"/>
        <v>42718.5</v>
      </c>
      <c r="R401" t="s">
        <v>8269</v>
      </c>
      <c r="S401" t="str">
        <f t="shared" si="40"/>
        <v>film &amp; video</v>
      </c>
      <c r="T401" t="str">
        <f t="shared" si="41"/>
        <v>documentary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s="6">
        <f t="shared" si="36"/>
        <v>181.13306451612902</v>
      </c>
      <c r="N402" t="b">
        <v>1</v>
      </c>
      <c r="O402" s="5">
        <f t="shared" si="37"/>
        <v>112.30249999999999</v>
      </c>
      <c r="P402" s="7">
        <f t="shared" si="38"/>
        <v>41745.635960648149</v>
      </c>
      <c r="Q402" s="7">
        <f t="shared" si="39"/>
        <v>41776.145833333336</v>
      </c>
      <c r="R402" t="s">
        <v>8269</v>
      </c>
      <c r="S402" t="str">
        <f t="shared" si="40"/>
        <v>film &amp; video</v>
      </c>
      <c r="T402" t="str">
        <f t="shared" si="41"/>
        <v>documentary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s="6">
        <f t="shared" si="36"/>
        <v>711.04109589041093</v>
      </c>
      <c r="N403" t="b">
        <v>1</v>
      </c>
      <c r="O403" s="5">
        <f t="shared" si="37"/>
        <v>103.812</v>
      </c>
      <c r="P403" s="7">
        <f t="shared" si="38"/>
        <v>40732.842245370368</v>
      </c>
      <c r="Q403" s="7">
        <f t="shared" si="39"/>
        <v>40762.842245370368</v>
      </c>
      <c r="R403" t="s">
        <v>8269</v>
      </c>
      <c r="S403" t="str">
        <f t="shared" si="40"/>
        <v>film &amp; video</v>
      </c>
      <c r="T403" t="str">
        <f t="shared" si="41"/>
        <v>documentary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s="6">
        <f t="shared" si="36"/>
        <v>65.883720930232556</v>
      </c>
      <c r="N404" t="b">
        <v>1</v>
      </c>
      <c r="O404" s="5">
        <f t="shared" si="37"/>
        <v>141.65</v>
      </c>
      <c r="P404" s="7">
        <f t="shared" si="38"/>
        <v>42292.539548611108</v>
      </c>
      <c r="Q404" s="7">
        <f t="shared" si="39"/>
        <v>42313.58121527778</v>
      </c>
      <c r="R404" t="s">
        <v>8269</v>
      </c>
      <c r="S404" t="str">
        <f t="shared" si="40"/>
        <v>film &amp; video</v>
      </c>
      <c r="T404" t="str">
        <f t="shared" si="41"/>
        <v>documentary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s="6">
        <f t="shared" si="36"/>
        <v>75.185714285714283</v>
      </c>
      <c r="N405" t="b">
        <v>1</v>
      </c>
      <c r="O405" s="5">
        <f t="shared" si="37"/>
        <v>105.25999999999999</v>
      </c>
      <c r="P405" s="7">
        <f t="shared" si="38"/>
        <v>40718.310659722221</v>
      </c>
      <c r="Q405" s="7">
        <f t="shared" si="39"/>
        <v>40765.297222222223</v>
      </c>
      <c r="R405" t="s">
        <v>8269</v>
      </c>
      <c r="S405" t="str">
        <f t="shared" si="40"/>
        <v>film &amp; video</v>
      </c>
      <c r="T405" t="str">
        <f t="shared" si="41"/>
        <v>documentary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s="6">
        <f t="shared" si="36"/>
        <v>133.14391143911439</v>
      </c>
      <c r="N406" t="b">
        <v>1</v>
      </c>
      <c r="O406" s="5">
        <f t="shared" si="37"/>
        <v>103.09142857142857</v>
      </c>
      <c r="P406" s="7">
        <f t="shared" si="38"/>
        <v>41646.628032407411</v>
      </c>
      <c r="Q406" s="7">
        <f t="shared" si="39"/>
        <v>41675.961111111108</v>
      </c>
      <c r="R406" t="s">
        <v>8269</v>
      </c>
      <c r="S406" t="str">
        <f t="shared" si="40"/>
        <v>film &amp; video</v>
      </c>
      <c r="T406" t="str">
        <f t="shared" si="41"/>
        <v>documentary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s="6">
        <f t="shared" si="36"/>
        <v>55.2</v>
      </c>
      <c r="N407" t="b">
        <v>1</v>
      </c>
      <c r="O407" s="5">
        <f t="shared" si="37"/>
        <v>107.65957446808511</v>
      </c>
      <c r="P407" s="7">
        <f t="shared" si="38"/>
        <v>41674.08494212963</v>
      </c>
      <c r="Q407" s="7">
        <f t="shared" si="39"/>
        <v>41704.08494212963</v>
      </c>
      <c r="R407" t="s">
        <v>8269</v>
      </c>
      <c r="S407" t="str">
        <f t="shared" si="40"/>
        <v>film &amp; video</v>
      </c>
      <c r="T407" t="str">
        <f t="shared" si="41"/>
        <v>documentary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s="6">
        <f t="shared" si="36"/>
        <v>86.163714285714292</v>
      </c>
      <c r="N408" t="b">
        <v>1</v>
      </c>
      <c r="O408" s="5">
        <f t="shared" si="37"/>
        <v>107.70464285714286</v>
      </c>
      <c r="P408" s="7">
        <f t="shared" si="38"/>
        <v>40638.162465277775</v>
      </c>
      <c r="Q408" s="7">
        <f t="shared" si="39"/>
        <v>40672.249305555553</v>
      </c>
      <c r="R408" t="s">
        <v>8269</v>
      </c>
      <c r="S408" t="str">
        <f t="shared" si="40"/>
        <v>film &amp; video</v>
      </c>
      <c r="T408" t="str">
        <f t="shared" si="41"/>
        <v>documentary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s="6">
        <f t="shared" si="36"/>
        <v>92.318181818181813</v>
      </c>
      <c r="N409" t="b">
        <v>1</v>
      </c>
      <c r="O409" s="5">
        <f t="shared" si="37"/>
        <v>101.55000000000001</v>
      </c>
      <c r="P409" s="7">
        <f t="shared" si="38"/>
        <v>40806.870949074073</v>
      </c>
      <c r="Q409" s="7">
        <f t="shared" si="39"/>
        <v>40866.912615740745</v>
      </c>
      <c r="R409" t="s">
        <v>8269</v>
      </c>
      <c r="S409" t="str">
        <f t="shared" si="40"/>
        <v>film &amp; video</v>
      </c>
      <c r="T409" t="str">
        <f t="shared" si="41"/>
        <v>documentary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s="6">
        <f t="shared" si="36"/>
        <v>160.16473684210527</v>
      </c>
      <c r="N410" t="b">
        <v>1</v>
      </c>
      <c r="O410" s="5">
        <f t="shared" si="37"/>
        <v>101.43766666666667</v>
      </c>
      <c r="P410" s="7">
        <f t="shared" si="38"/>
        <v>41543.735995370371</v>
      </c>
      <c r="Q410" s="7">
        <f t="shared" si="39"/>
        <v>41583.777662037035</v>
      </c>
      <c r="R410" t="s">
        <v>8269</v>
      </c>
      <c r="S410" t="str">
        <f t="shared" si="40"/>
        <v>film &amp; video</v>
      </c>
      <c r="T410" t="str">
        <f t="shared" si="41"/>
        <v>documentary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s="6">
        <f t="shared" si="36"/>
        <v>45.6</v>
      </c>
      <c r="N411" t="b">
        <v>1</v>
      </c>
      <c r="O411" s="5">
        <f t="shared" si="37"/>
        <v>136.80000000000001</v>
      </c>
      <c r="P411" s="7">
        <f t="shared" si="38"/>
        <v>42543.862777777773</v>
      </c>
      <c r="Q411" s="7">
        <f t="shared" si="39"/>
        <v>42573.862777777773</v>
      </c>
      <c r="R411" t="s">
        <v>8269</v>
      </c>
      <c r="S411" t="str">
        <f t="shared" si="40"/>
        <v>film &amp; video</v>
      </c>
      <c r="T411" t="str">
        <f t="shared" si="41"/>
        <v>documentary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s="6">
        <f t="shared" si="36"/>
        <v>183.28571428571428</v>
      </c>
      <c r="N412" t="b">
        <v>1</v>
      </c>
      <c r="O412" s="5">
        <f t="shared" si="37"/>
        <v>128.29999999999998</v>
      </c>
      <c r="P412" s="7">
        <f t="shared" si="38"/>
        <v>42113.981446759266</v>
      </c>
      <c r="Q412" s="7">
        <f t="shared" si="39"/>
        <v>42173.981446759266</v>
      </c>
      <c r="R412" t="s">
        <v>8269</v>
      </c>
      <c r="S412" t="str">
        <f t="shared" si="40"/>
        <v>film &amp; video</v>
      </c>
      <c r="T412" t="str">
        <f t="shared" si="41"/>
        <v>documentary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s="6">
        <f t="shared" si="36"/>
        <v>125.78838174273859</v>
      </c>
      <c r="N413" t="b">
        <v>1</v>
      </c>
      <c r="O413" s="5">
        <f t="shared" si="37"/>
        <v>101.05</v>
      </c>
      <c r="P413" s="7">
        <f t="shared" si="38"/>
        <v>41598.17597222222</v>
      </c>
      <c r="Q413" s="7">
        <f t="shared" si="39"/>
        <v>41630.208333333336</v>
      </c>
      <c r="R413" t="s">
        <v>8269</v>
      </c>
      <c r="S413" t="str">
        <f t="shared" si="40"/>
        <v>film &amp; video</v>
      </c>
      <c r="T413" t="str">
        <f t="shared" si="41"/>
        <v>documentary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s="6">
        <f t="shared" si="36"/>
        <v>57.654545454545456</v>
      </c>
      <c r="N414" t="b">
        <v>1</v>
      </c>
      <c r="O414" s="5">
        <f t="shared" si="37"/>
        <v>126.84</v>
      </c>
      <c r="P414" s="7">
        <f t="shared" si="38"/>
        <v>41099.742800925924</v>
      </c>
      <c r="Q414" s="7">
        <f t="shared" si="39"/>
        <v>41115.742800925924</v>
      </c>
      <c r="R414" t="s">
        <v>8269</v>
      </c>
      <c r="S414" t="str">
        <f t="shared" si="40"/>
        <v>film &amp; video</v>
      </c>
      <c r="T414" t="str">
        <f t="shared" si="41"/>
        <v>documentary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s="6">
        <f t="shared" si="36"/>
        <v>78.660818713450297</v>
      </c>
      <c r="N415" t="b">
        <v>1</v>
      </c>
      <c r="O415" s="5">
        <f t="shared" si="37"/>
        <v>105.0859375</v>
      </c>
      <c r="P415" s="7">
        <f t="shared" si="38"/>
        <v>41079.877442129626</v>
      </c>
      <c r="Q415" s="7">
        <f t="shared" si="39"/>
        <v>41109.877442129626</v>
      </c>
      <c r="R415" t="s">
        <v>8269</v>
      </c>
      <c r="S415" t="str">
        <f t="shared" si="40"/>
        <v>film &amp; video</v>
      </c>
      <c r="T415" t="str">
        <f t="shared" si="41"/>
        <v>documentary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s="6">
        <f t="shared" si="36"/>
        <v>91.480769230769226</v>
      </c>
      <c r="N416" t="b">
        <v>1</v>
      </c>
      <c r="O416" s="5">
        <f t="shared" si="37"/>
        <v>102.85405405405406</v>
      </c>
      <c r="P416" s="7">
        <f t="shared" si="38"/>
        <v>41529.063252314816</v>
      </c>
      <c r="Q416" s="7">
        <f t="shared" si="39"/>
        <v>41559.063252314816</v>
      </c>
      <c r="R416" t="s">
        <v>8269</v>
      </c>
      <c r="S416" t="str">
        <f t="shared" si="40"/>
        <v>film &amp; video</v>
      </c>
      <c r="T416" t="str">
        <f t="shared" si="41"/>
        <v>documentary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s="6">
        <f t="shared" si="36"/>
        <v>68.09809523809524</v>
      </c>
      <c r="N417" t="b">
        <v>1</v>
      </c>
      <c r="O417" s="5">
        <f t="shared" si="37"/>
        <v>102.14714285714285</v>
      </c>
      <c r="P417" s="7">
        <f t="shared" si="38"/>
        <v>41904.851875</v>
      </c>
      <c r="Q417" s="7">
        <f t="shared" si="39"/>
        <v>41929.5</v>
      </c>
      <c r="R417" t="s">
        <v>8269</v>
      </c>
      <c r="S417" t="str">
        <f t="shared" si="40"/>
        <v>film &amp; video</v>
      </c>
      <c r="T417" t="str">
        <f t="shared" si="41"/>
        <v>documentary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s="6">
        <f t="shared" si="36"/>
        <v>48.086800000000004</v>
      </c>
      <c r="N418" t="b">
        <v>1</v>
      </c>
      <c r="O418" s="5">
        <f t="shared" si="37"/>
        <v>120.21700000000001</v>
      </c>
      <c r="P418" s="7">
        <f t="shared" si="38"/>
        <v>41648.396192129629</v>
      </c>
      <c r="Q418" s="7">
        <f t="shared" si="39"/>
        <v>41678.396192129629</v>
      </c>
      <c r="R418" t="s">
        <v>8269</v>
      </c>
      <c r="S418" t="str">
        <f t="shared" si="40"/>
        <v>film &amp; video</v>
      </c>
      <c r="T418" t="str">
        <f t="shared" si="41"/>
        <v>documentary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s="6">
        <f t="shared" si="36"/>
        <v>202.42307692307693</v>
      </c>
      <c r="N419" t="b">
        <v>1</v>
      </c>
      <c r="O419" s="5">
        <f t="shared" si="37"/>
        <v>100.24761904761905</v>
      </c>
      <c r="P419" s="7">
        <f t="shared" si="38"/>
        <v>41360.970601851855</v>
      </c>
      <c r="Q419" s="7">
        <f t="shared" si="39"/>
        <v>41372.189583333333</v>
      </c>
      <c r="R419" t="s">
        <v>8269</v>
      </c>
      <c r="S419" t="str">
        <f t="shared" si="40"/>
        <v>film &amp; video</v>
      </c>
      <c r="T419" t="str">
        <f t="shared" si="41"/>
        <v>documentary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s="6">
        <f t="shared" si="36"/>
        <v>216.75</v>
      </c>
      <c r="N420" t="b">
        <v>1</v>
      </c>
      <c r="O420" s="5">
        <f t="shared" si="37"/>
        <v>100.63392857142857</v>
      </c>
      <c r="P420" s="7">
        <f t="shared" si="38"/>
        <v>42178.282372685186</v>
      </c>
      <c r="Q420" s="7">
        <f t="shared" si="39"/>
        <v>42208.282372685186</v>
      </c>
      <c r="R420" t="s">
        <v>8269</v>
      </c>
      <c r="S420" t="str">
        <f t="shared" si="40"/>
        <v>film &amp; video</v>
      </c>
      <c r="T420" t="str">
        <f t="shared" si="41"/>
        <v>documentary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s="6">
        <f t="shared" si="36"/>
        <v>110.06849315068493</v>
      </c>
      <c r="N421" t="b">
        <v>1</v>
      </c>
      <c r="O421" s="5">
        <f t="shared" si="37"/>
        <v>100.4375</v>
      </c>
      <c r="P421" s="7">
        <f t="shared" si="38"/>
        <v>41394.842442129629</v>
      </c>
      <c r="Q421" s="7">
        <f t="shared" si="39"/>
        <v>41454.842442129629</v>
      </c>
      <c r="R421" t="s">
        <v>8269</v>
      </c>
      <c r="S421" t="str">
        <f t="shared" si="40"/>
        <v>film &amp; video</v>
      </c>
      <c r="T421" t="str">
        <f t="shared" si="41"/>
        <v>documentary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s="6">
        <f t="shared" si="36"/>
        <v>4.833333333333333</v>
      </c>
      <c r="N422" t="b">
        <v>0</v>
      </c>
      <c r="O422" s="5">
        <f t="shared" si="37"/>
        <v>0.43939393939393934</v>
      </c>
      <c r="P422" s="7">
        <f t="shared" si="38"/>
        <v>41682.23646990741</v>
      </c>
      <c r="Q422" s="7">
        <f t="shared" si="39"/>
        <v>41712.194803240738</v>
      </c>
      <c r="R422" t="s">
        <v>8270</v>
      </c>
      <c r="S422" t="str">
        <f t="shared" si="40"/>
        <v>film &amp; video</v>
      </c>
      <c r="T422" t="str">
        <f t="shared" si="41"/>
        <v>animation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s="6">
        <f t="shared" si="36"/>
        <v>50.166666666666664</v>
      </c>
      <c r="N423" t="b">
        <v>0</v>
      </c>
      <c r="O423" s="5">
        <f t="shared" si="37"/>
        <v>2.0066666666666668</v>
      </c>
      <c r="P423" s="7">
        <f t="shared" si="38"/>
        <v>42177.491388888884</v>
      </c>
      <c r="Q423" s="7">
        <f t="shared" si="39"/>
        <v>42237.491388888884</v>
      </c>
      <c r="R423" t="s">
        <v>8270</v>
      </c>
      <c r="S423" t="str">
        <f t="shared" si="40"/>
        <v>film &amp; video</v>
      </c>
      <c r="T423" t="str">
        <f t="shared" si="41"/>
        <v>animation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s="6">
        <f t="shared" si="36"/>
        <v>35.833333333333336</v>
      </c>
      <c r="N424" t="b">
        <v>0</v>
      </c>
      <c r="O424" s="5">
        <f t="shared" si="37"/>
        <v>1.075</v>
      </c>
      <c r="P424" s="7">
        <f t="shared" si="38"/>
        <v>41863.260381944441</v>
      </c>
      <c r="Q424" s="7">
        <f t="shared" si="39"/>
        <v>41893.260381944441</v>
      </c>
      <c r="R424" t="s">
        <v>8270</v>
      </c>
      <c r="S424" t="str">
        <f t="shared" si="40"/>
        <v>film &amp; video</v>
      </c>
      <c r="T424" t="str">
        <f t="shared" si="41"/>
        <v>animation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s="6">
        <f t="shared" si="36"/>
        <v>11.76923076923077</v>
      </c>
      <c r="N425" t="b">
        <v>0</v>
      </c>
      <c r="O425" s="5">
        <f t="shared" si="37"/>
        <v>0.76500000000000001</v>
      </c>
      <c r="P425" s="7">
        <f t="shared" si="38"/>
        <v>41400.92627314815</v>
      </c>
      <c r="Q425" s="7">
        <f t="shared" si="39"/>
        <v>41430.92627314815</v>
      </c>
      <c r="R425" t="s">
        <v>8270</v>
      </c>
      <c r="S425" t="str">
        <f t="shared" si="40"/>
        <v>film &amp; video</v>
      </c>
      <c r="T425" t="str">
        <f t="shared" si="41"/>
        <v>animation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s="6">
        <f t="shared" si="36"/>
        <v>40.78</v>
      </c>
      <c r="N426" t="b">
        <v>0</v>
      </c>
      <c r="O426" s="5">
        <f t="shared" si="37"/>
        <v>6.7966666666666677</v>
      </c>
      <c r="P426" s="7">
        <f t="shared" si="38"/>
        <v>40934.376145833332</v>
      </c>
      <c r="Q426" s="7">
        <f t="shared" si="39"/>
        <v>40994.334479166668</v>
      </c>
      <c r="R426" t="s">
        <v>8270</v>
      </c>
      <c r="S426" t="str">
        <f t="shared" si="40"/>
        <v>film &amp; video</v>
      </c>
      <c r="T426" t="str">
        <f t="shared" si="41"/>
        <v>animation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s="6">
        <f t="shared" si="36"/>
        <v>3</v>
      </c>
      <c r="N427" t="b">
        <v>0</v>
      </c>
      <c r="O427" s="5">
        <f t="shared" si="37"/>
        <v>1.2E-2</v>
      </c>
      <c r="P427" s="7">
        <f t="shared" si="38"/>
        <v>42275.861157407402</v>
      </c>
      <c r="Q427" s="7">
        <f t="shared" si="39"/>
        <v>42335.902824074074</v>
      </c>
      <c r="R427" t="s">
        <v>8270</v>
      </c>
      <c r="S427" t="str">
        <f t="shared" si="40"/>
        <v>film &amp; video</v>
      </c>
      <c r="T427" t="str">
        <f t="shared" si="41"/>
        <v>animation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s="6">
        <f t="shared" si="36"/>
        <v>16.625</v>
      </c>
      <c r="N428" t="b">
        <v>0</v>
      </c>
      <c r="O428" s="5">
        <f t="shared" si="37"/>
        <v>1.3299999999999998</v>
      </c>
      <c r="P428" s="7">
        <f t="shared" si="38"/>
        <v>42400.711967592593</v>
      </c>
      <c r="Q428" s="7">
        <f t="shared" si="39"/>
        <v>42430.711967592593</v>
      </c>
      <c r="R428" t="s">
        <v>8270</v>
      </c>
      <c r="S428" t="str">
        <f t="shared" si="40"/>
        <v>film &amp; video</v>
      </c>
      <c r="T428" t="str">
        <f t="shared" si="41"/>
        <v>animation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s="6" t="e">
        <f t="shared" si="36"/>
        <v>#DIV/0!</v>
      </c>
      <c r="N429" t="b">
        <v>0</v>
      </c>
      <c r="O429" s="5">
        <f t="shared" si="37"/>
        <v>0</v>
      </c>
      <c r="P429" s="7">
        <f t="shared" si="38"/>
        <v>42285.909027777772</v>
      </c>
      <c r="Q429" s="7">
        <f t="shared" si="39"/>
        <v>42299.790972222225</v>
      </c>
      <c r="R429" t="s">
        <v>8270</v>
      </c>
      <c r="S429" t="str">
        <f t="shared" si="40"/>
        <v>film &amp; video</v>
      </c>
      <c r="T429" t="str">
        <f t="shared" si="41"/>
        <v>animation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s="6">
        <f t="shared" si="36"/>
        <v>52</v>
      </c>
      <c r="N430" t="b">
        <v>0</v>
      </c>
      <c r="O430" s="5">
        <f t="shared" si="37"/>
        <v>5.6333333333333329</v>
      </c>
      <c r="P430" s="7">
        <f t="shared" si="38"/>
        <v>41778.766724537039</v>
      </c>
      <c r="Q430" s="7">
        <f t="shared" si="39"/>
        <v>41806.916666666664</v>
      </c>
      <c r="R430" t="s">
        <v>8270</v>
      </c>
      <c r="S430" t="str">
        <f t="shared" si="40"/>
        <v>film &amp; video</v>
      </c>
      <c r="T430" t="str">
        <f t="shared" si="41"/>
        <v>animation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s="6" t="e">
        <f t="shared" si="36"/>
        <v>#DIV/0!</v>
      </c>
      <c r="N431" t="b">
        <v>0</v>
      </c>
      <c r="O431" s="5">
        <f t="shared" si="37"/>
        <v>0</v>
      </c>
      <c r="P431" s="7">
        <f t="shared" si="38"/>
        <v>40070.901412037041</v>
      </c>
      <c r="Q431" s="7">
        <f t="shared" si="39"/>
        <v>40144.207638888889</v>
      </c>
      <c r="R431" t="s">
        <v>8270</v>
      </c>
      <c r="S431" t="str">
        <f t="shared" si="40"/>
        <v>film &amp; video</v>
      </c>
      <c r="T431" t="str">
        <f t="shared" si="41"/>
        <v>animation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s="6">
        <f t="shared" si="36"/>
        <v>4.8</v>
      </c>
      <c r="N432" t="b">
        <v>0</v>
      </c>
      <c r="O432" s="5">
        <f t="shared" si="37"/>
        <v>2.4</v>
      </c>
      <c r="P432" s="7">
        <f t="shared" si="38"/>
        <v>41513.107256944444</v>
      </c>
      <c r="Q432" s="7">
        <f t="shared" si="39"/>
        <v>41528.107256944444</v>
      </c>
      <c r="R432" t="s">
        <v>8270</v>
      </c>
      <c r="S432" t="str">
        <f t="shared" si="40"/>
        <v>film &amp; video</v>
      </c>
      <c r="T432" t="str">
        <f t="shared" si="41"/>
        <v>animation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s="6">
        <f t="shared" si="36"/>
        <v>51.875</v>
      </c>
      <c r="N433" t="b">
        <v>0</v>
      </c>
      <c r="O433" s="5">
        <f t="shared" si="37"/>
        <v>13.833333333333334</v>
      </c>
      <c r="P433" s="7">
        <f t="shared" si="38"/>
        <v>42526.871331018512</v>
      </c>
      <c r="Q433" s="7">
        <f t="shared" si="39"/>
        <v>42556.871331018512</v>
      </c>
      <c r="R433" t="s">
        <v>8270</v>
      </c>
      <c r="S433" t="str">
        <f t="shared" si="40"/>
        <v>film &amp; video</v>
      </c>
      <c r="T433" t="str">
        <f t="shared" si="41"/>
        <v>animation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s="6">
        <f t="shared" si="36"/>
        <v>71.25</v>
      </c>
      <c r="N434" t="b">
        <v>0</v>
      </c>
      <c r="O434" s="5">
        <f t="shared" si="37"/>
        <v>9.5</v>
      </c>
      <c r="P434" s="7">
        <f t="shared" si="38"/>
        <v>42238.726631944446</v>
      </c>
      <c r="Q434" s="7">
        <f t="shared" si="39"/>
        <v>42298.726631944446</v>
      </c>
      <c r="R434" t="s">
        <v>8270</v>
      </c>
      <c r="S434" t="str">
        <f t="shared" si="40"/>
        <v>film &amp; video</v>
      </c>
      <c r="T434" t="str">
        <f t="shared" si="41"/>
        <v>animation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s="6" t="e">
        <f t="shared" si="36"/>
        <v>#DIV/0!</v>
      </c>
      <c r="N435" t="b">
        <v>0</v>
      </c>
      <c r="O435" s="5">
        <f t="shared" si="37"/>
        <v>0</v>
      </c>
      <c r="P435" s="7">
        <f t="shared" si="38"/>
        <v>42228.629884259266</v>
      </c>
      <c r="Q435" s="7">
        <f t="shared" si="39"/>
        <v>42288.629884259266</v>
      </c>
      <c r="R435" t="s">
        <v>8270</v>
      </c>
      <c r="S435" t="str">
        <f t="shared" si="40"/>
        <v>film &amp; video</v>
      </c>
      <c r="T435" t="str">
        <f t="shared" si="41"/>
        <v>animation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s="6">
        <f t="shared" si="36"/>
        <v>62.5</v>
      </c>
      <c r="N436" t="b">
        <v>0</v>
      </c>
      <c r="O436" s="5">
        <f t="shared" si="37"/>
        <v>5</v>
      </c>
      <c r="P436" s="7">
        <f t="shared" si="38"/>
        <v>41576.834513888891</v>
      </c>
      <c r="Q436" s="7">
        <f t="shared" si="39"/>
        <v>41609.876180555555</v>
      </c>
      <c r="R436" t="s">
        <v>8270</v>
      </c>
      <c r="S436" t="str">
        <f t="shared" si="40"/>
        <v>film &amp; video</v>
      </c>
      <c r="T436" t="str">
        <f t="shared" si="41"/>
        <v>animation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s="6">
        <f t="shared" si="36"/>
        <v>1</v>
      </c>
      <c r="N437" t="b">
        <v>0</v>
      </c>
      <c r="O437" s="5">
        <f t="shared" si="37"/>
        <v>2.7272727272727275E-3</v>
      </c>
      <c r="P437" s="7">
        <f t="shared" si="38"/>
        <v>41500.747453703705</v>
      </c>
      <c r="Q437" s="7">
        <f t="shared" si="39"/>
        <v>41530.747453703705</v>
      </c>
      <c r="R437" t="s">
        <v>8270</v>
      </c>
      <c r="S437" t="str">
        <f t="shared" si="40"/>
        <v>film &amp; video</v>
      </c>
      <c r="T437" t="str">
        <f t="shared" si="41"/>
        <v>animation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s="6" t="e">
        <f t="shared" si="36"/>
        <v>#DIV/0!</v>
      </c>
      <c r="N438" t="b">
        <v>0</v>
      </c>
      <c r="O438" s="5">
        <f t="shared" si="37"/>
        <v>0</v>
      </c>
      <c r="P438" s="7">
        <f t="shared" si="38"/>
        <v>41456.36241898148</v>
      </c>
      <c r="Q438" s="7">
        <f t="shared" si="39"/>
        <v>41486.36241898148</v>
      </c>
      <c r="R438" t="s">
        <v>8270</v>
      </c>
      <c r="S438" t="str">
        <f t="shared" si="40"/>
        <v>film &amp; video</v>
      </c>
      <c r="T438" t="str">
        <f t="shared" si="41"/>
        <v>animation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s="6" t="e">
        <f t="shared" si="36"/>
        <v>#DIV/0!</v>
      </c>
      <c r="N439" t="b">
        <v>0</v>
      </c>
      <c r="O439" s="5">
        <f t="shared" si="37"/>
        <v>0</v>
      </c>
      <c r="P439" s="7">
        <f t="shared" si="38"/>
        <v>42591.31858796296</v>
      </c>
      <c r="Q439" s="7">
        <f t="shared" si="39"/>
        <v>42651.31858796296</v>
      </c>
      <c r="R439" t="s">
        <v>8270</v>
      </c>
      <c r="S439" t="str">
        <f t="shared" si="40"/>
        <v>film &amp; video</v>
      </c>
      <c r="T439" t="str">
        <f t="shared" si="41"/>
        <v>animation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s="6">
        <f t="shared" si="36"/>
        <v>170.54545454545453</v>
      </c>
      <c r="N440" t="b">
        <v>0</v>
      </c>
      <c r="O440" s="5">
        <f t="shared" si="37"/>
        <v>9.379999999999999</v>
      </c>
      <c r="P440" s="7">
        <f t="shared" si="38"/>
        <v>42296.261087962965</v>
      </c>
      <c r="Q440" s="7">
        <f t="shared" si="39"/>
        <v>42326.302754629629</v>
      </c>
      <c r="R440" t="s">
        <v>8270</v>
      </c>
      <c r="S440" t="str">
        <f t="shared" si="40"/>
        <v>film &amp; video</v>
      </c>
      <c r="T440" t="str">
        <f t="shared" si="41"/>
        <v>animation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s="6" t="e">
        <f t="shared" si="36"/>
        <v>#DIV/0!</v>
      </c>
      <c r="N441" t="b">
        <v>0</v>
      </c>
      <c r="O441" s="5">
        <f t="shared" si="37"/>
        <v>0</v>
      </c>
      <c r="P441" s="7">
        <f t="shared" si="38"/>
        <v>41919.761782407404</v>
      </c>
      <c r="Q441" s="7">
        <f t="shared" si="39"/>
        <v>41929.761782407404</v>
      </c>
      <c r="R441" t="s">
        <v>8270</v>
      </c>
      <c r="S441" t="str">
        <f t="shared" si="40"/>
        <v>film &amp; video</v>
      </c>
      <c r="T441" t="str">
        <f t="shared" si="41"/>
        <v>animation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s="6">
        <f t="shared" si="36"/>
        <v>5</v>
      </c>
      <c r="N442" t="b">
        <v>0</v>
      </c>
      <c r="O442" s="5">
        <f t="shared" si="37"/>
        <v>0.1</v>
      </c>
      <c r="P442" s="7">
        <f t="shared" si="38"/>
        <v>42423.985567129625</v>
      </c>
      <c r="Q442" s="7">
        <f t="shared" si="39"/>
        <v>42453.943900462968</v>
      </c>
      <c r="R442" t="s">
        <v>8270</v>
      </c>
      <c r="S442" t="str">
        <f t="shared" si="40"/>
        <v>film &amp; video</v>
      </c>
      <c r="T442" t="str">
        <f t="shared" si="41"/>
        <v>animation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s="6" t="e">
        <f t="shared" si="36"/>
        <v>#DIV/0!</v>
      </c>
      <c r="N443" t="b">
        <v>0</v>
      </c>
      <c r="O443" s="5">
        <f t="shared" si="37"/>
        <v>0</v>
      </c>
      <c r="P443" s="7">
        <f t="shared" si="38"/>
        <v>41550.793935185182</v>
      </c>
      <c r="Q443" s="7">
        <f t="shared" si="39"/>
        <v>41580.793935185182</v>
      </c>
      <c r="R443" t="s">
        <v>8270</v>
      </c>
      <c r="S443" t="str">
        <f t="shared" si="40"/>
        <v>film &amp; video</v>
      </c>
      <c r="T443" t="str">
        <f t="shared" si="41"/>
        <v>animation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s="6">
        <f t="shared" si="36"/>
        <v>393.58823529411762</v>
      </c>
      <c r="N444" t="b">
        <v>0</v>
      </c>
      <c r="O444" s="5">
        <f t="shared" si="37"/>
        <v>39.358823529411765</v>
      </c>
      <c r="P444" s="7">
        <f t="shared" si="38"/>
        <v>42024.888692129629</v>
      </c>
      <c r="Q444" s="7">
        <f t="shared" si="39"/>
        <v>42054.888692129629</v>
      </c>
      <c r="R444" t="s">
        <v>8270</v>
      </c>
      <c r="S444" t="str">
        <f t="shared" si="40"/>
        <v>film &amp; video</v>
      </c>
      <c r="T444" t="str">
        <f t="shared" si="41"/>
        <v>animation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s="6">
        <f t="shared" si="36"/>
        <v>5</v>
      </c>
      <c r="N445" t="b">
        <v>0</v>
      </c>
      <c r="O445" s="5">
        <f t="shared" si="37"/>
        <v>0.1</v>
      </c>
      <c r="P445" s="7">
        <f t="shared" si="38"/>
        <v>41650.015057870369</v>
      </c>
      <c r="Q445" s="7">
        <f t="shared" si="39"/>
        <v>41680.015057870369</v>
      </c>
      <c r="R445" t="s">
        <v>8270</v>
      </c>
      <c r="S445" t="str">
        <f t="shared" si="40"/>
        <v>film &amp; video</v>
      </c>
      <c r="T445" t="str">
        <f t="shared" si="41"/>
        <v>animation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s="6">
        <f t="shared" si="36"/>
        <v>50</v>
      </c>
      <c r="N446" t="b">
        <v>0</v>
      </c>
      <c r="O446" s="5">
        <f t="shared" si="37"/>
        <v>5</v>
      </c>
      <c r="P446" s="7">
        <f t="shared" si="38"/>
        <v>40894.906956018516</v>
      </c>
      <c r="Q446" s="7">
        <f t="shared" si="39"/>
        <v>40954.906956018516</v>
      </c>
      <c r="R446" t="s">
        <v>8270</v>
      </c>
      <c r="S446" t="str">
        <f t="shared" si="40"/>
        <v>film &amp; video</v>
      </c>
      <c r="T446" t="str">
        <f t="shared" si="41"/>
        <v>animation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s="6">
        <f t="shared" si="36"/>
        <v>1</v>
      </c>
      <c r="N447" t="b">
        <v>0</v>
      </c>
      <c r="O447" s="5">
        <f t="shared" si="37"/>
        <v>3.3333333333333335E-3</v>
      </c>
      <c r="P447" s="7">
        <f t="shared" si="38"/>
        <v>42130.335358796292</v>
      </c>
      <c r="Q447" s="7">
        <f t="shared" si="39"/>
        <v>42145.335358796292</v>
      </c>
      <c r="R447" t="s">
        <v>8270</v>
      </c>
      <c r="S447" t="str">
        <f t="shared" si="40"/>
        <v>film &amp; video</v>
      </c>
      <c r="T447" t="str">
        <f t="shared" si="41"/>
        <v>animation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s="6">
        <f t="shared" si="36"/>
        <v>47.875</v>
      </c>
      <c r="N448" t="b">
        <v>0</v>
      </c>
      <c r="O448" s="5">
        <f t="shared" si="37"/>
        <v>7.2952380952380951</v>
      </c>
      <c r="P448" s="7">
        <f t="shared" si="38"/>
        <v>42037.083564814813</v>
      </c>
      <c r="Q448" s="7">
        <f t="shared" si="39"/>
        <v>42067.083564814813</v>
      </c>
      <c r="R448" t="s">
        <v>8270</v>
      </c>
      <c r="S448" t="str">
        <f t="shared" si="40"/>
        <v>film &amp; video</v>
      </c>
      <c r="T448" t="str">
        <f t="shared" si="41"/>
        <v>animation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s="6">
        <f t="shared" si="36"/>
        <v>5</v>
      </c>
      <c r="N449" t="b">
        <v>0</v>
      </c>
      <c r="O449" s="5">
        <f t="shared" si="37"/>
        <v>1.6666666666666666E-2</v>
      </c>
      <c r="P449" s="7">
        <f t="shared" si="38"/>
        <v>41331.555127314816</v>
      </c>
      <c r="Q449" s="7">
        <f t="shared" si="39"/>
        <v>41356.513460648144</v>
      </c>
      <c r="R449" t="s">
        <v>8270</v>
      </c>
      <c r="S449" t="str">
        <f t="shared" si="40"/>
        <v>film &amp; video</v>
      </c>
      <c r="T449" t="str">
        <f t="shared" si="41"/>
        <v>animation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s="6">
        <f t="shared" ref="M450:M513" si="42">E450/L450</f>
        <v>20.502500000000001</v>
      </c>
      <c r="N450" t="b">
        <v>0</v>
      </c>
      <c r="O450" s="5">
        <f t="shared" ref="O450:O513" si="43">(E450/D450)*100</f>
        <v>3.2804000000000002</v>
      </c>
      <c r="P450" s="7">
        <f t="shared" si="38"/>
        <v>41753.758043981477</v>
      </c>
      <c r="Q450" s="7">
        <f t="shared" si="39"/>
        <v>41773.758043981477</v>
      </c>
      <c r="R450" t="s">
        <v>8270</v>
      </c>
      <c r="S450" t="str">
        <f t="shared" si="40"/>
        <v>film &amp; video</v>
      </c>
      <c r="T450" t="str">
        <f t="shared" si="41"/>
        <v>animation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s="6">
        <f t="shared" si="42"/>
        <v>9</v>
      </c>
      <c r="N451" t="b">
        <v>0</v>
      </c>
      <c r="O451" s="5">
        <f t="shared" si="43"/>
        <v>2.25</v>
      </c>
      <c r="P451" s="7">
        <f t="shared" ref="P451:P514" si="44">(((J451/60)/60)/24)+DATE(1970,1,1)</f>
        <v>41534.568113425928</v>
      </c>
      <c r="Q451" s="7">
        <f t="shared" ref="Q451:Q514" si="45">(((I451/60)/60)/24)+DATE(1970,1,1)</f>
        <v>41564.568113425928</v>
      </c>
      <c r="R451" t="s">
        <v>8270</v>
      </c>
      <c r="S451" t="str">
        <f t="shared" ref="S451:S514" si="46">LEFT(R451,FIND("/",R451)-1)</f>
        <v>film &amp; video</v>
      </c>
      <c r="T451" t="str">
        <f t="shared" ref="T451:T514" si="47">RIGHT(R451,LEN(R451)-FIND("/",R451))</f>
        <v>animation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s="6">
        <f t="shared" si="42"/>
        <v>56.571428571428569</v>
      </c>
      <c r="N452" t="b">
        <v>0</v>
      </c>
      <c r="O452" s="5">
        <f t="shared" si="43"/>
        <v>0.79200000000000004</v>
      </c>
      <c r="P452" s="7">
        <f t="shared" si="44"/>
        <v>41654.946759259255</v>
      </c>
      <c r="Q452" s="7">
        <f t="shared" si="45"/>
        <v>41684.946759259255</v>
      </c>
      <c r="R452" t="s">
        <v>8270</v>
      </c>
      <c r="S452" t="str">
        <f t="shared" si="46"/>
        <v>film &amp; video</v>
      </c>
      <c r="T452" t="str">
        <f t="shared" si="47"/>
        <v>animation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s="6" t="e">
        <f t="shared" si="42"/>
        <v>#DIV/0!</v>
      </c>
      <c r="N453" t="b">
        <v>0</v>
      </c>
      <c r="O453" s="5">
        <f t="shared" si="43"/>
        <v>0</v>
      </c>
      <c r="P453" s="7">
        <f t="shared" si="44"/>
        <v>41634.715173611112</v>
      </c>
      <c r="Q453" s="7">
        <f t="shared" si="45"/>
        <v>41664.715173611112</v>
      </c>
      <c r="R453" t="s">
        <v>8270</v>
      </c>
      <c r="S453" t="str">
        <f t="shared" si="46"/>
        <v>film &amp; video</v>
      </c>
      <c r="T453" t="str">
        <f t="shared" si="47"/>
        <v>animation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s="6">
        <f t="shared" si="42"/>
        <v>40</v>
      </c>
      <c r="N454" t="b">
        <v>0</v>
      </c>
      <c r="O454" s="5">
        <f t="shared" si="43"/>
        <v>64</v>
      </c>
      <c r="P454" s="7">
        <f t="shared" si="44"/>
        <v>42107.703877314809</v>
      </c>
      <c r="Q454" s="7">
        <f t="shared" si="45"/>
        <v>42137.703877314809</v>
      </c>
      <c r="R454" t="s">
        <v>8270</v>
      </c>
      <c r="S454" t="str">
        <f t="shared" si="46"/>
        <v>film &amp; video</v>
      </c>
      <c r="T454" t="str">
        <f t="shared" si="47"/>
        <v>animation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s="6">
        <f t="shared" si="42"/>
        <v>13</v>
      </c>
      <c r="N455" t="b">
        <v>0</v>
      </c>
      <c r="O455" s="5">
        <f t="shared" si="43"/>
        <v>2.7404479578392621E-2</v>
      </c>
      <c r="P455" s="7">
        <f t="shared" si="44"/>
        <v>42038.824988425928</v>
      </c>
      <c r="Q455" s="7">
        <f t="shared" si="45"/>
        <v>42054.824988425928</v>
      </c>
      <c r="R455" t="s">
        <v>8270</v>
      </c>
      <c r="S455" t="str">
        <f t="shared" si="46"/>
        <v>film &amp; video</v>
      </c>
      <c r="T455" t="str">
        <f t="shared" si="47"/>
        <v>animation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s="6">
        <f t="shared" si="42"/>
        <v>16.399999999999999</v>
      </c>
      <c r="N456" t="b">
        <v>0</v>
      </c>
      <c r="O456" s="5">
        <f t="shared" si="43"/>
        <v>0.82000000000000006</v>
      </c>
      <c r="P456" s="7">
        <f t="shared" si="44"/>
        <v>41938.717256944445</v>
      </c>
      <c r="Q456" s="7">
        <f t="shared" si="45"/>
        <v>41969.551388888889</v>
      </c>
      <c r="R456" t="s">
        <v>8270</v>
      </c>
      <c r="S456" t="str">
        <f t="shared" si="46"/>
        <v>film &amp; video</v>
      </c>
      <c r="T456" t="str">
        <f t="shared" si="47"/>
        <v>animation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s="6">
        <f t="shared" si="42"/>
        <v>22.5</v>
      </c>
      <c r="N457" t="b">
        <v>0</v>
      </c>
      <c r="O457" s="5">
        <f t="shared" si="43"/>
        <v>6.9230769230769221E-2</v>
      </c>
      <c r="P457" s="7">
        <f t="shared" si="44"/>
        <v>40971.002569444441</v>
      </c>
      <c r="Q457" s="7">
        <f t="shared" si="45"/>
        <v>41016.021527777775</v>
      </c>
      <c r="R457" t="s">
        <v>8270</v>
      </c>
      <c r="S457" t="str">
        <f t="shared" si="46"/>
        <v>film &amp; video</v>
      </c>
      <c r="T457" t="str">
        <f t="shared" si="47"/>
        <v>animation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s="6">
        <f t="shared" si="42"/>
        <v>20.333333333333332</v>
      </c>
      <c r="N458" t="b">
        <v>0</v>
      </c>
      <c r="O458" s="5">
        <f t="shared" si="43"/>
        <v>0.68631863186318631</v>
      </c>
      <c r="P458" s="7">
        <f t="shared" si="44"/>
        <v>41547.694456018515</v>
      </c>
      <c r="Q458" s="7">
        <f t="shared" si="45"/>
        <v>41569.165972222225</v>
      </c>
      <c r="R458" t="s">
        <v>8270</v>
      </c>
      <c r="S458" t="str">
        <f t="shared" si="46"/>
        <v>film &amp; video</v>
      </c>
      <c r="T458" t="str">
        <f t="shared" si="47"/>
        <v>animation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s="6" t="e">
        <f t="shared" si="42"/>
        <v>#DIV/0!</v>
      </c>
      <c r="N459" t="b">
        <v>0</v>
      </c>
      <c r="O459" s="5">
        <f t="shared" si="43"/>
        <v>0</v>
      </c>
      <c r="P459" s="7">
        <f t="shared" si="44"/>
        <v>41837.767500000002</v>
      </c>
      <c r="Q459" s="7">
        <f t="shared" si="45"/>
        <v>41867.767500000002</v>
      </c>
      <c r="R459" t="s">
        <v>8270</v>
      </c>
      <c r="S459" t="str">
        <f t="shared" si="46"/>
        <v>film &amp; video</v>
      </c>
      <c r="T459" t="str">
        <f t="shared" si="47"/>
        <v>animation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s="6">
        <f t="shared" si="42"/>
        <v>16.755102040816325</v>
      </c>
      <c r="N460" t="b">
        <v>0</v>
      </c>
      <c r="O460" s="5">
        <f t="shared" si="43"/>
        <v>8.2100000000000009</v>
      </c>
      <c r="P460" s="7">
        <f t="shared" si="44"/>
        <v>41378.69976851852</v>
      </c>
      <c r="Q460" s="7">
        <f t="shared" si="45"/>
        <v>41408.69976851852</v>
      </c>
      <c r="R460" t="s">
        <v>8270</v>
      </c>
      <c r="S460" t="str">
        <f t="shared" si="46"/>
        <v>film &amp; video</v>
      </c>
      <c r="T460" t="str">
        <f t="shared" si="47"/>
        <v>animation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s="6">
        <f t="shared" si="42"/>
        <v>25</v>
      </c>
      <c r="N461" t="b">
        <v>0</v>
      </c>
      <c r="O461" s="5">
        <f t="shared" si="43"/>
        <v>6.4102564102564097E-2</v>
      </c>
      <c r="P461" s="7">
        <f t="shared" si="44"/>
        <v>40800.6403587963</v>
      </c>
      <c r="Q461" s="7">
        <f t="shared" si="45"/>
        <v>40860.682025462964</v>
      </c>
      <c r="R461" t="s">
        <v>8270</v>
      </c>
      <c r="S461" t="str">
        <f t="shared" si="46"/>
        <v>film &amp; video</v>
      </c>
      <c r="T461" t="str">
        <f t="shared" si="47"/>
        <v>animation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s="6">
        <f t="shared" si="42"/>
        <v>12.5</v>
      </c>
      <c r="N462" t="b">
        <v>0</v>
      </c>
      <c r="O462" s="5">
        <f t="shared" si="43"/>
        <v>0.29411764705882354</v>
      </c>
      <c r="P462" s="7">
        <f t="shared" si="44"/>
        <v>41759.542534722219</v>
      </c>
      <c r="Q462" s="7">
        <f t="shared" si="45"/>
        <v>41791.166666666664</v>
      </c>
      <c r="R462" t="s">
        <v>8270</v>
      </c>
      <c r="S462" t="str">
        <f t="shared" si="46"/>
        <v>film &amp; video</v>
      </c>
      <c r="T462" t="str">
        <f t="shared" si="47"/>
        <v>animation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s="6" t="e">
        <f t="shared" si="42"/>
        <v>#DIV/0!</v>
      </c>
      <c r="N463" t="b">
        <v>0</v>
      </c>
      <c r="O463" s="5">
        <f t="shared" si="43"/>
        <v>0</v>
      </c>
      <c r="P463" s="7">
        <f t="shared" si="44"/>
        <v>41407.84684027778</v>
      </c>
      <c r="Q463" s="7">
        <f t="shared" si="45"/>
        <v>41427.84684027778</v>
      </c>
      <c r="R463" t="s">
        <v>8270</v>
      </c>
      <c r="S463" t="str">
        <f t="shared" si="46"/>
        <v>film &amp; video</v>
      </c>
      <c r="T463" t="str">
        <f t="shared" si="47"/>
        <v>animation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s="6" t="e">
        <f t="shared" si="42"/>
        <v>#DIV/0!</v>
      </c>
      <c r="N464" t="b">
        <v>0</v>
      </c>
      <c r="O464" s="5">
        <f t="shared" si="43"/>
        <v>0</v>
      </c>
      <c r="P464" s="7">
        <f t="shared" si="44"/>
        <v>40705.126631944448</v>
      </c>
      <c r="Q464" s="7">
        <f t="shared" si="45"/>
        <v>40765.126631944448</v>
      </c>
      <c r="R464" t="s">
        <v>8270</v>
      </c>
      <c r="S464" t="str">
        <f t="shared" si="46"/>
        <v>film &amp; video</v>
      </c>
      <c r="T464" t="str">
        <f t="shared" si="47"/>
        <v>animation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s="6">
        <f t="shared" si="42"/>
        <v>113.63636363636364</v>
      </c>
      <c r="N465" t="b">
        <v>0</v>
      </c>
      <c r="O465" s="5">
        <f t="shared" si="43"/>
        <v>2.2727272727272729</v>
      </c>
      <c r="P465" s="7">
        <f t="shared" si="44"/>
        <v>40750.710104166668</v>
      </c>
      <c r="Q465" s="7">
        <f t="shared" si="45"/>
        <v>40810.710104166668</v>
      </c>
      <c r="R465" t="s">
        <v>8270</v>
      </c>
      <c r="S465" t="str">
        <f t="shared" si="46"/>
        <v>film &amp; video</v>
      </c>
      <c r="T465" t="str">
        <f t="shared" si="47"/>
        <v>animation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s="6">
        <f t="shared" si="42"/>
        <v>1</v>
      </c>
      <c r="N466" t="b">
        <v>0</v>
      </c>
      <c r="O466" s="5">
        <f t="shared" si="43"/>
        <v>9.9009900990099015E-2</v>
      </c>
      <c r="P466" s="7">
        <f t="shared" si="44"/>
        <v>42488.848784722228</v>
      </c>
      <c r="Q466" s="7">
        <f t="shared" si="45"/>
        <v>42508.848784722228</v>
      </c>
      <c r="R466" t="s">
        <v>8270</v>
      </c>
      <c r="S466" t="str">
        <f t="shared" si="46"/>
        <v>film &amp; video</v>
      </c>
      <c r="T466" t="str">
        <f t="shared" si="47"/>
        <v>animation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s="6">
        <f t="shared" si="42"/>
        <v>17.25</v>
      </c>
      <c r="N467" t="b">
        <v>0</v>
      </c>
      <c r="O467" s="5">
        <f t="shared" si="43"/>
        <v>26.953125</v>
      </c>
      <c r="P467" s="7">
        <f t="shared" si="44"/>
        <v>41801.120069444441</v>
      </c>
      <c r="Q467" s="7">
        <f t="shared" si="45"/>
        <v>41817.120069444441</v>
      </c>
      <c r="R467" t="s">
        <v>8270</v>
      </c>
      <c r="S467" t="str">
        <f t="shared" si="46"/>
        <v>film &amp; video</v>
      </c>
      <c r="T467" t="str">
        <f t="shared" si="47"/>
        <v>animation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s="6">
        <f t="shared" si="42"/>
        <v>15.2</v>
      </c>
      <c r="N468" t="b">
        <v>0</v>
      </c>
      <c r="O468" s="5">
        <f t="shared" si="43"/>
        <v>0.76</v>
      </c>
      <c r="P468" s="7">
        <f t="shared" si="44"/>
        <v>41129.942870370374</v>
      </c>
      <c r="Q468" s="7">
        <f t="shared" si="45"/>
        <v>41159.942870370374</v>
      </c>
      <c r="R468" t="s">
        <v>8270</v>
      </c>
      <c r="S468" t="str">
        <f t="shared" si="46"/>
        <v>film &amp; video</v>
      </c>
      <c r="T468" t="str">
        <f t="shared" si="47"/>
        <v>animation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s="6">
        <f t="shared" si="42"/>
        <v>110.64102564102564</v>
      </c>
      <c r="N469" t="b">
        <v>0</v>
      </c>
      <c r="O469" s="5">
        <f t="shared" si="43"/>
        <v>21.574999999999999</v>
      </c>
      <c r="P469" s="7">
        <f t="shared" si="44"/>
        <v>41135.679791666669</v>
      </c>
      <c r="Q469" s="7">
        <f t="shared" si="45"/>
        <v>41180.679791666669</v>
      </c>
      <c r="R469" t="s">
        <v>8270</v>
      </c>
      <c r="S469" t="str">
        <f t="shared" si="46"/>
        <v>film &amp; video</v>
      </c>
      <c r="T469" t="str">
        <f t="shared" si="47"/>
        <v>animation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s="6" t="e">
        <f t="shared" si="42"/>
        <v>#DIV/0!</v>
      </c>
      <c r="N470" t="b">
        <v>0</v>
      </c>
      <c r="O470" s="5">
        <f t="shared" si="43"/>
        <v>0</v>
      </c>
      <c r="P470" s="7">
        <f t="shared" si="44"/>
        <v>41041.167627314811</v>
      </c>
      <c r="Q470" s="7">
        <f t="shared" si="45"/>
        <v>41101.160474537035</v>
      </c>
      <c r="R470" t="s">
        <v>8270</v>
      </c>
      <c r="S470" t="str">
        <f t="shared" si="46"/>
        <v>film &amp; video</v>
      </c>
      <c r="T470" t="str">
        <f t="shared" si="47"/>
        <v>animation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s="6" t="e">
        <f t="shared" si="42"/>
        <v>#DIV/0!</v>
      </c>
      <c r="N471" t="b">
        <v>0</v>
      </c>
      <c r="O471" s="5">
        <f t="shared" si="43"/>
        <v>0</v>
      </c>
      <c r="P471" s="7">
        <f t="shared" si="44"/>
        <v>41827.989861111113</v>
      </c>
      <c r="Q471" s="7">
        <f t="shared" si="45"/>
        <v>41887.989861111113</v>
      </c>
      <c r="R471" t="s">
        <v>8270</v>
      </c>
      <c r="S471" t="str">
        <f t="shared" si="46"/>
        <v>film &amp; video</v>
      </c>
      <c r="T471" t="str">
        <f t="shared" si="47"/>
        <v>animation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s="6">
        <f t="shared" si="42"/>
        <v>25.5</v>
      </c>
      <c r="N472" t="b">
        <v>0</v>
      </c>
      <c r="O472" s="5">
        <f t="shared" si="43"/>
        <v>1.02</v>
      </c>
      <c r="P472" s="7">
        <f t="shared" si="44"/>
        <v>41605.167696759258</v>
      </c>
      <c r="Q472" s="7">
        <f t="shared" si="45"/>
        <v>41655.166666666664</v>
      </c>
      <c r="R472" t="s">
        <v>8270</v>
      </c>
      <c r="S472" t="str">
        <f t="shared" si="46"/>
        <v>film &amp; video</v>
      </c>
      <c r="T472" t="str">
        <f t="shared" si="47"/>
        <v>animation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s="6">
        <f t="shared" si="42"/>
        <v>38.476470588235294</v>
      </c>
      <c r="N473" t="b">
        <v>0</v>
      </c>
      <c r="O473" s="5">
        <f t="shared" si="43"/>
        <v>11.892727272727273</v>
      </c>
      <c r="P473" s="7">
        <f t="shared" si="44"/>
        <v>41703.721979166665</v>
      </c>
      <c r="Q473" s="7">
        <f t="shared" si="45"/>
        <v>41748.680312500001</v>
      </c>
      <c r="R473" t="s">
        <v>8270</v>
      </c>
      <c r="S473" t="str">
        <f t="shared" si="46"/>
        <v>film &amp; video</v>
      </c>
      <c r="T473" t="str">
        <f t="shared" si="47"/>
        <v>animation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s="6">
        <f t="shared" si="42"/>
        <v>28.2</v>
      </c>
      <c r="N474" t="b">
        <v>0</v>
      </c>
      <c r="O474" s="5">
        <f t="shared" si="43"/>
        <v>17.625</v>
      </c>
      <c r="P474" s="7">
        <f t="shared" si="44"/>
        <v>41844.922662037039</v>
      </c>
      <c r="Q474" s="7">
        <f t="shared" si="45"/>
        <v>41874.922662037039</v>
      </c>
      <c r="R474" t="s">
        <v>8270</v>
      </c>
      <c r="S474" t="str">
        <f t="shared" si="46"/>
        <v>film &amp; video</v>
      </c>
      <c r="T474" t="str">
        <f t="shared" si="47"/>
        <v>animation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s="6">
        <f t="shared" si="42"/>
        <v>61.5</v>
      </c>
      <c r="N475" t="b">
        <v>0</v>
      </c>
      <c r="O475" s="5">
        <f t="shared" si="43"/>
        <v>2.87</v>
      </c>
      <c r="P475" s="7">
        <f t="shared" si="44"/>
        <v>41869.698136574072</v>
      </c>
      <c r="Q475" s="7">
        <f t="shared" si="45"/>
        <v>41899.698136574072</v>
      </c>
      <c r="R475" t="s">
        <v>8270</v>
      </c>
      <c r="S475" t="str">
        <f t="shared" si="46"/>
        <v>film &amp; video</v>
      </c>
      <c r="T475" t="str">
        <f t="shared" si="47"/>
        <v>animation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s="6">
        <f t="shared" si="42"/>
        <v>1</v>
      </c>
      <c r="N476" t="b">
        <v>0</v>
      </c>
      <c r="O476" s="5">
        <f t="shared" si="43"/>
        <v>3.0303030303030304E-2</v>
      </c>
      <c r="P476" s="7">
        <f t="shared" si="44"/>
        <v>42753.329039351855</v>
      </c>
      <c r="Q476" s="7">
        <f t="shared" si="45"/>
        <v>42783.329039351855</v>
      </c>
      <c r="R476" t="s">
        <v>8270</v>
      </c>
      <c r="S476" t="str">
        <f t="shared" si="46"/>
        <v>film &amp; video</v>
      </c>
      <c r="T476" t="str">
        <f t="shared" si="47"/>
        <v>animation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s="6" t="e">
        <f t="shared" si="42"/>
        <v>#DIV/0!</v>
      </c>
      <c r="N477" t="b">
        <v>0</v>
      </c>
      <c r="O477" s="5">
        <f t="shared" si="43"/>
        <v>0</v>
      </c>
      <c r="P477" s="7">
        <f t="shared" si="44"/>
        <v>42100.086145833338</v>
      </c>
      <c r="Q477" s="7">
        <f t="shared" si="45"/>
        <v>42130.086145833338</v>
      </c>
      <c r="R477" t="s">
        <v>8270</v>
      </c>
      <c r="S477" t="str">
        <f t="shared" si="46"/>
        <v>film &amp; video</v>
      </c>
      <c r="T477" t="str">
        <f t="shared" si="47"/>
        <v>animation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s="6">
        <f t="shared" si="42"/>
        <v>39.569274193548388</v>
      </c>
      <c r="N478" t="b">
        <v>0</v>
      </c>
      <c r="O478" s="5">
        <f t="shared" si="43"/>
        <v>2.230268181818182</v>
      </c>
      <c r="P478" s="7">
        <f t="shared" si="44"/>
        <v>41757.975011574075</v>
      </c>
      <c r="Q478" s="7">
        <f t="shared" si="45"/>
        <v>41793.165972222225</v>
      </c>
      <c r="R478" t="s">
        <v>8270</v>
      </c>
      <c r="S478" t="str">
        <f t="shared" si="46"/>
        <v>film &amp; video</v>
      </c>
      <c r="T478" t="str">
        <f t="shared" si="47"/>
        <v>animation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s="6" t="e">
        <f t="shared" si="42"/>
        <v>#DIV/0!</v>
      </c>
      <c r="N479" t="b">
        <v>0</v>
      </c>
      <c r="O479" s="5">
        <f t="shared" si="43"/>
        <v>0</v>
      </c>
      <c r="P479" s="7">
        <f t="shared" si="44"/>
        <v>40987.83488425926</v>
      </c>
      <c r="Q479" s="7">
        <f t="shared" si="45"/>
        <v>41047.83488425926</v>
      </c>
      <c r="R479" t="s">
        <v>8270</v>
      </c>
      <c r="S479" t="str">
        <f t="shared" si="46"/>
        <v>film &amp; video</v>
      </c>
      <c r="T479" t="str">
        <f t="shared" si="47"/>
        <v>animation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s="6" t="e">
        <f t="shared" si="42"/>
        <v>#DIV/0!</v>
      </c>
      <c r="N480" t="b">
        <v>0</v>
      </c>
      <c r="O480" s="5">
        <f t="shared" si="43"/>
        <v>0</v>
      </c>
      <c r="P480" s="7">
        <f t="shared" si="44"/>
        <v>42065.910983796297</v>
      </c>
      <c r="Q480" s="7">
        <f t="shared" si="45"/>
        <v>42095.869317129633</v>
      </c>
      <c r="R480" t="s">
        <v>8270</v>
      </c>
      <c r="S480" t="str">
        <f t="shared" si="46"/>
        <v>film &amp; video</v>
      </c>
      <c r="T480" t="str">
        <f t="shared" si="47"/>
        <v>animation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s="6">
        <f t="shared" si="42"/>
        <v>88.8</v>
      </c>
      <c r="N481" t="b">
        <v>0</v>
      </c>
      <c r="O481" s="5">
        <f t="shared" si="43"/>
        <v>32.56</v>
      </c>
      <c r="P481" s="7">
        <f t="shared" si="44"/>
        <v>41904.407812500001</v>
      </c>
      <c r="Q481" s="7">
        <f t="shared" si="45"/>
        <v>41964.449479166666</v>
      </c>
      <c r="R481" t="s">
        <v>8270</v>
      </c>
      <c r="S481" t="str">
        <f t="shared" si="46"/>
        <v>film &amp; video</v>
      </c>
      <c r="T481" t="str">
        <f t="shared" si="47"/>
        <v>animation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s="6">
        <f t="shared" si="42"/>
        <v>55.457142857142856</v>
      </c>
      <c r="N482" t="b">
        <v>0</v>
      </c>
      <c r="O482" s="5">
        <f t="shared" si="43"/>
        <v>19.41</v>
      </c>
      <c r="P482" s="7">
        <f t="shared" si="44"/>
        <v>41465.500173611108</v>
      </c>
      <c r="Q482" s="7">
        <f t="shared" si="45"/>
        <v>41495.500173611108</v>
      </c>
      <c r="R482" t="s">
        <v>8270</v>
      </c>
      <c r="S482" t="str">
        <f t="shared" si="46"/>
        <v>film &amp; video</v>
      </c>
      <c r="T482" t="str">
        <f t="shared" si="47"/>
        <v>animation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s="6">
        <f t="shared" si="42"/>
        <v>87.142857142857139</v>
      </c>
      <c r="N483" t="b">
        <v>0</v>
      </c>
      <c r="O483" s="5">
        <f t="shared" si="43"/>
        <v>6.1</v>
      </c>
      <c r="P483" s="7">
        <f t="shared" si="44"/>
        <v>41162.672326388885</v>
      </c>
      <c r="Q483" s="7">
        <f t="shared" si="45"/>
        <v>41192.672326388885</v>
      </c>
      <c r="R483" t="s">
        <v>8270</v>
      </c>
      <c r="S483" t="str">
        <f t="shared" si="46"/>
        <v>film &amp; video</v>
      </c>
      <c r="T483" t="str">
        <f t="shared" si="47"/>
        <v>animation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s="6">
        <f t="shared" si="42"/>
        <v>10</v>
      </c>
      <c r="N484" t="b">
        <v>0</v>
      </c>
      <c r="O484" s="5">
        <f t="shared" si="43"/>
        <v>0.1</v>
      </c>
      <c r="P484" s="7">
        <f t="shared" si="44"/>
        <v>42447.896875000006</v>
      </c>
      <c r="Q484" s="7">
        <f t="shared" si="45"/>
        <v>42474.606944444444</v>
      </c>
      <c r="R484" t="s">
        <v>8270</v>
      </c>
      <c r="S484" t="str">
        <f t="shared" si="46"/>
        <v>film &amp; video</v>
      </c>
      <c r="T484" t="str">
        <f t="shared" si="47"/>
        <v>animation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s="6">
        <f t="shared" si="42"/>
        <v>51.224489795918366</v>
      </c>
      <c r="N485" t="b">
        <v>0</v>
      </c>
      <c r="O485" s="5">
        <f t="shared" si="43"/>
        <v>50.2</v>
      </c>
      <c r="P485" s="7">
        <f t="shared" si="44"/>
        <v>41243.197592592594</v>
      </c>
      <c r="Q485" s="7">
        <f t="shared" si="45"/>
        <v>41303.197592592594</v>
      </c>
      <c r="R485" t="s">
        <v>8270</v>
      </c>
      <c r="S485" t="str">
        <f t="shared" si="46"/>
        <v>film &amp; video</v>
      </c>
      <c r="T485" t="str">
        <f t="shared" si="47"/>
        <v>animation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s="6">
        <f t="shared" si="42"/>
        <v>13.545454545454545</v>
      </c>
      <c r="N486" t="b">
        <v>0</v>
      </c>
      <c r="O486" s="5">
        <f t="shared" si="43"/>
        <v>0.18625</v>
      </c>
      <c r="P486" s="7">
        <f t="shared" si="44"/>
        <v>42272.93949074074</v>
      </c>
      <c r="Q486" s="7">
        <f t="shared" si="45"/>
        <v>42313.981157407412</v>
      </c>
      <c r="R486" t="s">
        <v>8270</v>
      </c>
      <c r="S486" t="str">
        <f t="shared" si="46"/>
        <v>film &amp; video</v>
      </c>
      <c r="T486" t="str">
        <f t="shared" si="47"/>
        <v>animation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s="6">
        <f t="shared" si="42"/>
        <v>66.520080000000007</v>
      </c>
      <c r="N487" t="b">
        <v>0</v>
      </c>
      <c r="O487" s="5">
        <f t="shared" si="43"/>
        <v>21.906971229845084</v>
      </c>
      <c r="P487" s="7">
        <f t="shared" si="44"/>
        <v>41381.50577546296</v>
      </c>
      <c r="Q487" s="7">
        <f t="shared" si="45"/>
        <v>41411.50577546296</v>
      </c>
      <c r="R487" t="s">
        <v>8270</v>
      </c>
      <c r="S487" t="str">
        <f t="shared" si="46"/>
        <v>film &amp; video</v>
      </c>
      <c r="T487" t="str">
        <f t="shared" si="47"/>
        <v>animation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s="6">
        <f t="shared" si="42"/>
        <v>50</v>
      </c>
      <c r="N488" t="b">
        <v>0</v>
      </c>
      <c r="O488" s="5">
        <f t="shared" si="43"/>
        <v>9.0909090909090905E-3</v>
      </c>
      <c r="P488" s="7">
        <f t="shared" si="44"/>
        <v>41761.94258101852</v>
      </c>
      <c r="Q488" s="7">
        <f t="shared" si="45"/>
        <v>41791.94258101852</v>
      </c>
      <c r="R488" t="s">
        <v>8270</v>
      </c>
      <c r="S488" t="str">
        <f t="shared" si="46"/>
        <v>film &amp; video</v>
      </c>
      <c r="T488" t="str">
        <f t="shared" si="47"/>
        <v>animation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s="6" t="e">
        <f t="shared" si="42"/>
        <v>#DIV/0!</v>
      </c>
      <c r="N489" t="b">
        <v>0</v>
      </c>
      <c r="O489" s="5">
        <f t="shared" si="43"/>
        <v>0</v>
      </c>
      <c r="P489" s="7">
        <f t="shared" si="44"/>
        <v>42669.594837962963</v>
      </c>
      <c r="Q489" s="7">
        <f t="shared" si="45"/>
        <v>42729.636504629627</v>
      </c>
      <c r="R489" t="s">
        <v>8270</v>
      </c>
      <c r="S489" t="str">
        <f t="shared" si="46"/>
        <v>film &amp; video</v>
      </c>
      <c r="T489" t="str">
        <f t="shared" si="47"/>
        <v>animation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s="6" t="e">
        <f t="shared" si="42"/>
        <v>#DIV/0!</v>
      </c>
      <c r="N490" t="b">
        <v>0</v>
      </c>
      <c r="O490" s="5">
        <f t="shared" si="43"/>
        <v>0</v>
      </c>
      <c r="P490" s="7">
        <f t="shared" si="44"/>
        <v>42714.054398148146</v>
      </c>
      <c r="Q490" s="7">
        <f t="shared" si="45"/>
        <v>42744.054398148146</v>
      </c>
      <c r="R490" t="s">
        <v>8270</v>
      </c>
      <c r="S490" t="str">
        <f t="shared" si="46"/>
        <v>film &amp; video</v>
      </c>
      <c r="T490" t="str">
        <f t="shared" si="47"/>
        <v>animation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s="6">
        <f t="shared" si="42"/>
        <v>71.666666666666671</v>
      </c>
      <c r="N491" t="b">
        <v>0</v>
      </c>
      <c r="O491" s="5">
        <f t="shared" si="43"/>
        <v>0.28667813379201834</v>
      </c>
      <c r="P491" s="7">
        <f t="shared" si="44"/>
        <v>40882.481666666667</v>
      </c>
      <c r="Q491" s="7">
        <f t="shared" si="45"/>
        <v>40913.481249999997</v>
      </c>
      <c r="R491" t="s">
        <v>8270</v>
      </c>
      <c r="S491" t="str">
        <f t="shared" si="46"/>
        <v>film &amp; video</v>
      </c>
      <c r="T491" t="str">
        <f t="shared" si="47"/>
        <v>animation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s="6" t="e">
        <f t="shared" si="42"/>
        <v>#DIV/0!</v>
      </c>
      <c r="N492" t="b">
        <v>0</v>
      </c>
      <c r="O492" s="5">
        <f t="shared" si="43"/>
        <v>0</v>
      </c>
      <c r="P492" s="7">
        <f t="shared" si="44"/>
        <v>41113.968576388892</v>
      </c>
      <c r="Q492" s="7">
        <f t="shared" si="45"/>
        <v>41143.968576388892</v>
      </c>
      <c r="R492" t="s">
        <v>8270</v>
      </c>
      <c r="S492" t="str">
        <f t="shared" si="46"/>
        <v>film &amp; video</v>
      </c>
      <c r="T492" t="str">
        <f t="shared" si="47"/>
        <v>animation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s="6" t="e">
        <f t="shared" si="42"/>
        <v>#DIV/0!</v>
      </c>
      <c r="N493" t="b">
        <v>0</v>
      </c>
      <c r="O493" s="5">
        <f t="shared" si="43"/>
        <v>0</v>
      </c>
      <c r="P493" s="7">
        <f t="shared" si="44"/>
        <v>42366.982627314821</v>
      </c>
      <c r="Q493" s="7">
        <f t="shared" si="45"/>
        <v>42396.982627314821</v>
      </c>
      <c r="R493" t="s">
        <v>8270</v>
      </c>
      <c r="S493" t="str">
        <f t="shared" si="46"/>
        <v>film &amp; video</v>
      </c>
      <c r="T493" t="str">
        <f t="shared" si="47"/>
        <v>animation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s="6" t="e">
        <f t="shared" si="42"/>
        <v>#DIV/0!</v>
      </c>
      <c r="N494" t="b">
        <v>0</v>
      </c>
      <c r="O494" s="5">
        <f t="shared" si="43"/>
        <v>0</v>
      </c>
      <c r="P494" s="7">
        <f t="shared" si="44"/>
        <v>42596.03506944445</v>
      </c>
      <c r="Q494" s="7">
        <f t="shared" si="45"/>
        <v>42656.03506944445</v>
      </c>
      <c r="R494" t="s">
        <v>8270</v>
      </c>
      <c r="S494" t="str">
        <f t="shared" si="46"/>
        <v>film &amp; video</v>
      </c>
      <c r="T494" t="str">
        <f t="shared" si="47"/>
        <v>animation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s="6" t="e">
        <f t="shared" si="42"/>
        <v>#DIV/0!</v>
      </c>
      <c r="N495" t="b">
        <v>0</v>
      </c>
      <c r="O495" s="5">
        <f t="shared" si="43"/>
        <v>0</v>
      </c>
      <c r="P495" s="7">
        <f t="shared" si="44"/>
        <v>42114.726134259254</v>
      </c>
      <c r="Q495" s="7">
        <f t="shared" si="45"/>
        <v>42144.726134259254</v>
      </c>
      <c r="R495" t="s">
        <v>8270</v>
      </c>
      <c r="S495" t="str">
        <f t="shared" si="46"/>
        <v>film &amp; video</v>
      </c>
      <c r="T495" t="str">
        <f t="shared" si="47"/>
        <v>animation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s="6">
        <f t="shared" si="42"/>
        <v>10.333333333333334</v>
      </c>
      <c r="N496" t="b">
        <v>0</v>
      </c>
      <c r="O496" s="5">
        <f t="shared" si="43"/>
        <v>0.155</v>
      </c>
      <c r="P496" s="7">
        <f t="shared" si="44"/>
        <v>41799.830613425926</v>
      </c>
      <c r="Q496" s="7">
        <f t="shared" si="45"/>
        <v>41823.125</v>
      </c>
      <c r="R496" t="s">
        <v>8270</v>
      </c>
      <c r="S496" t="str">
        <f t="shared" si="46"/>
        <v>film &amp; video</v>
      </c>
      <c r="T496" t="str">
        <f t="shared" si="47"/>
        <v>animation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s="6" t="e">
        <f t="shared" si="42"/>
        <v>#DIV/0!</v>
      </c>
      <c r="N497" t="b">
        <v>0</v>
      </c>
      <c r="O497" s="5">
        <f t="shared" si="43"/>
        <v>0</v>
      </c>
      <c r="P497" s="7">
        <f t="shared" si="44"/>
        <v>42171.827604166669</v>
      </c>
      <c r="Q497" s="7">
        <f t="shared" si="45"/>
        <v>42201.827604166669</v>
      </c>
      <c r="R497" t="s">
        <v>8270</v>
      </c>
      <c r="S497" t="str">
        <f t="shared" si="46"/>
        <v>film &amp; video</v>
      </c>
      <c r="T497" t="str">
        <f t="shared" si="47"/>
        <v>animation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s="6">
        <f t="shared" si="42"/>
        <v>1</v>
      </c>
      <c r="N498" t="b">
        <v>0</v>
      </c>
      <c r="O498" s="5">
        <f t="shared" si="43"/>
        <v>1.6666666666666668E-3</v>
      </c>
      <c r="P498" s="7">
        <f t="shared" si="44"/>
        <v>41620.93141203704</v>
      </c>
      <c r="Q498" s="7">
        <f t="shared" si="45"/>
        <v>41680.93141203704</v>
      </c>
      <c r="R498" t="s">
        <v>8270</v>
      </c>
      <c r="S498" t="str">
        <f t="shared" si="46"/>
        <v>film &amp; video</v>
      </c>
      <c r="T498" t="str">
        <f t="shared" si="47"/>
        <v>animation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s="6">
        <f t="shared" si="42"/>
        <v>10</v>
      </c>
      <c r="N499" t="b">
        <v>0</v>
      </c>
      <c r="O499" s="5">
        <f t="shared" si="43"/>
        <v>0.6696428571428571</v>
      </c>
      <c r="P499" s="7">
        <f t="shared" si="44"/>
        <v>41945.037789351853</v>
      </c>
      <c r="Q499" s="7">
        <f t="shared" si="45"/>
        <v>41998.208333333328</v>
      </c>
      <c r="R499" t="s">
        <v>8270</v>
      </c>
      <c r="S499" t="str">
        <f t="shared" si="46"/>
        <v>film &amp; video</v>
      </c>
      <c r="T499" t="str">
        <f t="shared" si="47"/>
        <v>animation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s="6">
        <f t="shared" si="42"/>
        <v>136.09090909090909</v>
      </c>
      <c r="N500" t="b">
        <v>0</v>
      </c>
      <c r="O500" s="5">
        <f t="shared" si="43"/>
        <v>4.5985132395404564</v>
      </c>
      <c r="P500" s="7">
        <f t="shared" si="44"/>
        <v>40858.762141203704</v>
      </c>
      <c r="Q500" s="7">
        <f t="shared" si="45"/>
        <v>40900.762141203704</v>
      </c>
      <c r="R500" t="s">
        <v>8270</v>
      </c>
      <c r="S500" t="str">
        <f t="shared" si="46"/>
        <v>film &amp; video</v>
      </c>
      <c r="T500" t="str">
        <f t="shared" si="47"/>
        <v>animation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s="6">
        <f t="shared" si="42"/>
        <v>73.461538461538467</v>
      </c>
      <c r="N501" t="b">
        <v>0</v>
      </c>
      <c r="O501" s="5">
        <f t="shared" si="43"/>
        <v>9.5500000000000007</v>
      </c>
      <c r="P501" s="7">
        <f t="shared" si="44"/>
        <v>40043.895462962959</v>
      </c>
      <c r="Q501" s="7">
        <f t="shared" si="45"/>
        <v>40098.874305555553</v>
      </c>
      <c r="R501" t="s">
        <v>8270</v>
      </c>
      <c r="S501" t="str">
        <f t="shared" si="46"/>
        <v>film &amp; video</v>
      </c>
      <c r="T501" t="str">
        <f t="shared" si="47"/>
        <v>animation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s="6">
        <f t="shared" si="42"/>
        <v>53.75</v>
      </c>
      <c r="N502" t="b">
        <v>0</v>
      </c>
      <c r="O502" s="5">
        <f t="shared" si="43"/>
        <v>3.3076923076923079</v>
      </c>
      <c r="P502" s="7">
        <f t="shared" si="44"/>
        <v>40247.886006944449</v>
      </c>
      <c r="Q502" s="7">
        <f t="shared" si="45"/>
        <v>40306.927777777775</v>
      </c>
      <c r="R502" t="s">
        <v>8270</v>
      </c>
      <c r="S502" t="str">
        <f t="shared" si="46"/>
        <v>film &amp; video</v>
      </c>
      <c r="T502" t="str">
        <f t="shared" si="47"/>
        <v>animation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s="6" t="e">
        <f t="shared" si="42"/>
        <v>#DIV/0!</v>
      </c>
      <c r="N503" t="b">
        <v>0</v>
      </c>
      <c r="O503" s="5">
        <f t="shared" si="43"/>
        <v>0</v>
      </c>
      <c r="P503" s="7">
        <f t="shared" si="44"/>
        <v>40703.234386574077</v>
      </c>
      <c r="Q503" s="7">
        <f t="shared" si="45"/>
        <v>40733.234386574077</v>
      </c>
      <c r="R503" t="s">
        <v>8270</v>
      </c>
      <c r="S503" t="str">
        <f t="shared" si="46"/>
        <v>film &amp; video</v>
      </c>
      <c r="T503" t="str">
        <f t="shared" si="47"/>
        <v>animation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s="6">
        <f t="shared" si="42"/>
        <v>57.5</v>
      </c>
      <c r="N504" t="b">
        <v>0</v>
      </c>
      <c r="O504" s="5">
        <f t="shared" si="43"/>
        <v>1.1499999999999999</v>
      </c>
      <c r="P504" s="7">
        <f t="shared" si="44"/>
        <v>40956.553530092591</v>
      </c>
      <c r="Q504" s="7">
        <f t="shared" si="45"/>
        <v>40986.511863425927</v>
      </c>
      <c r="R504" t="s">
        <v>8270</v>
      </c>
      <c r="S504" t="str">
        <f t="shared" si="46"/>
        <v>film &amp; video</v>
      </c>
      <c r="T504" t="str">
        <f t="shared" si="47"/>
        <v>animation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s="6">
        <f t="shared" si="42"/>
        <v>12.666666666666666</v>
      </c>
      <c r="N505" t="b">
        <v>0</v>
      </c>
      <c r="O505" s="5">
        <f t="shared" si="43"/>
        <v>1.7538461538461538</v>
      </c>
      <c r="P505" s="7">
        <f t="shared" si="44"/>
        <v>41991.526655092588</v>
      </c>
      <c r="Q505" s="7">
        <f t="shared" si="45"/>
        <v>42021.526655092588</v>
      </c>
      <c r="R505" t="s">
        <v>8270</v>
      </c>
      <c r="S505" t="str">
        <f t="shared" si="46"/>
        <v>film &amp; video</v>
      </c>
      <c r="T505" t="str">
        <f t="shared" si="47"/>
        <v>animation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s="6">
        <f t="shared" si="42"/>
        <v>67</v>
      </c>
      <c r="N506" t="b">
        <v>0</v>
      </c>
      <c r="O506" s="5">
        <f t="shared" si="43"/>
        <v>1.3673469387755102</v>
      </c>
      <c r="P506" s="7">
        <f t="shared" si="44"/>
        <v>40949.98364583333</v>
      </c>
      <c r="Q506" s="7">
        <f t="shared" si="45"/>
        <v>41009.941979166666</v>
      </c>
      <c r="R506" t="s">
        <v>8270</v>
      </c>
      <c r="S506" t="str">
        <f t="shared" si="46"/>
        <v>film &amp; video</v>
      </c>
      <c r="T506" t="str">
        <f t="shared" si="47"/>
        <v>animation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s="6">
        <f t="shared" si="42"/>
        <v>3.7142857142857144</v>
      </c>
      <c r="N507" t="b">
        <v>0</v>
      </c>
      <c r="O507" s="5">
        <f t="shared" si="43"/>
        <v>0.43333333333333329</v>
      </c>
      <c r="P507" s="7">
        <f t="shared" si="44"/>
        <v>42318.098217592589</v>
      </c>
      <c r="Q507" s="7">
        <f t="shared" si="45"/>
        <v>42363.098217592589</v>
      </c>
      <c r="R507" t="s">
        <v>8270</v>
      </c>
      <c r="S507" t="str">
        <f t="shared" si="46"/>
        <v>film &amp; video</v>
      </c>
      <c r="T507" t="str">
        <f t="shared" si="47"/>
        <v>animation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s="6">
        <f t="shared" si="42"/>
        <v>250</v>
      </c>
      <c r="N508" t="b">
        <v>0</v>
      </c>
      <c r="O508" s="5">
        <f t="shared" si="43"/>
        <v>0.125</v>
      </c>
      <c r="P508" s="7">
        <f t="shared" si="44"/>
        <v>41466.552314814813</v>
      </c>
      <c r="Q508" s="7">
        <f t="shared" si="45"/>
        <v>41496.552314814813</v>
      </c>
      <c r="R508" t="s">
        <v>8270</v>
      </c>
      <c r="S508" t="str">
        <f t="shared" si="46"/>
        <v>film &amp; video</v>
      </c>
      <c r="T508" t="str">
        <f t="shared" si="47"/>
        <v>animation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s="6">
        <f t="shared" si="42"/>
        <v>64</v>
      </c>
      <c r="N509" t="b">
        <v>0</v>
      </c>
      <c r="O509" s="5">
        <f t="shared" si="43"/>
        <v>3.2</v>
      </c>
      <c r="P509" s="7">
        <f t="shared" si="44"/>
        <v>41156.958993055552</v>
      </c>
      <c r="Q509" s="7">
        <f t="shared" si="45"/>
        <v>41201.958993055552</v>
      </c>
      <c r="R509" t="s">
        <v>8270</v>
      </c>
      <c r="S509" t="str">
        <f t="shared" si="46"/>
        <v>film &amp; video</v>
      </c>
      <c r="T509" t="str">
        <f t="shared" si="47"/>
        <v>animation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s="6">
        <f t="shared" si="42"/>
        <v>133.33333333333334</v>
      </c>
      <c r="N510" t="b">
        <v>0</v>
      </c>
      <c r="O510" s="5">
        <f t="shared" si="43"/>
        <v>0.8</v>
      </c>
      <c r="P510" s="7">
        <f t="shared" si="44"/>
        <v>40995.024317129632</v>
      </c>
      <c r="Q510" s="7">
        <f t="shared" si="45"/>
        <v>41054.593055555553</v>
      </c>
      <c r="R510" t="s">
        <v>8270</v>
      </c>
      <c r="S510" t="str">
        <f t="shared" si="46"/>
        <v>film &amp; video</v>
      </c>
      <c r="T510" t="str">
        <f t="shared" si="47"/>
        <v>animation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s="6">
        <f t="shared" si="42"/>
        <v>10</v>
      </c>
      <c r="N511" t="b">
        <v>0</v>
      </c>
      <c r="O511" s="5">
        <f t="shared" si="43"/>
        <v>0.2</v>
      </c>
      <c r="P511" s="7">
        <f t="shared" si="44"/>
        <v>42153.631597222222</v>
      </c>
      <c r="Q511" s="7">
        <f t="shared" si="45"/>
        <v>42183.631597222222</v>
      </c>
      <c r="R511" t="s">
        <v>8270</v>
      </c>
      <c r="S511" t="str">
        <f t="shared" si="46"/>
        <v>film &amp; video</v>
      </c>
      <c r="T511" t="str">
        <f t="shared" si="47"/>
        <v>animation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s="6" t="e">
        <f t="shared" si="42"/>
        <v>#DIV/0!</v>
      </c>
      <c r="N512" t="b">
        <v>0</v>
      </c>
      <c r="O512" s="5">
        <f t="shared" si="43"/>
        <v>0</v>
      </c>
      <c r="P512" s="7">
        <f t="shared" si="44"/>
        <v>42400.176377314812</v>
      </c>
      <c r="Q512" s="7">
        <f t="shared" si="45"/>
        <v>42430.176377314812</v>
      </c>
      <c r="R512" t="s">
        <v>8270</v>
      </c>
      <c r="S512" t="str">
        <f t="shared" si="46"/>
        <v>film &amp; video</v>
      </c>
      <c r="T512" t="str">
        <f t="shared" si="47"/>
        <v>animation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s="6">
        <f t="shared" si="42"/>
        <v>30</v>
      </c>
      <c r="N513" t="b">
        <v>0</v>
      </c>
      <c r="O513" s="5">
        <f t="shared" si="43"/>
        <v>3</v>
      </c>
      <c r="P513" s="7">
        <f t="shared" si="44"/>
        <v>41340.303032407406</v>
      </c>
      <c r="Q513" s="7">
        <f t="shared" si="45"/>
        <v>41370.261365740742</v>
      </c>
      <c r="R513" t="s">
        <v>8270</v>
      </c>
      <c r="S513" t="str">
        <f t="shared" si="46"/>
        <v>film &amp; video</v>
      </c>
      <c r="T513" t="str">
        <f t="shared" si="47"/>
        <v>animation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s="6">
        <f t="shared" ref="M514:M577" si="48">E514/L514</f>
        <v>5.5</v>
      </c>
      <c r="N514" t="b">
        <v>0</v>
      </c>
      <c r="O514" s="5">
        <f t="shared" ref="O514:O577" si="49">(E514/D514)*100</f>
        <v>0.13749999999999998</v>
      </c>
      <c r="P514" s="7">
        <f t="shared" si="44"/>
        <v>42649.742210648154</v>
      </c>
      <c r="Q514" s="7">
        <f t="shared" si="45"/>
        <v>42694.783877314811</v>
      </c>
      <c r="R514" t="s">
        <v>8270</v>
      </c>
      <c r="S514" t="str">
        <f t="shared" si="46"/>
        <v>film &amp; video</v>
      </c>
      <c r="T514" t="str">
        <f t="shared" si="47"/>
        <v>animation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s="6">
        <f t="shared" si="48"/>
        <v>102.38235294117646</v>
      </c>
      <c r="N515" t="b">
        <v>0</v>
      </c>
      <c r="O515" s="5">
        <f t="shared" si="49"/>
        <v>13.923999999999999</v>
      </c>
      <c r="P515" s="7">
        <f t="shared" ref="P515:P578" si="50">(((J515/60)/60)/24)+DATE(1970,1,1)</f>
        <v>42552.653993055559</v>
      </c>
      <c r="Q515" s="7">
        <f t="shared" ref="Q515:Q578" si="51">(((I515/60)/60)/24)+DATE(1970,1,1)</f>
        <v>42597.291666666672</v>
      </c>
      <c r="R515" t="s">
        <v>8270</v>
      </c>
      <c r="S515" t="str">
        <f t="shared" ref="S515:S578" si="52">LEFT(R515,FIND("/",R515)-1)</f>
        <v>film &amp; video</v>
      </c>
      <c r="T515" t="str">
        <f t="shared" ref="T515:T578" si="53">RIGHT(R515,LEN(R515)-FIND("/",R515))</f>
        <v>animation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s="6">
        <f t="shared" si="48"/>
        <v>16.666666666666668</v>
      </c>
      <c r="N516" t="b">
        <v>0</v>
      </c>
      <c r="O516" s="5">
        <f t="shared" si="49"/>
        <v>3.3333333333333335</v>
      </c>
      <c r="P516" s="7">
        <f t="shared" si="50"/>
        <v>41830.613969907405</v>
      </c>
      <c r="Q516" s="7">
        <f t="shared" si="51"/>
        <v>41860.613969907405</v>
      </c>
      <c r="R516" t="s">
        <v>8270</v>
      </c>
      <c r="S516" t="str">
        <f t="shared" si="52"/>
        <v>film &amp; video</v>
      </c>
      <c r="T516" t="str">
        <f t="shared" si="53"/>
        <v>animation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s="6">
        <f t="shared" si="48"/>
        <v>725.02941176470586</v>
      </c>
      <c r="N517" t="b">
        <v>0</v>
      </c>
      <c r="O517" s="5">
        <f t="shared" si="49"/>
        <v>25.41340206185567</v>
      </c>
      <c r="P517" s="7">
        <f t="shared" si="50"/>
        <v>42327.490752314814</v>
      </c>
      <c r="Q517" s="7">
        <f t="shared" si="51"/>
        <v>42367.490752314814</v>
      </c>
      <c r="R517" t="s">
        <v>8270</v>
      </c>
      <c r="S517" t="str">
        <f t="shared" si="52"/>
        <v>film &amp; video</v>
      </c>
      <c r="T517" t="str">
        <f t="shared" si="53"/>
        <v>animation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s="6" t="e">
        <f t="shared" si="48"/>
        <v>#DIV/0!</v>
      </c>
      <c r="N518" t="b">
        <v>0</v>
      </c>
      <c r="O518" s="5">
        <f t="shared" si="49"/>
        <v>0</v>
      </c>
      <c r="P518" s="7">
        <f t="shared" si="50"/>
        <v>42091.778703703705</v>
      </c>
      <c r="Q518" s="7">
        <f t="shared" si="51"/>
        <v>42151.778703703705</v>
      </c>
      <c r="R518" t="s">
        <v>8270</v>
      </c>
      <c r="S518" t="str">
        <f t="shared" si="52"/>
        <v>film &amp; video</v>
      </c>
      <c r="T518" t="str">
        <f t="shared" si="53"/>
        <v>animation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s="6">
        <f t="shared" si="48"/>
        <v>68.333333333333329</v>
      </c>
      <c r="N519" t="b">
        <v>0</v>
      </c>
      <c r="O519" s="5">
        <f t="shared" si="49"/>
        <v>1.3666666666666667</v>
      </c>
      <c r="P519" s="7">
        <f t="shared" si="50"/>
        <v>42738.615289351852</v>
      </c>
      <c r="Q519" s="7">
        <f t="shared" si="51"/>
        <v>42768.615289351852</v>
      </c>
      <c r="R519" t="s">
        <v>8270</v>
      </c>
      <c r="S519" t="str">
        <f t="shared" si="52"/>
        <v>film &amp; video</v>
      </c>
      <c r="T519" t="str">
        <f t="shared" si="53"/>
        <v>animation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s="6" t="e">
        <f t="shared" si="48"/>
        <v>#DIV/0!</v>
      </c>
      <c r="N520" t="b">
        <v>0</v>
      </c>
      <c r="O520" s="5">
        <f t="shared" si="49"/>
        <v>0</v>
      </c>
      <c r="P520" s="7">
        <f t="shared" si="50"/>
        <v>42223.616018518514</v>
      </c>
      <c r="Q520" s="7">
        <f t="shared" si="51"/>
        <v>42253.615277777775</v>
      </c>
      <c r="R520" t="s">
        <v>8270</v>
      </c>
      <c r="S520" t="str">
        <f t="shared" si="52"/>
        <v>film &amp; video</v>
      </c>
      <c r="T520" t="str">
        <f t="shared" si="53"/>
        <v>animation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s="6">
        <f t="shared" si="48"/>
        <v>39.228571428571428</v>
      </c>
      <c r="N521" t="b">
        <v>0</v>
      </c>
      <c r="O521" s="5">
        <f t="shared" si="49"/>
        <v>22.881426547787683</v>
      </c>
      <c r="P521" s="7">
        <f t="shared" si="50"/>
        <v>41218.391446759262</v>
      </c>
      <c r="Q521" s="7">
        <f t="shared" si="51"/>
        <v>41248.391446759262</v>
      </c>
      <c r="R521" t="s">
        <v>8270</v>
      </c>
      <c r="S521" t="str">
        <f t="shared" si="52"/>
        <v>film &amp; video</v>
      </c>
      <c r="T521" t="str">
        <f t="shared" si="53"/>
        <v>animation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s="6">
        <f t="shared" si="48"/>
        <v>150.14705882352942</v>
      </c>
      <c r="N522" t="b">
        <v>1</v>
      </c>
      <c r="O522" s="5">
        <f t="shared" si="49"/>
        <v>102.1</v>
      </c>
      <c r="P522" s="7">
        <f t="shared" si="50"/>
        <v>42318.702094907407</v>
      </c>
      <c r="Q522" s="7">
        <f t="shared" si="51"/>
        <v>42348.702094907407</v>
      </c>
      <c r="R522" t="s">
        <v>8271</v>
      </c>
      <c r="S522" t="str">
        <f t="shared" si="52"/>
        <v>theater</v>
      </c>
      <c r="T522" t="str">
        <f t="shared" si="53"/>
        <v>plays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s="6">
        <f t="shared" si="48"/>
        <v>93.428571428571431</v>
      </c>
      <c r="N523" t="b">
        <v>1</v>
      </c>
      <c r="O523" s="5">
        <f t="shared" si="49"/>
        <v>104.64</v>
      </c>
      <c r="P523" s="7">
        <f t="shared" si="50"/>
        <v>42646.092812499999</v>
      </c>
      <c r="Q523" s="7">
        <f t="shared" si="51"/>
        <v>42675.207638888889</v>
      </c>
      <c r="R523" t="s">
        <v>8271</v>
      </c>
      <c r="S523" t="str">
        <f t="shared" si="52"/>
        <v>theater</v>
      </c>
      <c r="T523" t="str">
        <f t="shared" si="53"/>
        <v>plays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s="6">
        <f t="shared" si="48"/>
        <v>110.96774193548387</v>
      </c>
      <c r="N524" t="b">
        <v>1</v>
      </c>
      <c r="O524" s="5">
        <f t="shared" si="49"/>
        <v>114.66666666666667</v>
      </c>
      <c r="P524" s="7">
        <f t="shared" si="50"/>
        <v>42430.040798611109</v>
      </c>
      <c r="Q524" s="7">
        <f t="shared" si="51"/>
        <v>42449.999131944445</v>
      </c>
      <c r="R524" t="s">
        <v>8271</v>
      </c>
      <c r="S524" t="str">
        <f t="shared" si="52"/>
        <v>theater</v>
      </c>
      <c r="T524" t="str">
        <f t="shared" si="53"/>
        <v>plays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s="6">
        <f t="shared" si="48"/>
        <v>71.785714285714292</v>
      </c>
      <c r="N525" t="b">
        <v>1</v>
      </c>
      <c r="O525" s="5">
        <f t="shared" si="49"/>
        <v>120.6</v>
      </c>
      <c r="P525" s="7">
        <f t="shared" si="50"/>
        <v>42238.13282407407</v>
      </c>
      <c r="Q525" s="7">
        <f t="shared" si="51"/>
        <v>42268.13282407407</v>
      </c>
      <c r="R525" t="s">
        <v>8271</v>
      </c>
      <c r="S525" t="str">
        <f t="shared" si="52"/>
        <v>theater</v>
      </c>
      <c r="T525" t="str">
        <f t="shared" si="53"/>
        <v>plays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s="6">
        <f t="shared" si="48"/>
        <v>29.258076923076924</v>
      </c>
      <c r="N526" t="b">
        <v>1</v>
      </c>
      <c r="O526" s="5">
        <f t="shared" si="49"/>
        <v>108.67285714285715</v>
      </c>
      <c r="P526" s="7">
        <f t="shared" si="50"/>
        <v>42492.717233796298</v>
      </c>
      <c r="Q526" s="7">
        <f t="shared" si="51"/>
        <v>42522.717233796298</v>
      </c>
      <c r="R526" t="s">
        <v>8271</v>
      </c>
      <c r="S526" t="str">
        <f t="shared" si="52"/>
        <v>theater</v>
      </c>
      <c r="T526" t="str">
        <f t="shared" si="53"/>
        <v>plays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s="6">
        <f t="shared" si="48"/>
        <v>1000</v>
      </c>
      <c r="N527" t="b">
        <v>1</v>
      </c>
      <c r="O527" s="5">
        <f t="shared" si="49"/>
        <v>100</v>
      </c>
      <c r="P527" s="7">
        <f t="shared" si="50"/>
        <v>41850.400937500002</v>
      </c>
      <c r="Q527" s="7">
        <f t="shared" si="51"/>
        <v>41895.400937500002</v>
      </c>
      <c r="R527" t="s">
        <v>8271</v>
      </c>
      <c r="S527" t="str">
        <f t="shared" si="52"/>
        <v>theater</v>
      </c>
      <c r="T527" t="str">
        <f t="shared" si="53"/>
        <v>plays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s="6">
        <f t="shared" si="48"/>
        <v>74.347826086956516</v>
      </c>
      <c r="N528" t="b">
        <v>1</v>
      </c>
      <c r="O528" s="5">
        <f t="shared" si="49"/>
        <v>113.99999999999999</v>
      </c>
      <c r="P528" s="7">
        <f t="shared" si="50"/>
        <v>42192.591944444444</v>
      </c>
      <c r="Q528" s="7">
        <f t="shared" si="51"/>
        <v>42223.708333333328</v>
      </c>
      <c r="R528" t="s">
        <v>8271</v>
      </c>
      <c r="S528" t="str">
        <f t="shared" si="52"/>
        <v>theater</v>
      </c>
      <c r="T528" t="str">
        <f t="shared" si="53"/>
        <v>plays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s="6">
        <f t="shared" si="48"/>
        <v>63.829113924050631</v>
      </c>
      <c r="N529" t="b">
        <v>1</v>
      </c>
      <c r="O529" s="5">
        <f t="shared" si="49"/>
        <v>100.85</v>
      </c>
      <c r="P529" s="7">
        <f t="shared" si="50"/>
        <v>42753.205625000002</v>
      </c>
      <c r="Q529" s="7">
        <f t="shared" si="51"/>
        <v>42783.670138888891</v>
      </c>
      <c r="R529" t="s">
        <v>8271</v>
      </c>
      <c r="S529" t="str">
        <f t="shared" si="52"/>
        <v>theater</v>
      </c>
      <c r="T529" t="str">
        <f t="shared" si="53"/>
        <v>plays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s="6">
        <f t="shared" si="48"/>
        <v>44.333333333333336</v>
      </c>
      <c r="N530" t="b">
        <v>1</v>
      </c>
      <c r="O530" s="5">
        <f t="shared" si="49"/>
        <v>115.65217391304347</v>
      </c>
      <c r="P530" s="7">
        <f t="shared" si="50"/>
        <v>42155.920219907406</v>
      </c>
      <c r="Q530" s="7">
        <f t="shared" si="51"/>
        <v>42176.888888888891</v>
      </c>
      <c r="R530" t="s">
        <v>8271</v>
      </c>
      <c r="S530" t="str">
        <f t="shared" si="52"/>
        <v>theater</v>
      </c>
      <c r="T530" t="str">
        <f t="shared" si="53"/>
        <v>plays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s="6">
        <f t="shared" si="48"/>
        <v>86.944444444444443</v>
      </c>
      <c r="N531" t="b">
        <v>1</v>
      </c>
      <c r="O531" s="5">
        <f t="shared" si="49"/>
        <v>130.41666666666666</v>
      </c>
      <c r="P531" s="7">
        <f t="shared" si="50"/>
        <v>42725.031180555554</v>
      </c>
      <c r="Q531" s="7">
        <f t="shared" si="51"/>
        <v>42746.208333333328</v>
      </c>
      <c r="R531" t="s">
        <v>8271</v>
      </c>
      <c r="S531" t="str">
        <f t="shared" si="52"/>
        <v>theater</v>
      </c>
      <c r="T531" t="str">
        <f t="shared" si="53"/>
        <v>plays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s="6">
        <f t="shared" si="48"/>
        <v>126.55172413793103</v>
      </c>
      <c r="N532" t="b">
        <v>1</v>
      </c>
      <c r="O532" s="5">
        <f t="shared" si="49"/>
        <v>107.78267254038178</v>
      </c>
      <c r="P532" s="7">
        <f t="shared" si="50"/>
        <v>42157.591064814813</v>
      </c>
      <c r="Q532" s="7">
        <f t="shared" si="51"/>
        <v>42179.083333333328</v>
      </c>
      <c r="R532" t="s">
        <v>8271</v>
      </c>
      <c r="S532" t="str">
        <f t="shared" si="52"/>
        <v>theater</v>
      </c>
      <c r="T532" t="str">
        <f t="shared" si="53"/>
        <v>plays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s="6">
        <f t="shared" si="48"/>
        <v>129.03225806451613</v>
      </c>
      <c r="N533" t="b">
        <v>1</v>
      </c>
      <c r="O533" s="5">
        <f t="shared" si="49"/>
        <v>100</v>
      </c>
      <c r="P533" s="7">
        <f t="shared" si="50"/>
        <v>42676.065150462964</v>
      </c>
      <c r="Q533" s="7">
        <f t="shared" si="51"/>
        <v>42721.290972222225</v>
      </c>
      <c r="R533" t="s">
        <v>8271</v>
      </c>
      <c r="S533" t="str">
        <f t="shared" si="52"/>
        <v>theater</v>
      </c>
      <c r="T533" t="str">
        <f t="shared" si="53"/>
        <v>plays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s="6">
        <f t="shared" si="48"/>
        <v>71.242774566473983</v>
      </c>
      <c r="N534" t="b">
        <v>1</v>
      </c>
      <c r="O534" s="5">
        <f t="shared" si="49"/>
        <v>123.25</v>
      </c>
      <c r="P534" s="7">
        <f t="shared" si="50"/>
        <v>42473.007037037038</v>
      </c>
      <c r="Q534" s="7">
        <f t="shared" si="51"/>
        <v>42503.007037037038</v>
      </c>
      <c r="R534" t="s">
        <v>8271</v>
      </c>
      <c r="S534" t="str">
        <f t="shared" si="52"/>
        <v>theater</v>
      </c>
      <c r="T534" t="str">
        <f t="shared" si="53"/>
        <v>plays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s="6">
        <f t="shared" si="48"/>
        <v>117.88235294117646</v>
      </c>
      <c r="N535" t="b">
        <v>1</v>
      </c>
      <c r="O535" s="5">
        <f t="shared" si="49"/>
        <v>100.2</v>
      </c>
      <c r="P535" s="7">
        <f t="shared" si="50"/>
        <v>42482.43478009259</v>
      </c>
      <c r="Q535" s="7">
        <f t="shared" si="51"/>
        <v>42506.43478009259</v>
      </c>
      <c r="R535" t="s">
        <v>8271</v>
      </c>
      <c r="S535" t="str">
        <f t="shared" si="52"/>
        <v>theater</v>
      </c>
      <c r="T535" t="str">
        <f t="shared" si="53"/>
        <v>plays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s="6">
        <f t="shared" si="48"/>
        <v>327.08333333333331</v>
      </c>
      <c r="N536" t="b">
        <v>1</v>
      </c>
      <c r="O536" s="5">
        <f t="shared" si="49"/>
        <v>104.66666666666666</v>
      </c>
      <c r="P536" s="7">
        <f t="shared" si="50"/>
        <v>42270.810995370368</v>
      </c>
      <c r="Q536" s="7">
        <f t="shared" si="51"/>
        <v>42309.958333333328</v>
      </c>
      <c r="R536" t="s">
        <v>8271</v>
      </c>
      <c r="S536" t="str">
        <f t="shared" si="52"/>
        <v>theater</v>
      </c>
      <c r="T536" t="str">
        <f t="shared" si="53"/>
        <v>plays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s="6">
        <f t="shared" si="48"/>
        <v>34.745762711864408</v>
      </c>
      <c r="N537" t="b">
        <v>1</v>
      </c>
      <c r="O537" s="5">
        <f t="shared" si="49"/>
        <v>102.49999999999999</v>
      </c>
      <c r="P537" s="7">
        <f t="shared" si="50"/>
        <v>42711.545196759253</v>
      </c>
      <c r="Q537" s="7">
        <f t="shared" si="51"/>
        <v>42741.545196759253</v>
      </c>
      <c r="R537" t="s">
        <v>8271</v>
      </c>
      <c r="S537" t="str">
        <f t="shared" si="52"/>
        <v>theater</v>
      </c>
      <c r="T537" t="str">
        <f t="shared" si="53"/>
        <v>plays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s="6">
        <f t="shared" si="48"/>
        <v>100.06410256410257</v>
      </c>
      <c r="N538" t="b">
        <v>1</v>
      </c>
      <c r="O538" s="5">
        <f t="shared" si="49"/>
        <v>118.25757575757576</v>
      </c>
      <c r="P538" s="7">
        <f t="shared" si="50"/>
        <v>42179.344988425932</v>
      </c>
      <c r="Q538" s="7">
        <f t="shared" si="51"/>
        <v>42219.75</v>
      </c>
      <c r="R538" t="s">
        <v>8271</v>
      </c>
      <c r="S538" t="str">
        <f t="shared" si="52"/>
        <v>theater</v>
      </c>
      <c r="T538" t="str">
        <f t="shared" si="53"/>
        <v>plays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s="6">
        <f t="shared" si="48"/>
        <v>40.847457627118644</v>
      </c>
      <c r="N539" t="b">
        <v>1</v>
      </c>
      <c r="O539" s="5">
        <f t="shared" si="49"/>
        <v>120.5</v>
      </c>
      <c r="P539" s="7">
        <f t="shared" si="50"/>
        <v>42282.768414351856</v>
      </c>
      <c r="Q539" s="7">
        <f t="shared" si="51"/>
        <v>42312.810081018513</v>
      </c>
      <c r="R539" t="s">
        <v>8271</v>
      </c>
      <c r="S539" t="str">
        <f t="shared" si="52"/>
        <v>theater</v>
      </c>
      <c r="T539" t="str">
        <f t="shared" si="53"/>
        <v>plays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s="6">
        <f t="shared" si="48"/>
        <v>252.01666666666668</v>
      </c>
      <c r="N540" t="b">
        <v>1</v>
      </c>
      <c r="O540" s="5">
        <f t="shared" si="49"/>
        <v>302.42</v>
      </c>
      <c r="P540" s="7">
        <f t="shared" si="50"/>
        <v>42473.794710648144</v>
      </c>
      <c r="Q540" s="7">
        <f t="shared" si="51"/>
        <v>42503.794710648144</v>
      </c>
      <c r="R540" t="s">
        <v>8271</v>
      </c>
      <c r="S540" t="str">
        <f t="shared" si="52"/>
        <v>theater</v>
      </c>
      <c r="T540" t="str">
        <f t="shared" si="53"/>
        <v>plays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s="6">
        <f t="shared" si="48"/>
        <v>25.161000000000001</v>
      </c>
      <c r="N541" t="b">
        <v>1</v>
      </c>
      <c r="O541" s="5">
        <f t="shared" si="49"/>
        <v>100.64400000000001</v>
      </c>
      <c r="P541" s="7">
        <f t="shared" si="50"/>
        <v>42535.049849537041</v>
      </c>
      <c r="Q541" s="7">
        <f t="shared" si="51"/>
        <v>42556.049849537041</v>
      </c>
      <c r="R541" t="s">
        <v>8271</v>
      </c>
      <c r="S541" t="str">
        <f t="shared" si="52"/>
        <v>theater</v>
      </c>
      <c r="T541" t="str">
        <f t="shared" si="53"/>
        <v>plays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s="6">
        <f t="shared" si="48"/>
        <v>1</v>
      </c>
      <c r="N542" t="b">
        <v>0</v>
      </c>
      <c r="O542" s="5">
        <f t="shared" si="49"/>
        <v>6.6666666666666671E-3</v>
      </c>
      <c r="P542" s="7">
        <f t="shared" si="50"/>
        <v>42009.817199074074</v>
      </c>
      <c r="Q542" s="7">
        <f t="shared" si="51"/>
        <v>42039.817199074074</v>
      </c>
      <c r="R542" t="s">
        <v>8272</v>
      </c>
      <c r="S542" t="str">
        <f t="shared" si="52"/>
        <v>technology</v>
      </c>
      <c r="T542" t="str">
        <f t="shared" si="53"/>
        <v>web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s="6">
        <f t="shared" si="48"/>
        <v>25</v>
      </c>
      <c r="N543" t="b">
        <v>0</v>
      </c>
      <c r="O543" s="5">
        <f t="shared" si="49"/>
        <v>0.55555555555555558</v>
      </c>
      <c r="P543" s="7">
        <f t="shared" si="50"/>
        <v>42276.046689814815</v>
      </c>
      <c r="Q543" s="7">
        <f t="shared" si="51"/>
        <v>42306.046689814815</v>
      </c>
      <c r="R543" t="s">
        <v>8272</v>
      </c>
      <c r="S543" t="str">
        <f t="shared" si="52"/>
        <v>technology</v>
      </c>
      <c r="T543" t="str">
        <f t="shared" si="53"/>
        <v>web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s="6">
        <f t="shared" si="48"/>
        <v>1</v>
      </c>
      <c r="N544" t="b">
        <v>0</v>
      </c>
      <c r="O544" s="5">
        <f t="shared" si="49"/>
        <v>3.9999999999999996E-4</v>
      </c>
      <c r="P544" s="7">
        <f t="shared" si="50"/>
        <v>42433.737453703703</v>
      </c>
      <c r="Q544" s="7">
        <f t="shared" si="51"/>
        <v>42493.695787037039</v>
      </c>
      <c r="R544" t="s">
        <v>8272</v>
      </c>
      <c r="S544" t="str">
        <f t="shared" si="52"/>
        <v>technology</v>
      </c>
      <c r="T544" t="str">
        <f t="shared" si="53"/>
        <v>web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s="6">
        <f t="shared" si="48"/>
        <v>35</v>
      </c>
      <c r="N545" t="b">
        <v>0</v>
      </c>
      <c r="O545" s="5">
        <f t="shared" si="49"/>
        <v>0.31818181818181818</v>
      </c>
      <c r="P545" s="7">
        <f t="shared" si="50"/>
        <v>41914.092152777775</v>
      </c>
      <c r="Q545" s="7">
        <f t="shared" si="51"/>
        <v>41944.092152777775</v>
      </c>
      <c r="R545" t="s">
        <v>8272</v>
      </c>
      <c r="S545" t="str">
        <f t="shared" si="52"/>
        <v>technology</v>
      </c>
      <c r="T545" t="str">
        <f t="shared" si="53"/>
        <v>web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s="6">
        <f t="shared" si="48"/>
        <v>3</v>
      </c>
      <c r="N546" t="b">
        <v>0</v>
      </c>
      <c r="O546" s="5">
        <f t="shared" si="49"/>
        <v>1.2</v>
      </c>
      <c r="P546" s="7">
        <f t="shared" si="50"/>
        <v>42525.656944444447</v>
      </c>
      <c r="Q546" s="7">
        <f t="shared" si="51"/>
        <v>42555.656944444447</v>
      </c>
      <c r="R546" t="s">
        <v>8272</v>
      </c>
      <c r="S546" t="str">
        <f t="shared" si="52"/>
        <v>technology</v>
      </c>
      <c r="T546" t="str">
        <f t="shared" si="53"/>
        <v>web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s="6">
        <f t="shared" si="48"/>
        <v>402.70588235294116</v>
      </c>
      <c r="N547" t="b">
        <v>0</v>
      </c>
      <c r="O547" s="5">
        <f t="shared" si="49"/>
        <v>27.383999999999997</v>
      </c>
      <c r="P547" s="7">
        <f t="shared" si="50"/>
        <v>42283.592465277776</v>
      </c>
      <c r="Q547" s="7">
        <f t="shared" si="51"/>
        <v>42323.634131944447</v>
      </c>
      <c r="R547" t="s">
        <v>8272</v>
      </c>
      <c r="S547" t="str">
        <f t="shared" si="52"/>
        <v>technology</v>
      </c>
      <c r="T547" t="str">
        <f t="shared" si="53"/>
        <v>web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s="6">
        <f t="shared" si="48"/>
        <v>26</v>
      </c>
      <c r="N548" t="b">
        <v>0</v>
      </c>
      <c r="O548" s="5">
        <f t="shared" si="49"/>
        <v>8.666666666666667E-2</v>
      </c>
      <c r="P548" s="7">
        <f t="shared" si="50"/>
        <v>42249.667997685188</v>
      </c>
      <c r="Q548" s="7">
        <f t="shared" si="51"/>
        <v>42294.667997685188</v>
      </c>
      <c r="R548" t="s">
        <v>8272</v>
      </c>
      <c r="S548" t="str">
        <f t="shared" si="52"/>
        <v>technology</v>
      </c>
      <c r="T548" t="str">
        <f t="shared" si="53"/>
        <v>web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s="6" t="e">
        <f t="shared" si="48"/>
        <v>#DIV/0!</v>
      </c>
      <c r="N549" t="b">
        <v>0</v>
      </c>
      <c r="O549" s="5">
        <f t="shared" si="49"/>
        <v>0</v>
      </c>
      <c r="P549" s="7">
        <f t="shared" si="50"/>
        <v>42380.696342592593</v>
      </c>
      <c r="Q549" s="7">
        <f t="shared" si="51"/>
        <v>42410.696342592593</v>
      </c>
      <c r="R549" t="s">
        <v>8272</v>
      </c>
      <c r="S549" t="str">
        <f t="shared" si="52"/>
        <v>technology</v>
      </c>
      <c r="T549" t="str">
        <f t="shared" si="53"/>
        <v>web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s="6">
        <f t="shared" si="48"/>
        <v>9</v>
      </c>
      <c r="N550" t="b">
        <v>0</v>
      </c>
      <c r="O550" s="5">
        <f t="shared" si="49"/>
        <v>0.09</v>
      </c>
      <c r="P550" s="7">
        <f t="shared" si="50"/>
        <v>42276.903333333335</v>
      </c>
      <c r="Q550" s="7">
        <f t="shared" si="51"/>
        <v>42306.903333333335</v>
      </c>
      <c r="R550" t="s">
        <v>8272</v>
      </c>
      <c r="S550" t="str">
        <f t="shared" si="52"/>
        <v>technology</v>
      </c>
      <c r="T550" t="str">
        <f t="shared" si="53"/>
        <v>web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s="6">
        <f t="shared" si="48"/>
        <v>8.5</v>
      </c>
      <c r="N551" t="b">
        <v>0</v>
      </c>
      <c r="O551" s="5">
        <f t="shared" si="49"/>
        <v>2.7199999999999998</v>
      </c>
      <c r="P551" s="7">
        <f t="shared" si="50"/>
        <v>42163.636828703704</v>
      </c>
      <c r="Q551" s="7">
        <f t="shared" si="51"/>
        <v>42193.636828703704</v>
      </c>
      <c r="R551" t="s">
        <v>8272</v>
      </c>
      <c r="S551" t="str">
        <f t="shared" si="52"/>
        <v>technology</v>
      </c>
      <c r="T551" t="str">
        <f t="shared" si="53"/>
        <v>web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s="6">
        <f t="shared" si="48"/>
        <v>8.75</v>
      </c>
      <c r="N552" t="b">
        <v>0</v>
      </c>
      <c r="O552" s="5">
        <f t="shared" si="49"/>
        <v>0.70000000000000007</v>
      </c>
      <c r="P552" s="7">
        <f t="shared" si="50"/>
        <v>42753.678761574076</v>
      </c>
      <c r="Q552" s="7">
        <f t="shared" si="51"/>
        <v>42766.208333333328</v>
      </c>
      <c r="R552" t="s">
        <v>8272</v>
      </c>
      <c r="S552" t="str">
        <f t="shared" si="52"/>
        <v>technology</v>
      </c>
      <c r="T552" t="str">
        <f t="shared" si="53"/>
        <v>web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s="6">
        <f t="shared" si="48"/>
        <v>135.03571428571428</v>
      </c>
      <c r="N553" t="b">
        <v>0</v>
      </c>
      <c r="O553" s="5">
        <f t="shared" si="49"/>
        <v>5.0413333333333332</v>
      </c>
      <c r="P553" s="7">
        <f t="shared" si="50"/>
        <v>42173.275740740741</v>
      </c>
      <c r="Q553" s="7">
        <f t="shared" si="51"/>
        <v>42217.745138888888</v>
      </c>
      <c r="R553" t="s">
        <v>8272</v>
      </c>
      <c r="S553" t="str">
        <f t="shared" si="52"/>
        <v>technology</v>
      </c>
      <c r="T553" t="str">
        <f t="shared" si="53"/>
        <v>web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s="6" t="e">
        <f t="shared" si="48"/>
        <v>#DIV/0!</v>
      </c>
      <c r="N554" t="b">
        <v>0</v>
      </c>
      <c r="O554" s="5">
        <f t="shared" si="49"/>
        <v>0</v>
      </c>
      <c r="P554" s="7">
        <f t="shared" si="50"/>
        <v>42318.616851851853</v>
      </c>
      <c r="Q554" s="7">
        <f t="shared" si="51"/>
        <v>42378.616851851853</v>
      </c>
      <c r="R554" t="s">
        <v>8272</v>
      </c>
      <c r="S554" t="str">
        <f t="shared" si="52"/>
        <v>technology</v>
      </c>
      <c r="T554" t="str">
        <f t="shared" si="53"/>
        <v>web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s="6">
        <f t="shared" si="48"/>
        <v>20.5</v>
      </c>
      <c r="N555" t="b">
        <v>0</v>
      </c>
      <c r="O555" s="5">
        <f t="shared" si="49"/>
        <v>0.49199999999999999</v>
      </c>
      <c r="P555" s="7">
        <f t="shared" si="50"/>
        <v>41927.71980324074</v>
      </c>
      <c r="Q555" s="7">
        <f t="shared" si="51"/>
        <v>41957.761469907404</v>
      </c>
      <c r="R555" t="s">
        <v>8272</v>
      </c>
      <c r="S555" t="str">
        <f t="shared" si="52"/>
        <v>technology</v>
      </c>
      <c r="T555" t="str">
        <f t="shared" si="53"/>
        <v>web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s="6">
        <f t="shared" si="48"/>
        <v>64.36363636363636</v>
      </c>
      <c r="N556" t="b">
        <v>0</v>
      </c>
      <c r="O556" s="5">
        <f t="shared" si="49"/>
        <v>36.589147286821706</v>
      </c>
      <c r="P556" s="7">
        <f t="shared" si="50"/>
        <v>41901.684861111113</v>
      </c>
      <c r="Q556" s="7">
        <f t="shared" si="51"/>
        <v>41931.684861111113</v>
      </c>
      <c r="R556" t="s">
        <v>8272</v>
      </c>
      <c r="S556" t="str">
        <f t="shared" si="52"/>
        <v>technology</v>
      </c>
      <c r="T556" t="str">
        <f t="shared" si="53"/>
        <v>web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s="6" t="e">
        <f t="shared" si="48"/>
        <v>#DIV/0!</v>
      </c>
      <c r="N557" t="b">
        <v>0</v>
      </c>
      <c r="O557" s="5">
        <f t="shared" si="49"/>
        <v>0</v>
      </c>
      <c r="P557" s="7">
        <f t="shared" si="50"/>
        <v>42503.353506944448</v>
      </c>
      <c r="Q557" s="7">
        <f t="shared" si="51"/>
        <v>42533.353506944448</v>
      </c>
      <c r="R557" t="s">
        <v>8272</v>
      </c>
      <c r="S557" t="str">
        <f t="shared" si="52"/>
        <v>technology</v>
      </c>
      <c r="T557" t="str">
        <f t="shared" si="53"/>
        <v>web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s="6">
        <f t="shared" si="48"/>
        <v>200</v>
      </c>
      <c r="N558" t="b">
        <v>0</v>
      </c>
      <c r="O558" s="5">
        <f t="shared" si="49"/>
        <v>2.5</v>
      </c>
      <c r="P558" s="7">
        <f t="shared" si="50"/>
        <v>42345.860150462962</v>
      </c>
      <c r="Q558" s="7">
        <f t="shared" si="51"/>
        <v>42375.860150462962</v>
      </c>
      <c r="R558" t="s">
        <v>8272</v>
      </c>
      <c r="S558" t="str">
        <f t="shared" si="52"/>
        <v>technology</v>
      </c>
      <c r="T558" t="str">
        <f t="shared" si="53"/>
        <v>web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s="6">
        <f t="shared" si="48"/>
        <v>68.3</v>
      </c>
      <c r="N559" t="b">
        <v>0</v>
      </c>
      <c r="O559" s="5">
        <f t="shared" si="49"/>
        <v>0.91066666666666674</v>
      </c>
      <c r="P559" s="7">
        <f t="shared" si="50"/>
        <v>42676.942164351851</v>
      </c>
      <c r="Q559" s="7">
        <f t="shared" si="51"/>
        <v>42706.983831018515</v>
      </c>
      <c r="R559" t="s">
        <v>8272</v>
      </c>
      <c r="S559" t="str">
        <f t="shared" si="52"/>
        <v>technology</v>
      </c>
      <c r="T559" t="str">
        <f t="shared" si="53"/>
        <v>web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s="6" t="e">
        <f t="shared" si="48"/>
        <v>#DIV/0!</v>
      </c>
      <c r="N560" t="b">
        <v>0</v>
      </c>
      <c r="O560" s="5">
        <f t="shared" si="49"/>
        <v>0</v>
      </c>
      <c r="P560" s="7">
        <f t="shared" si="50"/>
        <v>42057.883159722223</v>
      </c>
      <c r="Q560" s="7">
        <f t="shared" si="51"/>
        <v>42087.841493055559</v>
      </c>
      <c r="R560" t="s">
        <v>8272</v>
      </c>
      <c r="S560" t="str">
        <f t="shared" si="52"/>
        <v>technology</v>
      </c>
      <c r="T560" t="str">
        <f t="shared" si="53"/>
        <v>web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s="6">
        <f t="shared" si="48"/>
        <v>50</v>
      </c>
      <c r="N561" t="b">
        <v>0</v>
      </c>
      <c r="O561" s="5">
        <f t="shared" si="49"/>
        <v>2.0833333333333336E-2</v>
      </c>
      <c r="P561" s="7">
        <f t="shared" si="50"/>
        <v>42321.283101851848</v>
      </c>
      <c r="Q561" s="7">
        <f t="shared" si="51"/>
        <v>42351.283101851848</v>
      </c>
      <c r="R561" t="s">
        <v>8272</v>
      </c>
      <c r="S561" t="str">
        <f t="shared" si="52"/>
        <v>technology</v>
      </c>
      <c r="T561" t="str">
        <f t="shared" si="53"/>
        <v>web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s="6">
        <f t="shared" si="48"/>
        <v>4</v>
      </c>
      <c r="N562" t="b">
        <v>0</v>
      </c>
      <c r="O562" s="5">
        <f t="shared" si="49"/>
        <v>1.2E-2</v>
      </c>
      <c r="P562" s="7">
        <f t="shared" si="50"/>
        <v>41960.771354166667</v>
      </c>
      <c r="Q562" s="7">
        <f t="shared" si="51"/>
        <v>41990.771354166667</v>
      </c>
      <c r="R562" t="s">
        <v>8272</v>
      </c>
      <c r="S562" t="str">
        <f t="shared" si="52"/>
        <v>technology</v>
      </c>
      <c r="T562" t="str">
        <f t="shared" si="53"/>
        <v>web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s="6">
        <f t="shared" si="48"/>
        <v>27.5</v>
      </c>
      <c r="N563" t="b">
        <v>0</v>
      </c>
      <c r="O563" s="5">
        <f t="shared" si="49"/>
        <v>0.36666666666666664</v>
      </c>
      <c r="P563" s="7">
        <f t="shared" si="50"/>
        <v>42268.658715277779</v>
      </c>
      <c r="Q563" s="7">
        <f t="shared" si="51"/>
        <v>42303.658715277779</v>
      </c>
      <c r="R563" t="s">
        <v>8272</v>
      </c>
      <c r="S563" t="str">
        <f t="shared" si="52"/>
        <v>technology</v>
      </c>
      <c r="T563" t="str">
        <f t="shared" si="53"/>
        <v>web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s="6" t="e">
        <f t="shared" si="48"/>
        <v>#DIV/0!</v>
      </c>
      <c r="N564" t="b">
        <v>0</v>
      </c>
      <c r="O564" s="5">
        <f t="shared" si="49"/>
        <v>0</v>
      </c>
      <c r="P564" s="7">
        <f t="shared" si="50"/>
        <v>42692.389062500006</v>
      </c>
      <c r="Q564" s="7">
        <f t="shared" si="51"/>
        <v>42722.389062500006</v>
      </c>
      <c r="R564" t="s">
        <v>8272</v>
      </c>
      <c r="S564" t="str">
        <f t="shared" si="52"/>
        <v>technology</v>
      </c>
      <c r="T564" t="str">
        <f t="shared" si="53"/>
        <v>web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s="6">
        <f t="shared" si="48"/>
        <v>34</v>
      </c>
      <c r="N565" t="b">
        <v>0</v>
      </c>
      <c r="O565" s="5">
        <f t="shared" si="49"/>
        <v>9.0666666666666659E-2</v>
      </c>
      <c r="P565" s="7">
        <f t="shared" si="50"/>
        <v>42022.069988425923</v>
      </c>
      <c r="Q565" s="7">
        <f t="shared" si="51"/>
        <v>42052.069988425923</v>
      </c>
      <c r="R565" t="s">
        <v>8272</v>
      </c>
      <c r="S565" t="str">
        <f t="shared" si="52"/>
        <v>technology</v>
      </c>
      <c r="T565" t="str">
        <f t="shared" si="53"/>
        <v>web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s="6">
        <f t="shared" si="48"/>
        <v>1</v>
      </c>
      <c r="N566" t="b">
        <v>0</v>
      </c>
      <c r="O566" s="5">
        <f t="shared" si="49"/>
        <v>5.5555555555555558E-3</v>
      </c>
      <c r="P566" s="7">
        <f t="shared" si="50"/>
        <v>42411.942997685182</v>
      </c>
      <c r="Q566" s="7">
        <f t="shared" si="51"/>
        <v>42441.942997685182</v>
      </c>
      <c r="R566" t="s">
        <v>8272</v>
      </c>
      <c r="S566" t="str">
        <f t="shared" si="52"/>
        <v>technology</v>
      </c>
      <c r="T566" t="str">
        <f t="shared" si="53"/>
        <v>web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s="6" t="e">
        <f t="shared" si="48"/>
        <v>#DIV/0!</v>
      </c>
      <c r="N567" t="b">
        <v>0</v>
      </c>
      <c r="O567" s="5">
        <f t="shared" si="49"/>
        <v>0</v>
      </c>
      <c r="P567" s="7">
        <f t="shared" si="50"/>
        <v>42165.785289351858</v>
      </c>
      <c r="Q567" s="7">
        <f t="shared" si="51"/>
        <v>42195.785289351858</v>
      </c>
      <c r="R567" t="s">
        <v>8272</v>
      </c>
      <c r="S567" t="str">
        <f t="shared" si="52"/>
        <v>technology</v>
      </c>
      <c r="T567" t="str">
        <f t="shared" si="53"/>
        <v>web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s="6">
        <f t="shared" si="48"/>
        <v>1</v>
      </c>
      <c r="N568" t="b">
        <v>0</v>
      </c>
      <c r="O568" s="5">
        <f t="shared" si="49"/>
        <v>0.02</v>
      </c>
      <c r="P568" s="7">
        <f t="shared" si="50"/>
        <v>42535.68440972222</v>
      </c>
      <c r="Q568" s="7">
        <f t="shared" si="51"/>
        <v>42565.68440972222</v>
      </c>
      <c r="R568" t="s">
        <v>8272</v>
      </c>
      <c r="S568" t="str">
        <f t="shared" si="52"/>
        <v>technology</v>
      </c>
      <c r="T568" t="str">
        <f t="shared" si="53"/>
        <v>web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s="6" t="e">
        <f t="shared" si="48"/>
        <v>#DIV/0!</v>
      </c>
      <c r="N569" t="b">
        <v>0</v>
      </c>
      <c r="O569" s="5">
        <f t="shared" si="49"/>
        <v>0</v>
      </c>
      <c r="P569" s="7">
        <f t="shared" si="50"/>
        <v>41975.842523148152</v>
      </c>
      <c r="Q569" s="7">
        <f t="shared" si="51"/>
        <v>42005.842523148152</v>
      </c>
      <c r="R569" t="s">
        <v>8272</v>
      </c>
      <c r="S569" t="str">
        <f t="shared" si="52"/>
        <v>technology</v>
      </c>
      <c r="T569" t="str">
        <f t="shared" si="53"/>
        <v>web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s="6">
        <f t="shared" si="48"/>
        <v>49</v>
      </c>
      <c r="N570" t="b">
        <v>0</v>
      </c>
      <c r="O570" s="5">
        <f t="shared" si="49"/>
        <v>1</v>
      </c>
      <c r="P570" s="7">
        <f t="shared" si="50"/>
        <v>42348.9215625</v>
      </c>
      <c r="Q570" s="7">
        <f t="shared" si="51"/>
        <v>42385.458333333328</v>
      </c>
      <c r="R570" t="s">
        <v>8272</v>
      </c>
      <c r="S570" t="str">
        <f t="shared" si="52"/>
        <v>technology</v>
      </c>
      <c r="T570" t="str">
        <f t="shared" si="53"/>
        <v>web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s="6">
        <f t="shared" si="48"/>
        <v>20</v>
      </c>
      <c r="N571" t="b">
        <v>0</v>
      </c>
      <c r="O571" s="5">
        <f t="shared" si="49"/>
        <v>0.8</v>
      </c>
      <c r="P571" s="7">
        <f t="shared" si="50"/>
        <v>42340.847361111111</v>
      </c>
      <c r="Q571" s="7">
        <f t="shared" si="51"/>
        <v>42370.847361111111</v>
      </c>
      <c r="R571" t="s">
        <v>8272</v>
      </c>
      <c r="S571" t="str">
        <f t="shared" si="52"/>
        <v>technology</v>
      </c>
      <c r="T571" t="str">
        <f t="shared" si="53"/>
        <v>web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s="6">
        <f t="shared" si="48"/>
        <v>142</v>
      </c>
      <c r="N572" t="b">
        <v>0</v>
      </c>
      <c r="O572" s="5">
        <f t="shared" si="49"/>
        <v>0.16705882352941176</v>
      </c>
      <c r="P572" s="7">
        <f t="shared" si="50"/>
        <v>42388.798252314817</v>
      </c>
      <c r="Q572" s="7">
        <f t="shared" si="51"/>
        <v>42418.798252314817</v>
      </c>
      <c r="R572" t="s">
        <v>8272</v>
      </c>
      <c r="S572" t="str">
        <f t="shared" si="52"/>
        <v>technology</v>
      </c>
      <c r="T572" t="str">
        <f t="shared" si="53"/>
        <v>web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s="6">
        <f t="shared" si="48"/>
        <v>53</v>
      </c>
      <c r="N573" t="b">
        <v>0</v>
      </c>
      <c r="O573" s="5">
        <f t="shared" si="49"/>
        <v>0.42399999999999999</v>
      </c>
      <c r="P573" s="7">
        <f t="shared" si="50"/>
        <v>42192.816238425927</v>
      </c>
      <c r="Q573" s="7">
        <f t="shared" si="51"/>
        <v>42212.165972222225</v>
      </c>
      <c r="R573" t="s">
        <v>8272</v>
      </c>
      <c r="S573" t="str">
        <f t="shared" si="52"/>
        <v>technology</v>
      </c>
      <c r="T573" t="str">
        <f t="shared" si="53"/>
        <v>web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s="6" t="e">
        <f t="shared" si="48"/>
        <v>#DIV/0!</v>
      </c>
      <c r="N574" t="b">
        <v>0</v>
      </c>
      <c r="O574" s="5">
        <f t="shared" si="49"/>
        <v>0</v>
      </c>
      <c r="P574" s="7">
        <f t="shared" si="50"/>
        <v>42282.71629629629</v>
      </c>
      <c r="Q574" s="7">
        <f t="shared" si="51"/>
        <v>42312.757962962962</v>
      </c>
      <c r="R574" t="s">
        <v>8272</v>
      </c>
      <c r="S574" t="str">
        <f t="shared" si="52"/>
        <v>technology</v>
      </c>
      <c r="T574" t="str">
        <f t="shared" si="53"/>
        <v>web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s="6">
        <f t="shared" si="48"/>
        <v>38.444444444444443</v>
      </c>
      <c r="N575" t="b">
        <v>0</v>
      </c>
      <c r="O575" s="5">
        <f t="shared" si="49"/>
        <v>0.38925389253892539</v>
      </c>
      <c r="P575" s="7">
        <f t="shared" si="50"/>
        <v>41963.050127314811</v>
      </c>
      <c r="Q575" s="7">
        <f t="shared" si="51"/>
        <v>42022.05</v>
      </c>
      <c r="R575" t="s">
        <v>8272</v>
      </c>
      <c r="S575" t="str">
        <f t="shared" si="52"/>
        <v>technology</v>
      </c>
      <c r="T575" t="str">
        <f t="shared" si="53"/>
        <v>web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s="6">
        <f t="shared" si="48"/>
        <v>20</v>
      </c>
      <c r="N576" t="b">
        <v>0</v>
      </c>
      <c r="O576" s="5">
        <f t="shared" si="49"/>
        <v>0.7155635062611807</v>
      </c>
      <c r="P576" s="7">
        <f t="shared" si="50"/>
        <v>42632.443368055552</v>
      </c>
      <c r="Q576" s="7">
        <f t="shared" si="51"/>
        <v>42662.443368055552</v>
      </c>
      <c r="R576" t="s">
        <v>8272</v>
      </c>
      <c r="S576" t="str">
        <f t="shared" si="52"/>
        <v>technology</v>
      </c>
      <c r="T576" t="str">
        <f t="shared" si="53"/>
        <v>web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s="6">
        <f t="shared" si="48"/>
        <v>64.75</v>
      </c>
      <c r="N577" t="b">
        <v>0</v>
      </c>
      <c r="O577" s="5">
        <f t="shared" si="49"/>
        <v>0.43166666666666664</v>
      </c>
      <c r="P577" s="7">
        <f t="shared" si="50"/>
        <v>42138.692627314813</v>
      </c>
      <c r="Q577" s="7">
        <f t="shared" si="51"/>
        <v>42168.692627314813</v>
      </c>
      <c r="R577" t="s">
        <v>8272</v>
      </c>
      <c r="S577" t="str">
        <f t="shared" si="52"/>
        <v>technology</v>
      </c>
      <c r="T577" t="str">
        <f t="shared" si="53"/>
        <v>web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s="6">
        <f t="shared" ref="M578:M641" si="54">E578/L578</f>
        <v>1</v>
      </c>
      <c r="N578" t="b">
        <v>0</v>
      </c>
      <c r="O578" s="5">
        <f t="shared" ref="O578:O641" si="55">(E578/D578)*100</f>
        <v>1.25E-3</v>
      </c>
      <c r="P578" s="7">
        <f t="shared" si="50"/>
        <v>42031.471666666665</v>
      </c>
      <c r="Q578" s="7">
        <f t="shared" si="51"/>
        <v>42091.43</v>
      </c>
      <c r="R578" t="s">
        <v>8272</v>
      </c>
      <c r="S578" t="str">
        <f t="shared" si="52"/>
        <v>technology</v>
      </c>
      <c r="T578" t="str">
        <f t="shared" si="53"/>
        <v>web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s="6">
        <f t="shared" si="54"/>
        <v>10</v>
      </c>
      <c r="N579" t="b">
        <v>0</v>
      </c>
      <c r="O579" s="5">
        <f t="shared" si="55"/>
        <v>0.2</v>
      </c>
      <c r="P579" s="7">
        <f t="shared" ref="P579:P642" si="56">(((J579/60)/60)/24)+DATE(1970,1,1)</f>
        <v>42450.589143518519</v>
      </c>
      <c r="Q579" s="7">
        <f t="shared" ref="Q579:Q642" si="57">(((I579/60)/60)/24)+DATE(1970,1,1)</f>
        <v>42510.589143518519</v>
      </c>
      <c r="R579" t="s">
        <v>8272</v>
      </c>
      <c r="S579" t="str">
        <f t="shared" ref="S579:S642" si="58">LEFT(R579,FIND("/",R579)-1)</f>
        <v>technology</v>
      </c>
      <c r="T579" t="str">
        <f t="shared" ref="T579:T642" si="59">RIGHT(R579,LEN(R579)-FIND("/",R579))</f>
        <v>web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s="6">
        <f t="shared" si="54"/>
        <v>2</v>
      </c>
      <c r="N580" t="b">
        <v>0</v>
      </c>
      <c r="O580" s="5">
        <f t="shared" si="55"/>
        <v>1.12E-2</v>
      </c>
      <c r="P580" s="7">
        <f t="shared" si="56"/>
        <v>42230.578622685185</v>
      </c>
      <c r="Q580" s="7">
        <f t="shared" si="57"/>
        <v>42254.578622685185</v>
      </c>
      <c r="R580" t="s">
        <v>8272</v>
      </c>
      <c r="S580" t="str">
        <f t="shared" si="58"/>
        <v>technology</v>
      </c>
      <c r="T580" t="str">
        <f t="shared" si="59"/>
        <v>web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s="6">
        <f t="shared" si="54"/>
        <v>35</v>
      </c>
      <c r="N581" t="b">
        <v>0</v>
      </c>
      <c r="O581" s="5">
        <f t="shared" si="55"/>
        <v>1.4583333333333333</v>
      </c>
      <c r="P581" s="7">
        <f t="shared" si="56"/>
        <v>41968.852118055554</v>
      </c>
      <c r="Q581" s="7">
        <f t="shared" si="57"/>
        <v>41998.852118055554</v>
      </c>
      <c r="R581" t="s">
        <v>8272</v>
      </c>
      <c r="S581" t="str">
        <f t="shared" si="58"/>
        <v>technology</v>
      </c>
      <c r="T581" t="str">
        <f t="shared" si="59"/>
        <v>web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s="6">
        <f t="shared" si="54"/>
        <v>1</v>
      </c>
      <c r="N582" t="b">
        <v>0</v>
      </c>
      <c r="O582" s="5">
        <f t="shared" si="55"/>
        <v>3.3333333333333333E-2</v>
      </c>
      <c r="P582" s="7">
        <f t="shared" si="56"/>
        <v>42605.908182870371</v>
      </c>
      <c r="Q582" s="7">
        <f t="shared" si="57"/>
        <v>42635.908182870371</v>
      </c>
      <c r="R582" t="s">
        <v>8272</v>
      </c>
      <c r="S582" t="str">
        <f t="shared" si="58"/>
        <v>technology</v>
      </c>
      <c r="T582" t="str">
        <f t="shared" si="59"/>
        <v>web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s="6" t="e">
        <f t="shared" si="54"/>
        <v>#DIV/0!</v>
      </c>
      <c r="N583" t="b">
        <v>0</v>
      </c>
      <c r="O583" s="5">
        <f t="shared" si="55"/>
        <v>0</v>
      </c>
      <c r="P583" s="7">
        <f t="shared" si="56"/>
        <v>42188.012777777782</v>
      </c>
      <c r="Q583" s="7">
        <f t="shared" si="57"/>
        <v>42218.012777777782</v>
      </c>
      <c r="R583" t="s">
        <v>8272</v>
      </c>
      <c r="S583" t="str">
        <f t="shared" si="58"/>
        <v>technology</v>
      </c>
      <c r="T583" t="str">
        <f t="shared" si="59"/>
        <v>web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s="6" t="e">
        <f t="shared" si="54"/>
        <v>#DIV/0!</v>
      </c>
      <c r="N584" t="b">
        <v>0</v>
      </c>
      <c r="O584" s="5">
        <f t="shared" si="55"/>
        <v>0</v>
      </c>
      <c r="P584" s="7">
        <f t="shared" si="56"/>
        <v>42055.739803240736</v>
      </c>
      <c r="Q584" s="7">
        <f t="shared" si="57"/>
        <v>42078.75</v>
      </c>
      <c r="R584" t="s">
        <v>8272</v>
      </c>
      <c r="S584" t="str">
        <f t="shared" si="58"/>
        <v>technology</v>
      </c>
      <c r="T584" t="str">
        <f t="shared" si="59"/>
        <v>web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s="6">
        <f t="shared" si="54"/>
        <v>1</v>
      </c>
      <c r="N585" t="b">
        <v>0</v>
      </c>
      <c r="O585" s="5">
        <f t="shared" si="55"/>
        <v>1.1111111111111112E-2</v>
      </c>
      <c r="P585" s="7">
        <f t="shared" si="56"/>
        <v>42052.93850694444</v>
      </c>
      <c r="Q585" s="7">
        <f t="shared" si="57"/>
        <v>42082.896840277783</v>
      </c>
      <c r="R585" t="s">
        <v>8272</v>
      </c>
      <c r="S585" t="str">
        <f t="shared" si="58"/>
        <v>technology</v>
      </c>
      <c r="T585" t="str">
        <f t="shared" si="59"/>
        <v>web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s="6">
        <f t="shared" si="54"/>
        <v>5</v>
      </c>
      <c r="N586" t="b">
        <v>0</v>
      </c>
      <c r="O586" s="5">
        <f t="shared" si="55"/>
        <v>1</v>
      </c>
      <c r="P586" s="7">
        <f t="shared" si="56"/>
        <v>42049.716620370367</v>
      </c>
      <c r="Q586" s="7">
        <f t="shared" si="57"/>
        <v>42079.674953703703</v>
      </c>
      <c r="R586" t="s">
        <v>8272</v>
      </c>
      <c r="S586" t="str">
        <f t="shared" si="58"/>
        <v>technology</v>
      </c>
      <c r="T586" t="str">
        <f t="shared" si="59"/>
        <v>web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s="6" t="e">
        <f t="shared" si="54"/>
        <v>#DIV/0!</v>
      </c>
      <c r="N587" t="b">
        <v>0</v>
      </c>
      <c r="O587" s="5">
        <f t="shared" si="55"/>
        <v>0</v>
      </c>
      <c r="P587" s="7">
        <f t="shared" si="56"/>
        <v>42283.3909375</v>
      </c>
      <c r="Q587" s="7">
        <f t="shared" si="57"/>
        <v>42339</v>
      </c>
      <c r="R587" t="s">
        <v>8272</v>
      </c>
      <c r="S587" t="str">
        <f t="shared" si="58"/>
        <v>technology</v>
      </c>
      <c r="T587" t="str">
        <f t="shared" si="59"/>
        <v>web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s="6">
        <f t="shared" si="54"/>
        <v>14</v>
      </c>
      <c r="N588" t="b">
        <v>0</v>
      </c>
      <c r="O588" s="5">
        <f t="shared" si="55"/>
        <v>0.55999999999999994</v>
      </c>
      <c r="P588" s="7">
        <f t="shared" si="56"/>
        <v>42020.854247685187</v>
      </c>
      <c r="Q588" s="7">
        <f t="shared" si="57"/>
        <v>42050.854247685187</v>
      </c>
      <c r="R588" t="s">
        <v>8272</v>
      </c>
      <c r="S588" t="str">
        <f t="shared" si="58"/>
        <v>technology</v>
      </c>
      <c r="T588" t="str">
        <f t="shared" si="59"/>
        <v>web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s="6">
        <f t="shared" si="54"/>
        <v>389.28571428571428</v>
      </c>
      <c r="N589" t="b">
        <v>0</v>
      </c>
      <c r="O589" s="5">
        <f t="shared" si="55"/>
        <v>9.0833333333333339</v>
      </c>
      <c r="P589" s="7">
        <f t="shared" si="56"/>
        <v>42080.757326388892</v>
      </c>
      <c r="Q589" s="7">
        <f t="shared" si="57"/>
        <v>42110.757326388892</v>
      </c>
      <c r="R589" t="s">
        <v>8272</v>
      </c>
      <c r="S589" t="str">
        <f t="shared" si="58"/>
        <v>technology</v>
      </c>
      <c r="T589" t="str">
        <f t="shared" si="59"/>
        <v>web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s="6">
        <f t="shared" si="54"/>
        <v>150.5</v>
      </c>
      <c r="N590" t="b">
        <v>0</v>
      </c>
      <c r="O590" s="5">
        <f t="shared" si="55"/>
        <v>3.3444444444444441</v>
      </c>
      <c r="P590" s="7">
        <f t="shared" si="56"/>
        <v>42631.769513888896</v>
      </c>
      <c r="Q590" s="7">
        <f t="shared" si="57"/>
        <v>42691.811180555553</v>
      </c>
      <c r="R590" t="s">
        <v>8272</v>
      </c>
      <c r="S590" t="str">
        <f t="shared" si="58"/>
        <v>technology</v>
      </c>
      <c r="T590" t="str">
        <f t="shared" si="59"/>
        <v>web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s="6">
        <f t="shared" si="54"/>
        <v>1</v>
      </c>
      <c r="N591" t="b">
        <v>0</v>
      </c>
      <c r="O591" s="5">
        <f t="shared" si="55"/>
        <v>1.3333333333333334E-2</v>
      </c>
      <c r="P591" s="7">
        <f t="shared" si="56"/>
        <v>42178.614571759259</v>
      </c>
      <c r="Q591" s="7">
        <f t="shared" si="57"/>
        <v>42193.614571759259</v>
      </c>
      <c r="R591" t="s">
        <v>8272</v>
      </c>
      <c r="S591" t="str">
        <f t="shared" si="58"/>
        <v>technology</v>
      </c>
      <c r="T591" t="str">
        <f t="shared" si="59"/>
        <v>web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s="6">
        <f t="shared" si="54"/>
        <v>24.777777777777779</v>
      </c>
      <c r="N592" t="b">
        <v>0</v>
      </c>
      <c r="O592" s="5">
        <f t="shared" si="55"/>
        <v>4.46</v>
      </c>
      <c r="P592" s="7">
        <f t="shared" si="56"/>
        <v>42377.554756944446</v>
      </c>
      <c r="Q592" s="7">
        <f t="shared" si="57"/>
        <v>42408.542361111111</v>
      </c>
      <c r="R592" t="s">
        <v>8272</v>
      </c>
      <c r="S592" t="str">
        <f t="shared" si="58"/>
        <v>technology</v>
      </c>
      <c r="T592" t="str">
        <f t="shared" si="59"/>
        <v>web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s="6">
        <f t="shared" si="54"/>
        <v>30.5</v>
      </c>
      <c r="N593" t="b">
        <v>0</v>
      </c>
      <c r="O593" s="5">
        <f t="shared" si="55"/>
        <v>6.0999999999999999E-2</v>
      </c>
      <c r="P593" s="7">
        <f t="shared" si="56"/>
        <v>42177.543171296296</v>
      </c>
      <c r="Q593" s="7">
        <f t="shared" si="57"/>
        <v>42207.543171296296</v>
      </c>
      <c r="R593" t="s">
        <v>8272</v>
      </c>
      <c r="S593" t="str">
        <f t="shared" si="58"/>
        <v>technology</v>
      </c>
      <c r="T593" t="str">
        <f t="shared" si="59"/>
        <v>web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s="6">
        <f t="shared" si="54"/>
        <v>250</v>
      </c>
      <c r="N594" t="b">
        <v>0</v>
      </c>
      <c r="O594" s="5">
        <f t="shared" si="55"/>
        <v>3.3333333333333335</v>
      </c>
      <c r="P594" s="7">
        <f t="shared" si="56"/>
        <v>41946.232175925928</v>
      </c>
      <c r="Q594" s="7">
        <f t="shared" si="57"/>
        <v>41976.232175925921</v>
      </c>
      <c r="R594" t="s">
        <v>8272</v>
      </c>
      <c r="S594" t="str">
        <f t="shared" si="58"/>
        <v>technology</v>
      </c>
      <c r="T594" t="str">
        <f t="shared" si="59"/>
        <v>web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s="6">
        <f t="shared" si="54"/>
        <v>16.428571428571427</v>
      </c>
      <c r="N595" t="b">
        <v>0</v>
      </c>
      <c r="O595" s="5">
        <f t="shared" si="55"/>
        <v>23</v>
      </c>
      <c r="P595" s="7">
        <f t="shared" si="56"/>
        <v>42070.677604166667</v>
      </c>
      <c r="Q595" s="7">
        <f t="shared" si="57"/>
        <v>42100.635937500003</v>
      </c>
      <c r="R595" t="s">
        <v>8272</v>
      </c>
      <c r="S595" t="str">
        <f t="shared" si="58"/>
        <v>technology</v>
      </c>
      <c r="T595" t="str">
        <f t="shared" si="59"/>
        <v>web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s="6">
        <f t="shared" si="54"/>
        <v>13</v>
      </c>
      <c r="N596" t="b">
        <v>0</v>
      </c>
      <c r="O596" s="5">
        <f t="shared" si="55"/>
        <v>0.104</v>
      </c>
      <c r="P596" s="7">
        <f t="shared" si="56"/>
        <v>42446.780162037037</v>
      </c>
      <c r="Q596" s="7">
        <f t="shared" si="57"/>
        <v>42476.780162037037</v>
      </c>
      <c r="R596" t="s">
        <v>8272</v>
      </c>
      <c r="S596" t="str">
        <f t="shared" si="58"/>
        <v>technology</v>
      </c>
      <c r="T596" t="str">
        <f t="shared" si="59"/>
        <v>web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s="6">
        <f t="shared" si="54"/>
        <v>53.25</v>
      </c>
      <c r="N597" t="b">
        <v>0</v>
      </c>
      <c r="O597" s="5">
        <f t="shared" si="55"/>
        <v>0.42599999999999999</v>
      </c>
      <c r="P597" s="7">
        <f t="shared" si="56"/>
        <v>42083.069884259254</v>
      </c>
      <c r="Q597" s="7">
        <f t="shared" si="57"/>
        <v>42128.069884259254</v>
      </c>
      <c r="R597" t="s">
        <v>8272</v>
      </c>
      <c r="S597" t="str">
        <f t="shared" si="58"/>
        <v>technology</v>
      </c>
      <c r="T597" t="str">
        <f t="shared" si="59"/>
        <v>web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s="6">
        <f t="shared" si="54"/>
        <v>3</v>
      </c>
      <c r="N598" t="b">
        <v>0</v>
      </c>
      <c r="O598" s="5">
        <f t="shared" si="55"/>
        <v>0.03</v>
      </c>
      <c r="P598" s="7">
        <f t="shared" si="56"/>
        <v>42646.896898148145</v>
      </c>
      <c r="Q598" s="7">
        <f t="shared" si="57"/>
        <v>42676.896898148145</v>
      </c>
      <c r="R598" t="s">
        <v>8272</v>
      </c>
      <c r="S598" t="str">
        <f t="shared" si="58"/>
        <v>technology</v>
      </c>
      <c r="T598" t="str">
        <f t="shared" si="59"/>
        <v>web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s="6">
        <f t="shared" si="54"/>
        <v>10</v>
      </c>
      <c r="N599" t="b">
        <v>0</v>
      </c>
      <c r="O599" s="5">
        <f t="shared" si="55"/>
        <v>0.26666666666666666</v>
      </c>
      <c r="P599" s="7">
        <f t="shared" si="56"/>
        <v>42545.705266203702</v>
      </c>
      <c r="Q599" s="7">
        <f t="shared" si="57"/>
        <v>42582.666666666672</v>
      </c>
      <c r="R599" t="s">
        <v>8272</v>
      </c>
      <c r="S599" t="str">
        <f t="shared" si="58"/>
        <v>technology</v>
      </c>
      <c r="T599" t="str">
        <f t="shared" si="59"/>
        <v>web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s="6">
        <f t="shared" si="54"/>
        <v>121.42857142857143</v>
      </c>
      <c r="N600" t="b">
        <v>0</v>
      </c>
      <c r="O600" s="5">
        <f t="shared" si="55"/>
        <v>34</v>
      </c>
      <c r="P600" s="7">
        <f t="shared" si="56"/>
        <v>41948.00209490741</v>
      </c>
      <c r="Q600" s="7">
        <f t="shared" si="57"/>
        <v>41978.00209490741</v>
      </c>
      <c r="R600" t="s">
        <v>8272</v>
      </c>
      <c r="S600" t="str">
        <f t="shared" si="58"/>
        <v>technology</v>
      </c>
      <c r="T600" t="str">
        <f t="shared" si="59"/>
        <v>web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s="6">
        <f t="shared" si="54"/>
        <v>15.5</v>
      </c>
      <c r="N601" t="b">
        <v>0</v>
      </c>
      <c r="O601" s="5">
        <f t="shared" si="55"/>
        <v>6.2E-2</v>
      </c>
      <c r="P601" s="7">
        <f t="shared" si="56"/>
        <v>42047.812523148154</v>
      </c>
      <c r="Q601" s="7">
        <f t="shared" si="57"/>
        <v>42071.636111111111</v>
      </c>
      <c r="R601" t="s">
        <v>8272</v>
      </c>
      <c r="S601" t="str">
        <f t="shared" si="58"/>
        <v>technology</v>
      </c>
      <c r="T601" t="str">
        <f t="shared" si="59"/>
        <v>web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s="6">
        <f t="shared" si="54"/>
        <v>100</v>
      </c>
      <c r="N602" t="b">
        <v>0</v>
      </c>
      <c r="O602" s="5">
        <f t="shared" si="55"/>
        <v>2</v>
      </c>
      <c r="P602" s="7">
        <f t="shared" si="56"/>
        <v>42073.798171296294</v>
      </c>
      <c r="Q602" s="7">
        <f t="shared" si="57"/>
        <v>42133.798171296294</v>
      </c>
      <c r="R602" t="s">
        <v>8272</v>
      </c>
      <c r="S602" t="str">
        <f t="shared" si="58"/>
        <v>technology</v>
      </c>
      <c r="T602" t="str">
        <f t="shared" si="59"/>
        <v>web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s="6">
        <f t="shared" si="54"/>
        <v>23.333333333333332</v>
      </c>
      <c r="N603" t="b">
        <v>0</v>
      </c>
      <c r="O603" s="5">
        <f t="shared" si="55"/>
        <v>1.4000000000000001</v>
      </c>
      <c r="P603" s="7">
        <f t="shared" si="56"/>
        <v>41969.858090277776</v>
      </c>
      <c r="Q603" s="7">
        <f t="shared" si="57"/>
        <v>41999.858090277776</v>
      </c>
      <c r="R603" t="s">
        <v>8272</v>
      </c>
      <c r="S603" t="str">
        <f t="shared" si="58"/>
        <v>technology</v>
      </c>
      <c r="T603" t="str">
        <f t="shared" si="59"/>
        <v>web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s="6" t="e">
        <f t="shared" si="54"/>
        <v>#DIV/0!</v>
      </c>
      <c r="N604" t="b">
        <v>0</v>
      </c>
      <c r="O604" s="5">
        <f t="shared" si="55"/>
        <v>0</v>
      </c>
      <c r="P604" s="7">
        <f t="shared" si="56"/>
        <v>42143.79415509259</v>
      </c>
      <c r="Q604" s="7">
        <f t="shared" si="57"/>
        <v>42173.79415509259</v>
      </c>
      <c r="R604" t="s">
        <v>8272</v>
      </c>
      <c r="S604" t="str">
        <f t="shared" si="58"/>
        <v>technology</v>
      </c>
      <c r="T604" t="str">
        <f t="shared" si="59"/>
        <v>web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s="6">
        <f t="shared" si="54"/>
        <v>45.386153846153846</v>
      </c>
      <c r="N605" t="b">
        <v>0</v>
      </c>
      <c r="O605" s="5">
        <f t="shared" si="55"/>
        <v>3.9334666666666664</v>
      </c>
      <c r="P605" s="7">
        <f t="shared" si="56"/>
        <v>41835.639155092591</v>
      </c>
      <c r="Q605" s="7">
        <f t="shared" si="57"/>
        <v>41865.639155092591</v>
      </c>
      <c r="R605" t="s">
        <v>8272</v>
      </c>
      <c r="S605" t="str">
        <f t="shared" si="58"/>
        <v>technology</v>
      </c>
      <c r="T605" t="str">
        <f t="shared" si="59"/>
        <v>web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s="6" t="e">
        <f t="shared" si="54"/>
        <v>#DIV/0!</v>
      </c>
      <c r="N606" t="b">
        <v>0</v>
      </c>
      <c r="O606" s="5">
        <f t="shared" si="55"/>
        <v>0</v>
      </c>
      <c r="P606" s="7">
        <f t="shared" si="56"/>
        <v>41849.035370370373</v>
      </c>
      <c r="Q606" s="7">
        <f t="shared" si="57"/>
        <v>41879.035370370373</v>
      </c>
      <c r="R606" t="s">
        <v>8272</v>
      </c>
      <c r="S606" t="str">
        <f t="shared" si="58"/>
        <v>technology</v>
      </c>
      <c r="T606" t="str">
        <f t="shared" si="59"/>
        <v>web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s="6">
        <f t="shared" si="54"/>
        <v>16.375</v>
      </c>
      <c r="N607" t="b">
        <v>0</v>
      </c>
      <c r="O607" s="5">
        <f t="shared" si="55"/>
        <v>2.62</v>
      </c>
      <c r="P607" s="7">
        <f t="shared" si="56"/>
        <v>42194.357731481476</v>
      </c>
      <c r="Q607" s="7">
        <f t="shared" si="57"/>
        <v>42239.357731481476</v>
      </c>
      <c r="R607" t="s">
        <v>8272</v>
      </c>
      <c r="S607" t="str">
        <f t="shared" si="58"/>
        <v>technology</v>
      </c>
      <c r="T607" t="str">
        <f t="shared" si="59"/>
        <v>web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s="6">
        <f t="shared" si="54"/>
        <v>10</v>
      </c>
      <c r="N608" t="b">
        <v>0</v>
      </c>
      <c r="O608" s="5">
        <f t="shared" si="55"/>
        <v>0.2</v>
      </c>
      <c r="P608" s="7">
        <f t="shared" si="56"/>
        <v>42102.650567129633</v>
      </c>
      <c r="Q608" s="7">
        <f t="shared" si="57"/>
        <v>42148.625</v>
      </c>
      <c r="R608" t="s">
        <v>8272</v>
      </c>
      <c r="S608" t="str">
        <f t="shared" si="58"/>
        <v>technology</v>
      </c>
      <c r="T608" t="str">
        <f t="shared" si="59"/>
        <v>web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s="6" t="e">
        <f t="shared" si="54"/>
        <v>#DIV/0!</v>
      </c>
      <c r="N609" t="b">
        <v>0</v>
      </c>
      <c r="O609" s="5">
        <f t="shared" si="55"/>
        <v>0</v>
      </c>
      <c r="P609" s="7">
        <f t="shared" si="56"/>
        <v>42300.825648148151</v>
      </c>
      <c r="Q609" s="7">
        <f t="shared" si="57"/>
        <v>42330.867314814815</v>
      </c>
      <c r="R609" t="s">
        <v>8272</v>
      </c>
      <c r="S609" t="str">
        <f t="shared" si="58"/>
        <v>technology</v>
      </c>
      <c r="T609" t="str">
        <f t="shared" si="59"/>
        <v>web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s="6">
        <f t="shared" si="54"/>
        <v>292.2</v>
      </c>
      <c r="N610" t="b">
        <v>0</v>
      </c>
      <c r="O610" s="5">
        <f t="shared" si="55"/>
        <v>0.97400000000000009</v>
      </c>
      <c r="P610" s="7">
        <f t="shared" si="56"/>
        <v>42140.921064814815</v>
      </c>
      <c r="Q610" s="7">
        <f t="shared" si="57"/>
        <v>42170.921064814815</v>
      </c>
      <c r="R610" t="s">
        <v>8272</v>
      </c>
      <c r="S610" t="str">
        <f t="shared" si="58"/>
        <v>technology</v>
      </c>
      <c r="T610" t="str">
        <f t="shared" si="59"/>
        <v>web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s="6">
        <f t="shared" si="54"/>
        <v>5</v>
      </c>
      <c r="N611" t="b">
        <v>0</v>
      </c>
      <c r="O611" s="5">
        <f t="shared" si="55"/>
        <v>0.64102564102564097</v>
      </c>
      <c r="P611" s="7">
        <f t="shared" si="56"/>
        <v>42307.034074074079</v>
      </c>
      <c r="Q611" s="7">
        <f t="shared" si="57"/>
        <v>42337.075740740736</v>
      </c>
      <c r="R611" t="s">
        <v>8272</v>
      </c>
      <c r="S611" t="str">
        <f t="shared" si="58"/>
        <v>technology</v>
      </c>
      <c r="T611" t="str">
        <f t="shared" si="59"/>
        <v>web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s="6" t="e">
        <f t="shared" si="54"/>
        <v>#DIV/0!</v>
      </c>
      <c r="N612" t="b">
        <v>0</v>
      </c>
      <c r="O612" s="5">
        <f t="shared" si="55"/>
        <v>0</v>
      </c>
      <c r="P612" s="7">
        <f t="shared" si="56"/>
        <v>42086.83085648148</v>
      </c>
      <c r="Q612" s="7">
        <f t="shared" si="57"/>
        <v>42116.83085648148</v>
      </c>
      <c r="R612" t="s">
        <v>8272</v>
      </c>
      <c r="S612" t="str">
        <f t="shared" si="58"/>
        <v>technology</v>
      </c>
      <c r="T612" t="str">
        <f t="shared" si="59"/>
        <v>web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s="6" t="e">
        <f t="shared" si="54"/>
        <v>#DIV/0!</v>
      </c>
      <c r="N613" t="b">
        <v>0</v>
      </c>
      <c r="O613" s="5">
        <f t="shared" si="55"/>
        <v>0</v>
      </c>
      <c r="P613" s="7">
        <f t="shared" si="56"/>
        <v>42328.560613425929</v>
      </c>
      <c r="Q613" s="7">
        <f t="shared" si="57"/>
        <v>42388.560613425929</v>
      </c>
      <c r="R613" t="s">
        <v>8272</v>
      </c>
      <c r="S613" t="str">
        <f t="shared" si="58"/>
        <v>technology</v>
      </c>
      <c r="T613" t="str">
        <f t="shared" si="59"/>
        <v>web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s="6" t="e">
        <f t="shared" si="54"/>
        <v>#DIV/0!</v>
      </c>
      <c r="N614" t="b">
        <v>0</v>
      </c>
      <c r="O614" s="5">
        <f t="shared" si="55"/>
        <v>0</v>
      </c>
      <c r="P614" s="7">
        <f t="shared" si="56"/>
        <v>42585.031782407401</v>
      </c>
      <c r="Q614" s="7">
        <f t="shared" si="57"/>
        <v>42615.031782407401</v>
      </c>
      <c r="R614" t="s">
        <v>8272</v>
      </c>
      <c r="S614" t="str">
        <f t="shared" si="58"/>
        <v>technology</v>
      </c>
      <c r="T614" t="str">
        <f t="shared" si="59"/>
        <v>web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s="6">
        <f t="shared" si="54"/>
        <v>105.93388429752066</v>
      </c>
      <c r="N615" t="b">
        <v>0</v>
      </c>
      <c r="O615" s="5">
        <f t="shared" si="55"/>
        <v>21.363333333333333</v>
      </c>
      <c r="P615" s="7">
        <f t="shared" si="56"/>
        <v>42247.496759259258</v>
      </c>
      <c r="Q615" s="7">
        <f t="shared" si="57"/>
        <v>42278.207638888889</v>
      </c>
      <c r="R615" t="s">
        <v>8272</v>
      </c>
      <c r="S615" t="str">
        <f t="shared" si="58"/>
        <v>technology</v>
      </c>
      <c r="T615" t="str">
        <f t="shared" si="59"/>
        <v>web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s="6" t="e">
        <f t="shared" si="54"/>
        <v>#DIV/0!</v>
      </c>
      <c r="N616" t="b">
        <v>0</v>
      </c>
      <c r="O616" s="5">
        <f t="shared" si="55"/>
        <v>0</v>
      </c>
      <c r="P616" s="7">
        <f t="shared" si="56"/>
        <v>42515.061805555553</v>
      </c>
      <c r="Q616" s="7">
        <f t="shared" si="57"/>
        <v>42545.061805555553</v>
      </c>
      <c r="R616" t="s">
        <v>8272</v>
      </c>
      <c r="S616" t="str">
        <f t="shared" si="58"/>
        <v>technology</v>
      </c>
      <c r="T616" t="str">
        <f t="shared" si="59"/>
        <v>web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s="6" t="e">
        <f t="shared" si="54"/>
        <v>#DIV/0!</v>
      </c>
      <c r="N617" t="b">
        <v>0</v>
      </c>
      <c r="O617" s="5">
        <f t="shared" si="55"/>
        <v>0</v>
      </c>
      <c r="P617" s="7">
        <f t="shared" si="56"/>
        <v>42242.122210648144</v>
      </c>
      <c r="Q617" s="7">
        <f t="shared" si="57"/>
        <v>42272.122210648144</v>
      </c>
      <c r="R617" t="s">
        <v>8272</v>
      </c>
      <c r="S617" t="str">
        <f t="shared" si="58"/>
        <v>technology</v>
      </c>
      <c r="T617" t="str">
        <f t="shared" si="59"/>
        <v>web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s="6" t="e">
        <f t="shared" si="54"/>
        <v>#DIV/0!</v>
      </c>
      <c r="N618" t="b">
        <v>0</v>
      </c>
      <c r="O618" s="5">
        <f t="shared" si="55"/>
        <v>0</v>
      </c>
      <c r="P618" s="7">
        <f t="shared" si="56"/>
        <v>42761.376238425932</v>
      </c>
      <c r="Q618" s="7">
        <f t="shared" si="57"/>
        <v>42791.376238425932</v>
      </c>
      <c r="R618" t="s">
        <v>8272</v>
      </c>
      <c r="S618" t="str">
        <f t="shared" si="58"/>
        <v>technology</v>
      </c>
      <c r="T618" t="str">
        <f t="shared" si="59"/>
        <v>web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s="6">
        <f t="shared" si="54"/>
        <v>20</v>
      </c>
      <c r="N619" t="b">
        <v>0</v>
      </c>
      <c r="O619" s="5">
        <f t="shared" si="55"/>
        <v>3</v>
      </c>
      <c r="P619" s="7">
        <f t="shared" si="56"/>
        <v>42087.343090277776</v>
      </c>
      <c r="Q619" s="7">
        <f t="shared" si="57"/>
        <v>42132.343090277776</v>
      </c>
      <c r="R619" t="s">
        <v>8272</v>
      </c>
      <c r="S619" t="str">
        <f t="shared" si="58"/>
        <v>technology</v>
      </c>
      <c r="T619" t="str">
        <f t="shared" si="59"/>
        <v>web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s="6" t="e">
        <f t="shared" si="54"/>
        <v>#DIV/0!</v>
      </c>
      <c r="N620" t="b">
        <v>0</v>
      </c>
      <c r="O620" s="5">
        <f t="shared" si="55"/>
        <v>0</v>
      </c>
      <c r="P620" s="7">
        <f t="shared" si="56"/>
        <v>42317.810219907406</v>
      </c>
      <c r="Q620" s="7">
        <f t="shared" si="57"/>
        <v>42347.810219907406</v>
      </c>
      <c r="R620" t="s">
        <v>8272</v>
      </c>
      <c r="S620" t="str">
        <f t="shared" si="58"/>
        <v>technology</v>
      </c>
      <c r="T620" t="str">
        <f t="shared" si="59"/>
        <v>web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s="6">
        <f t="shared" si="54"/>
        <v>1</v>
      </c>
      <c r="N621" t="b">
        <v>0</v>
      </c>
      <c r="O621" s="5">
        <f t="shared" si="55"/>
        <v>3.9999999999999996E-5</v>
      </c>
      <c r="P621" s="7">
        <f t="shared" si="56"/>
        <v>41908.650347222225</v>
      </c>
      <c r="Q621" s="7">
        <f t="shared" si="57"/>
        <v>41968.692013888889</v>
      </c>
      <c r="R621" t="s">
        <v>8272</v>
      </c>
      <c r="S621" t="str">
        <f t="shared" si="58"/>
        <v>technology</v>
      </c>
      <c r="T621" t="str">
        <f t="shared" si="59"/>
        <v>web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s="6">
        <f t="shared" si="54"/>
        <v>300</v>
      </c>
      <c r="N622" t="b">
        <v>0</v>
      </c>
      <c r="O622" s="5">
        <f t="shared" si="55"/>
        <v>1</v>
      </c>
      <c r="P622" s="7">
        <f t="shared" si="56"/>
        <v>41831.716874999998</v>
      </c>
      <c r="Q622" s="7">
        <f t="shared" si="57"/>
        <v>41876.716874999998</v>
      </c>
      <c r="R622" t="s">
        <v>8272</v>
      </c>
      <c r="S622" t="str">
        <f t="shared" si="58"/>
        <v>technology</v>
      </c>
      <c r="T622" t="str">
        <f t="shared" si="59"/>
        <v>web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s="6">
        <f t="shared" si="54"/>
        <v>87</v>
      </c>
      <c r="N623" t="b">
        <v>0</v>
      </c>
      <c r="O623" s="5">
        <f t="shared" si="55"/>
        <v>1.044</v>
      </c>
      <c r="P623" s="7">
        <f t="shared" si="56"/>
        <v>42528.987696759257</v>
      </c>
      <c r="Q623" s="7">
        <f t="shared" si="57"/>
        <v>42558.987696759257</v>
      </c>
      <c r="R623" t="s">
        <v>8272</v>
      </c>
      <c r="S623" t="str">
        <f t="shared" si="58"/>
        <v>technology</v>
      </c>
      <c r="T623" t="str">
        <f t="shared" si="59"/>
        <v>web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s="6">
        <f t="shared" si="54"/>
        <v>37.888888888888886</v>
      </c>
      <c r="N624" t="b">
        <v>0</v>
      </c>
      <c r="O624" s="5">
        <f t="shared" si="55"/>
        <v>5.6833333333333336</v>
      </c>
      <c r="P624" s="7">
        <f t="shared" si="56"/>
        <v>42532.774745370371</v>
      </c>
      <c r="Q624" s="7">
        <f t="shared" si="57"/>
        <v>42552.774745370371</v>
      </c>
      <c r="R624" t="s">
        <v>8272</v>
      </c>
      <c r="S624" t="str">
        <f t="shared" si="58"/>
        <v>technology</v>
      </c>
      <c r="T624" t="str">
        <f t="shared" si="59"/>
        <v>web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s="6" t="e">
        <f t="shared" si="54"/>
        <v>#DIV/0!</v>
      </c>
      <c r="N625" t="b">
        <v>0</v>
      </c>
      <c r="O625" s="5">
        <f t="shared" si="55"/>
        <v>0</v>
      </c>
      <c r="P625" s="7">
        <f t="shared" si="56"/>
        <v>42122.009224537032</v>
      </c>
      <c r="Q625" s="7">
        <f t="shared" si="57"/>
        <v>42152.009224537032</v>
      </c>
      <c r="R625" t="s">
        <v>8272</v>
      </c>
      <c r="S625" t="str">
        <f t="shared" si="58"/>
        <v>technology</v>
      </c>
      <c r="T625" t="str">
        <f t="shared" si="59"/>
        <v>web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s="6" t="e">
        <f t="shared" si="54"/>
        <v>#DIV/0!</v>
      </c>
      <c r="N626" t="b">
        <v>0</v>
      </c>
      <c r="O626" s="5">
        <f t="shared" si="55"/>
        <v>0</v>
      </c>
      <c r="P626" s="7">
        <f t="shared" si="56"/>
        <v>42108.988900462966</v>
      </c>
      <c r="Q626" s="7">
        <f t="shared" si="57"/>
        <v>42138.988900462966</v>
      </c>
      <c r="R626" t="s">
        <v>8272</v>
      </c>
      <c r="S626" t="str">
        <f t="shared" si="58"/>
        <v>technology</v>
      </c>
      <c r="T626" t="str">
        <f t="shared" si="59"/>
        <v>web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s="6" t="e">
        <f t="shared" si="54"/>
        <v>#DIV/0!</v>
      </c>
      <c r="N627" t="b">
        <v>0</v>
      </c>
      <c r="O627" s="5">
        <f t="shared" si="55"/>
        <v>0</v>
      </c>
      <c r="P627" s="7">
        <f t="shared" si="56"/>
        <v>42790.895567129628</v>
      </c>
      <c r="Q627" s="7">
        <f t="shared" si="57"/>
        <v>42820.853900462964</v>
      </c>
      <c r="R627" t="s">
        <v>8272</v>
      </c>
      <c r="S627" t="str">
        <f t="shared" si="58"/>
        <v>technology</v>
      </c>
      <c r="T627" t="str">
        <f t="shared" si="59"/>
        <v>web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s="6">
        <f t="shared" si="54"/>
        <v>111.41025641025641</v>
      </c>
      <c r="N628" t="b">
        <v>0</v>
      </c>
      <c r="O628" s="5">
        <f t="shared" si="55"/>
        <v>17.380000000000003</v>
      </c>
      <c r="P628" s="7">
        <f t="shared" si="56"/>
        <v>42198.559479166666</v>
      </c>
      <c r="Q628" s="7">
        <f t="shared" si="57"/>
        <v>42231.556944444441</v>
      </c>
      <c r="R628" t="s">
        <v>8272</v>
      </c>
      <c r="S628" t="str">
        <f t="shared" si="58"/>
        <v>technology</v>
      </c>
      <c r="T628" t="str">
        <f t="shared" si="59"/>
        <v>web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s="6">
        <f t="shared" si="54"/>
        <v>90</v>
      </c>
      <c r="N629" t="b">
        <v>0</v>
      </c>
      <c r="O629" s="5">
        <f t="shared" si="55"/>
        <v>0.02</v>
      </c>
      <c r="P629" s="7">
        <f t="shared" si="56"/>
        <v>42384.306840277779</v>
      </c>
      <c r="Q629" s="7">
        <f t="shared" si="57"/>
        <v>42443.958333333328</v>
      </c>
      <c r="R629" t="s">
        <v>8272</v>
      </c>
      <c r="S629" t="str">
        <f t="shared" si="58"/>
        <v>technology</v>
      </c>
      <c r="T629" t="str">
        <f t="shared" si="59"/>
        <v>web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s="6" t="e">
        <f t="shared" si="54"/>
        <v>#DIV/0!</v>
      </c>
      <c r="N630" t="b">
        <v>0</v>
      </c>
      <c r="O630" s="5">
        <f t="shared" si="55"/>
        <v>0</v>
      </c>
      <c r="P630" s="7">
        <f t="shared" si="56"/>
        <v>41803.692789351851</v>
      </c>
      <c r="Q630" s="7">
        <f t="shared" si="57"/>
        <v>41833.692789351851</v>
      </c>
      <c r="R630" t="s">
        <v>8272</v>
      </c>
      <c r="S630" t="str">
        <f t="shared" si="58"/>
        <v>technology</v>
      </c>
      <c r="T630" t="str">
        <f t="shared" si="59"/>
        <v>web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s="6">
        <f t="shared" si="54"/>
        <v>116.66666666666667</v>
      </c>
      <c r="N631" t="b">
        <v>0</v>
      </c>
      <c r="O631" s="5">
        <f t="shared" si="55"/>
        <v>0.17500000000000002</v>
      </c>
      <c r="P631" s="7">
        <f t="shared" si="56"/>
        <v>42474.637824074074</v>
      </c>
      <c r="Q631" s="7">
        <f t="shared" si="57"/>
        <v>42504.637824074074</v>
      </c>
      <c r="R631" t="s">
        <v>8272</v>
      </c>
      <c r="S631" t="str">
        <f t="shared" si="58"/>
        <v>technology</v>
      </c>
      <c r="T631" t="str">
        <f t="shared" si="59"/>
        <v>web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s="6">
        <f t="shared" si="54"/>
        <v>10</v>
      </c>
      <c r="N632" t="b">
        <v>0</v>
      </c>
      <c r="O632" s="5">
        <f t="shared" si="55"/>
        <v>8.3340278356529712E-2</v>
      </c>
      <c r="P632" s="7">
        <f t="shared" si="56"/>
        <v>42223.619456018518</v>
      </c>
      <c r="Q632" s="7">
        <f t="shared" si="57"/>
        <v>42253.215277777781</v>
      </c>
      <c r="R632" t="s">
        <v>8272</v>
      </c>
      <c r="S632" t="str">
        <f t="shared" si="58"/>
        <v>technology</v>
      </c>
      <c r="T632" t="str">
        <f t="shared" si="59"/>
        <v>web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s="6">
        <f t="shared" si="54"/>
        <v>76.666666666666671</v>
      </c>
      <c r="N633" t="b">
        <v>0</v>
      </c>
      <c r="O633" s="5">
        <f t="shared" si="55"/>
        <v>1.38</v>
      </c>
      <c r="P633" s="7">
        <f t="shared" si="56"/>
        <v>42489.772326388891</v>
      </c>
      <c r="Q633" s="7">
        <f t="shared" si="57"/>
        <v>42518.772326388891</v>
      </c>
      <c r="R633" t="s">
        <v>8272</v>
      </c>
      <c r="S633" t="str">
        <f t="shared" si="58"/>
        <v>technology</v>
      </c>
      <c r="T633" t="str">
        <f t="shared" si="59"/>
        <v>web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s="6" t="e">
        <f t="shared" si="54"/>
        <v>#DIV/0!</v>
      </c>
      <c r="N634" t="b">
        <v>0</v>
      </c>
      <c r="O634" s="5">
        <f t="shared" si="55"/>
        <v>0</v>
      </c>
      <c r="P634" s="7">
        <f t="shared" si="56"/>
        <v>42303.659317129626</v>
      </c>
      <c r="Q634" s="7">
        <f t="shared" si="57"/>
        <v>42333.700983796298</v>
      </c>
      <c r="R634" t="s">
        <v>8272</v>
      </c>
      <c r="S634" t="str">
        <f t="shared" si="58"/>
        <v>technology</v>
      </c>
      <c r="T634" t="str">
        <f t="shared" si="59"/>
        <v>web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s="6">
        <f t="shared" si="54"/>
        <v>49.8</v>
      </c>
      <c r="N635" t="b">
        <v>0</v>
      </c>
      <c r="O635" s="5">
        <f t="shared" si="55"/>
        <v>12.45</v>
      </c>
      <c r="P635" s="7">
        <f t="shared" si="56"/>
        <v>42507.29932870371</v>
      </c>
      <c r="Q635" s="7">
        <f t="shared" si="57"/>
        <v>42538.958333333328</v>
      </c>
      <c r="R635" t="s">
        <v>8272</v>
      </c>
      <c r="S635" t="str">
        <f t="shared" si="58"/>
        <v>technology</v>
      </c>
      <c r="T635" t="str">
        <f t="shared" si="59"/>
        <v>web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s="6">
        <f t="shared" si="54"/>
        <v>1</v>
      </c>
      <c r="N636" t="b">
        <v>0</v>
      </c>
      <c r="O636" s="5">
        <f t="shared" si="55"/>
        <v>0.02</v>
      </c>
      <c r="P636" s="7">
        <f t="shared" si="56"/>
        <v>42031.928576388891</v>
      </c>
      <c r="Q636" s="7">
        <f t="shared" si="57"/>
        <v>42061.928576388891</v>
      </c>
      <c r="R636" t="s">
        <v>8272</v>
      </c>
      <c r="S636" t="str">
        <f t="shared" si="58"/>
        <v>technology</v>
      </c>
      <c r="T636" t="str">
        <f t="shared" si="59"/>
        <v>web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s="6">
        <f t="shared" si="54"/>
        <v>2</v>
      </c>
      <c r="N637" t="b">
        <v>0</v>
      </c>
      <c r="O637" s="5">
        <f t="shared" si="55"/>
        <v>8.0000000000000002E-3</v>
      </c>
      <c r="P637" s="7">
        <f t="shared" si="56"/>
        <v>42076.092152777783</v>
      </c>
      <c r="Q637" s="7">
        <f t="shared" si="57"/>
        <v>42106.092152777783</v>
      </c>
      <c r="R637" t="s">
        <v>8272</v>
      </c>
      <c r="S637" t="str">
        <f t="shared" si="58"/>
        <v>technology</v>
      </c>
      <c r="T637" t="str">
        <f t="shared" si="59"/>
        <v>web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s="6">
        <f t="shared" si="54"/>
        <v>4</v>
      </c>
      <c r="N638" t="b">
        <v>0</v>
      </c>
      <c r="O638" s="5">
        <f t="shared" si="55"/>
        <v>0.2</v>
      </c>
      <c r="P638" s="7">
        <f t="shared" si="56"/>
        <v>42131.455439814818</v>
      </c>
      <c r="Q638" s="7">
        <f t="shared" si="57"/>
        <v>42161.44930555555</v>
      </c>
      <c r="R638" t="s">
        <v>8272</v>
      </c>
      <c r="S638" t="str">
        <f t="shared" si="58"/>
        <v>technology</v>
      </c>
      <c r="T638" t="str">
        <f t="shared" si="59"/>
        <v>web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s="6" t="e">
        <f t="shared" si="54"/>
        <v>#DIV/0!</v>
      </c>
      <c r="N639" t="b">
        <v>0</v>
      </c>
      <c r="O639" s="5">
        <f t="shared" si="55"/>
        <v>0</v>
      </c>
      <c r="P639" s="7">
        <f t="shared" si="56"/>
        <v>42762.962013888886</v>
      </c>
      <c r="Q639" s="7">
        <f t="shared" si="57"/>
        <v>42791.961111111115</v>
      </c>
      <c r="R639" t="s">
        <v>8272</v>
      </c>
      <c r="S639" t="str">
        <f t="shared" si="58"/>
        <v>technology</v>
      </c>
      <c r="T639" t="str">
        <f t="shared" si="59"/>
        <v>web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s="6">
        <f t="shared" si="54"/>
        <v>3</v>
      </c>
      <c r="N640" t="b">
        <v>0</v>
      </c>
      <c r="O640" s="5">
        <f t="shared" si="55"/>
        <v>9.0000000000000011E-3</v>
      </c>
      <c r="P640" s="7">
        <f t="shared" si="56"/>
        <v>42759.593310185184</v>
      </c>
      <c r="Q640" s="7">
        <f t="shared" si="57"/>
        <v>42819.55164351852</v>
      </c>
      <c r="R640" t="s">
        <v>8272</v>
      </c>
      <c r="S640" t="str">
        <f t="shared" si="58"/>
        <v>technology</v>
      </c>
      <c r="T640" t="str">
        <f t="shared" si="59"/>
        <v>web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s="6">
        <f t="shared" si="54"/>
        <v>1</v>
      </c>
      <c r="N641" t="b">
        <v>0</v>
      </c>
      <c r="O641" s="5">
        <f t="shared" si="55"/>
        <v>9.9999999999999991E-5</v>
      </c>
      <c r="P641" s="7">
        <f t="shared" si="56"/>
        <v>41865.583275462966</v>
      </c>
      <c r="Q641" s="7">
        <f t="shared" si="57"/>
        <v>41925.583275462966</v>
      </c>
      <c r="R641" t="s">
        <v>8272</v>
      </c>
      <c r="S641" t="str">
        <f t="shared" si="58"/>
        <v>technology</v>
      </c>
      <c r="T641" t="str">
        <f t="shared" si="59"/>
        <v>web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s="6">
        <f t="shared" ref="M642:M705" si="60">E642/L642</f>
        <v>50.5</v>
      </c>
      <c r="N642" t="b">
        <v>1</v>
      </c>
      <c r="O642" s="5">
        <f t="shared" ref="O642:O705" si="61">(E642/D642)*100</f>
        <v>144.28571428571428</v>
      </c>
      <c r="P642" s="7">
        <f t="shared" si="56"/>
        <v>42683.420312500006</v>
      </c>
      <c r="Q642" s="7">
        <f t="shared" si="57"/>
        <v>42698.958333333328</v>
      </c>
      <c r="R642" t="s">
        <v>8273</v>
      </c>
      <c r="S642" t="str">
        <f t="shared" si="58"/>
        <v>technology</v>
      </c>
      <c r="T642" t="str">
        <f t="shared" si="59"/>
        <v>wearables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s="6">
        <f t="shared" si="60"/>
        <v>151.31746031746033</v>
      </c>
      <c r="N643" t="b">
        <v>1</v>
      </c>
      <c r="O643" s="5">
        <f t="shared" si="61"/>
        <v>119.16249999999999</v>
      </c>
      <c r="P643" s="7">
        <f t="shared" ref="P643:P706" si="62">(((J643/60)/60)/24)+DATE(1970,1,1)</f>
        <v>42199.57</v>
      </c>
      <c r="Q643" s="7">
        <f t="shared" ref="Q643:Q706" si="63">(((I643/60)/60)/24)+DATE(1970,1,1)</f>
        <v>42229.57</v>
      </c>
      <c r="R643" t="s">
        <v>8273</v>
      </c>
      <c r="S643" t="str">
        <f t="shared" ref="S643:S706" si="64">LEFT(R643,FIND("/",R643)-1)</f>
        <v>technology</v>
      </c>
      <c r="T643" t="str">
        <f t="shared" ref="T643:T706" si="65">RIGHT(R643,LEN(R643)-FIND("/",R643))</f>
        <v>wearables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s="6">
        <f t="shared" si="60"/>
        <v>134.3592456301748</v>
      </c>
      <c r="N644" t="b">
        <v>1</v>
      </c>
      <c r="O644" s="5">
        <f t="shared" si="61"/>
        <v>1460.4850000000001</v>
      </c>
      <c r="P644" s="7">
        <f t="shared" si="62"/>
        <v>42199.651319444441</v>
      </c>
      <c r="Q644" s="7">
        <f t="shared" si="63"/>
        <v>42235.651319444441</v>
      </c>
      <c r="R644" t="s">
        <v>8273</v>
      </c>
      <c r="S644" t="str">
        <f t="shared" si="64"/>
        <v>technology</v>
      </c>
      <c r="T644" t="str">
        <f t="shared" si="65"/>
        <v>wearables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s="6">
        <f t="shared" si="60"/>
        <v>174.02631578947367</v>
      </c>
      <c r="N645" t="b">
        <v>1</v>
      </c>
      <c r="O645" s="5">
        <f t="shared" si="61"/>
        <v>105.80799999999999</v>
      </c>
      <c r="P645" s="7">
        <f t="shared" si="62"/>
        <v>42100.642071759255</v>
      </c>
      <c r="Q645" s="7">
        <f t="shared" si="63"/>
        <v>42155.642071759255</v>
      </c>
      <c r="R645" t="s">
        <v>8273</v>
      </c>
      <c r="S645" t="str">
        <f t="shared" si="64"/>
        <v>technology</v>
      </c>
      <c r="T645" t="str">
        <f t="shared" si="65"/>
        <v>wearables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s="6">
        <f t="shared" si="60"/>
        <v>73.486268364348675</v>
      </c>
      <c r="N646" t="b">
        <v>1</v>
      </c>
      <c r="O646" s="5">
        <f t="shared" si="61"/>
        <v>300.11791999999997</v>
      </c>
      <c r="P646" s="7">
        <f t="shared" si="62"/>
        <v>41898.665960648148</v>
      </c>
      <c r="Q646" s="7">
        <f t="shared" si="63"/>
        <v>41941.041666666664</v>
      </c>
      <c r="R646" t="s">
        <v>8273</v>
      </c>
      <c r="S646" t="str">
        <f t="shared" si="64"/>
        <v>technology</v>
      </c>
      <c r="T646" t="str">
        <f t="shared" si="65"/>
        <v>wearables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s="6">
        <f t="shared" si="60"/>
        <v>23.518987341772153</v>
      </c>
      <c r="N647" t="b">
        <v>1</v>
      </c>
      <c r="O647" s="5">
        <f t="shared" si="61"/>
        <v>278.7</v>
      </c>
      <c r="P647" s="7">
        <f t="shared" si="62"/>
        <v>42564.026319444441</v>
      </c>
      <c r="Q647" s="7">
        <f t="shared" si="63"/>
        <v>42594.026319444441</v>
      </c>
      <c r="R647" t="s">
        <v>8273</v>
      </c>
      <c r="S647" t="str">
        <f t="shared" si="64"/>
        <v>technology</v>
      </c>
      <c r="T647" t="str">
        <f t="shared" si="65"/>
        <v>wearables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s="6">
        <f t="shared" si="60"/>
        <v>39.074444444444445</v>
      </c>
      <c r="N648" t="b">
        <v>1</v>
      </c>
      <c r="O648" s="5">
        <f t="shared" si="61"/>
        <v>131.87625</v>
      </c>
      <c r="P648" s="7">
        <f t="shared" si="62"/>
        <v>41832.852627314816</v>
      </c>
      <c r="Q648" s="7">
        <f t="shared" si="63"/>
        <v>41862.852627314816</v>
      </c>
      <c r="R648" t="s">
        <v>8273</v>
      </c>
      <c r="S648" t="str">
        <f t="shared" si="64"/>
        <v>technology</v>
      </c>
      <c r="T648" t="str">
        <f t="shared" si="65"/>
        <v>wearables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s="6">
        <f t="shared" si="60"/>
        <v>125.94117647058823</v>
      </c>
      <c r="N649" t="b">
        <v>1</v>
      </c>
      <c r="O649" s="5">
        <f t="shared" si="61"/>
        <v>107.05</v>
      </c>
      <c r="P649" s="7">
        <f t="shared" si="62"/>
        <v>42416.767928240741</v>
      </c>
      <c r="Q649" s="7">
        <f t="shared" si="63"/>
        <v>42446.726261574076</v>
      </c>
      <c r="R649" t="s">
        <v>8273</v>
      </c>
      <c r="S649" t="str">
        <f t="shared" si="64"/>
        <v>technology</v>
      </c>
      <c r="T649" t="str">
        <f t="shared" si="65"/>
        <v>wearables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s="6">
        <f t="shared" si="60"/>
        <v>1644</v>
      </c>
      <c r="N650" t="b">
        <v>1</v>
      </c>
      <c r="O650" s="5">
        <f t="shared" si="61"/>
        <v>126.82285714285715</v>
      </c>
      <c r="P650" s="7">
        <f t="shared" si="62"/>
        <v>41891.693379629629</v>
      </c>
      <c r="Q650" s="7">
        <f t="shared" si="63"/>
        <v>41926.693379629629</v>
      </c>
      <c r="R650" t="s">
        <v>8273</v>
      </c>
      <c r="S650" t="str">
        <f t="shared" si="64"/>
        <v>technology</v>
      </c>
      <c r="T650" t="str">
        <f t="shared" si="65"/>
        <v>wearables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s="6">
        <f t="shared" si="60"/>
        <v>42.670731707317074</v>
      </c>
      <c r="N651" t="b">
        <v>1</v>
      </c>
      <c r="O651" s="5">
        <f t="shared" si="61"/>
        <v>139.96</v>
      </c>
      <c r="P651" s="7">
        <f t="shared" si="62"/>
        <v>41877.912187499998</v>
      </c>
      <c r="Q651" s="7">
        <f t="shared" si="63"/>
        <v>41898.912187499998</v>
      </c>
      <c r="R651" t="s">
        <v>8273</v>
      </c>
      <c r="S651" t="str">
        <f t="shared" si="64"/>
        <v>technology</v>
      </c>
      <c r="T651" t="str">
        <f t="shared" si="65"/>
        <v>wearables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s="6">
        <f t="shared" si="60"/>
        <v>35.125</v>
      </c>
      <c r="N652" t="b">
        <v>1</v>
      </c>
      <c r="O652" s="5">
        <f t="shared" si="61"/>
        <v>112.4</v>
      </c>
      <c r="P652" s="7">
        <f t="shared" si="62"/>
        <v>41932.036851851852</v>
      </c>
      <c r="Q652" s="7">
        <f t="shared" si="63"/>
        <v>41992.078518518523</v>
      </c>
      <c r="R652" t="s">
        <v>8273</v>
      </c>
      <c r="S652" t="str">
        <f t="shared" si="64"/>
        <v>technology</v>
      </c>
      <c r="T652" t="str">
        <f t="shared" si="65"/>
        <v>wearables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s="6">
        <f t="shared" si="60"/>
        <v>239.35238095238094</v>
      </c>
      <c r="N653" t="b">
        <v>1</v>
      </c>
      <c r="O653" s="5">
        <f t="shared" si="61"/>
        <v>100.52799999999999</v>
      </c>
      <c r="P653" s="7">
        <f t="shared" si="62"/>
        <v>41956.017488425925</v>
      </c>
      <c r="Q653" s="7">
        <f t="shared" si="63"/>
        <v>41986.017488425925</v>
      </c>
      <c r="R653" t="s">
        <v>8273</v>
      </c>
      <c r="S653" t="str">
        <f t="shared" si="64"/>
        <v>technology</v>
      </c>
      <c r="T653" t="str">
        <f t="shared" si="65"/>
        <v>wearables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s="6">
        <f t="shared" si="60"/>
        <v>107.64285714285714</v>
      </c>
      <c r="N654" t="b">
        <v>1</v>
      </c>
      <c r="O654" s="5">
        <f t="shared" si="61"/>
        <v>100.46666666666665</v>
      </c>
      <c r="P654" s="7">
        <f t="shared" si="62"/>
        <v>42675.690393518518</v>
      </c>
      <c r="Q654" s="7">
        <f t="shared" si="63"/>
        <v>42705.732060185182</v>
      </c>
      <c r="R654" t="s">
        <v>8273</v>
      </c>
      <c r="S654" t="str">
        <f t="shared" si="64"/>
        <v>technology</v>
      </c>
      <c r="T654" t="str">
        <f t="shared" si="65"/>
        <v>wearables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s="6">
        <f t="shared" si="60"/>
        <v>95.830623306233065</v>
      </c>
      <c r="N655" t="b">
        <v>1</v>
      </c>
      <c r="O655" s="5">
        <f t="shared" si="61"/>
        <v>141.446</v>
      </c>
      <c r="P655" s="7">
        <f t="shared" si="62"/>
        <v>42199.618518518517</v>
      </c>
      <c r="Q655" s="7">
        <f t="shared" si="63"/>
        <v>42236.618518518517</v>
      </c>
      <c r="R655" t="s">
        <v>8273</v>
      </c>
      <c r="S655" t="str">
        <f t="shared" si="64"/>
        <v>technology</v>
      </c>
      <c r="T655" t="str">
        <f t="shared" si="65"/>
        <v>wearables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s="6">
        <f t="shared" si="60"/>
        <v>31.663376110562684</v>
      </c>
      <c r="N656" t="b">
        <v>1</v>
      </c>
      <c r="O656" s="5">
        <f t="shared" si="61"/>
        <v>267.29166666666669</v>
      </c>
      <c r="P656" s="7">
        <f t="shared" si="62"/>
        <v>42163.957326388889</v>
      </c>
      <c r="Q656" s="7">
        <f t="shared" si="63"/>
        <v>42193.957326388889</v>
      </c>
      <c r="R656" t="s">
        <v>8273</v>
      </c>
      <c r="S656" t="str">
        <f t="shared" si="64"/>
        <v>technology</v>
      </c>
      <c r="T656" t="str">
        <f t="shared" si="65"/>
        <v>wearables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s="6">
        <f t="shared" si="60"/>
        <v>42.886861313868614</v>
      </c>
      <c r="N657" t="b">
        <v>1</v>
      </c>
      <c r="O657" s="5">
        <f t="shared" si="61"/>
        <v>146.88749999999999</v>
      </c>
      <c r="P657" s="7">
        <f t="shared" si="62"/>
        <v>42045.957314814819</v>
      </c>
      <c r="Q657" s="7">
        <f t="shared" si="63"/>
        <v>42075.915648148148</v>
      </c>
      <c r="R657" t="s">
        <v>8273</v>
      </c>
      <c r="S657" t="str">
        <f t="shared" si="64"/>
        <v>technology</v>
      </c>
      <c r="T657" t="str">
        <f t="shared" si="65"/>
        <v>wearables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s="6">
        <f t="shared" si="60"/>
        <v>122.73563218390805</v>
      </c>
      <c r="N658" t="b">
        <v>1</v>
      </c>
      <c r="O658" s="5">
        <f t="shared" si="61"/>
        <v>213.56</v>
      </c>
      <c r="P658" s="7">
        <f t="shared" si="62"/>
        <v>42417.804618055554</v>
      </c>
      <c r="Q658" s="7">
        <f t="shared" si="63"/>
        <v>42477.762951388882</v>
      </c>
      <c r="R658" t="s">
        <v>8273</v>
      </c>
      <c r="S658" t="str">
        <f t="shared" si="64"/>
        <v>technology</v>
      </c>
      <c r="T658" t="str">
        <f t="shared" si="65"/>
        <v>wearables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s="6">
        <f t="shared" si="60"/>
        <v>190.45454545454547</v>
      </c>
      <c r="N659" t="b">
        <v>1</v>
      </c>
      <c r="O659" s="5">
        <f t="shared" si="61"/>
        <v>125.69999999999999</v>
      </c>
      <c r="P659" s="7">
        <f t="shared" si="62"/>
        <v>42331.84574074074</v>
      </c>
      <c r="Q659" s="7">
        <f t="shared" si="63"/>
        <v>42361.84574074074</v>
      </c>
      <c r="R659" t="s">
        <v>8273</v>
      </c>
      <c r="S659" t="str">
        <f t="shared" si="64"/>
        <v>technology</v>
      </c>
      <c r="T659" t="str">
        <f t="shared" si="65"/>
        <v>wearables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s="6">
        <f t="shared" si="60"/>
        <v>109.33695652173913</v>
      </c>
      <c r="N660" t="b">
        <v>1</v>
      </c>
      <c r="O660" s="5">
        <f t="shared" si="61"/>
        <v>104.46206037108834</v>
      </c>
      <c r="P660" s="7">
        <f t="shared" si="62"/>
        <v>42179.160752314812</v>
      </c>
      <c r="Q660" s="7">
        <f t="shared" si="63"/>
        <v>42211.75</v>
      </c>
      <c r="R660" t="s">
        <v>8273</v>
      </c>
      <c r="S660" t="str">
        <f t="shared" si="64"/>
        <v>technology</v>
      </c>
      <c r="T660" t="str">
        <f t="shared" si="65"/>
        <v>wearables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s="6">
        <f t="shared" si="60"/>
        <v>143.66666666666666</v>
      </c>
      <c r="N661" t="b">
        <v>1</v>
      </c>
      <c r="O661" s="5">
        <f t="shared" si="61"/>
        <v>100.56666666666668</v>
      </c>
      <c r="P661" s="7">
        <f t="shared" si="62"/>
        <v>42209.593692129631</v>
      </c>
      <c r="Q661" s="7">
        <f t="shared" si="63"/>
        <v>42239.593692129631</v>
      </c>
      <c r="R661" t="s">
        <v>8273</v>
      </c>
      <c r="S661" t="str">
        <f t="shared" si="64"/>
        <v>technology</v>
      </c>
      <c r="T661" t="str">
        <f t="shared" si="65"/>
        <v>wearables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s="6">
        <f t="shared" si="60"/>
        <v>84.944444444444443</v>
      </c>
      <c r="N662" t="b">
        <v>0</v>
      </c>
      <c r="O662" s="5">
        <f t="shared" si="61"/>
        <v>3.0579999999999998</v>
      </c>
      <c r="P662" s="7">
        <f t="shared" si="62"/>
        <v>41922.741655092592</v>
      </c>
      <c r="Q662" s="7">
        <f t="shared" si="63"/>
        <v>41952.783321759263</v>
      </c>
      <c r="R662" t="s">
        <v>8273</v>
      </c>
      <c r="S662" t="str">
        <f t="shared" si="64"/>
        <v>technology</v>
      </c>
      <c r="T662" t="str">
        <f t="shared" si="65"/>
        <v>wearables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s="6">
        <f t="shared" si="60"/>
        <v>10.555555555555555</v>
      </c>
      <c r="N663" t="b">
        <v>0</v>
      </c>
      <c r="O663" s="5">
        <f t="shared" si="61"/>
        <v>0.95</v>
      </c>
      <c r="P663" s="7">
        <f t="shared" si="62"/>
        <v>42636.645358796297</v>
      </c>
      <c r="Q663" s="7">
        <f t="shared" si="63"/>
        <v>42666.645358796297</v>
      </c>
      <c r="R663" t="s">
        <v>8273</v>
      </c>
      <c r="S663" t="str">
        <f t="shared" si="64"/>
        <v>technology</v>
      </c>
      <c r="T663" t="str">
        <f t="shared" si="65"/>
        <v>wearables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s="6">
        <f t="shared" si="60"/>
        <v>39</v>
      </c>
      <c r="N664" t="b">
        <v>0</v>
      </c>
      <c r="O664" s="5">
        <f t="shared" si="61"/>
        <v>0.4</v>
      </c>
      <c r="P664" s="7">
        <f t="shared" si="62"/>
        <v>41990.438043981485</v>
      </c>
      <c r="Q664" s="7">
        <f t="shared" si="63"/>
        <v>42020.438043981485</v>
      </c>
      <c r="R664" t="s">
        <v>8273</v>
      </c>
      <c r="S664" t="str">
        <f t="shared" si="64"/>
        <v>technology</v>
      </c>
      <c r="T664" t="str">
        <f t="shared" si="65"/>
        <v>wearables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s="6">
        <f t="shared" si="60"/>
        <v>100</v>
      </c>
      <c r="N665" t="b">
        <v>0</v>
      </c>
      <c r="O665" s="5">
        <f t="shared" si="61"/>
        <v>0.35000000000000003</v>
      </c>
      <c r="P665" s="7">
        <f t="shared" si="62"/>
        <v>42173.843240740738</v>
      </c>
      <c r="Q665" s="7">
        <f t="shared" si="63"/>
        <v>42203.843240740738</v>
      </c>
      <c r="R665" t="s">
        <v>8273</v>
      </c>
      <c r="S665" t="str">
        <f t="shared" si="64"/>
        <v>technology</v>
      </c>
      <c r="T665" t="str">
        <f t="shared" si="65"/>
        <v>wearables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s="6">
        <f t="shared" si="60"/>
        <v>31.172413793103448</v>
      </c>
      <c r="N666" t="b">
        <v>0</v>
      </c>
      <c r="O666" s="5">
        <f t="shared" si="61"/>
        <v>7.5333333333333332</v>
      </c>
      <c r="P666" s="7">
        <f t="shared" si="62"/>
        <v>42077.666377314818</v>
      </c>
      <c r="Q666" s="7">
        <f t="shared" si="63"/>
        <v>42107.666377314818</v>
      </c>
      <c r="R666" t="s">
        <v>8273</v>
      </c>
      <c r="S666" t="str">
        <f t="shared" si="64"/>
        <v>technology</v>
      </c>
      <c r="T666" t="str">
        <f t="shared" si="65"/>
        <v>wearables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s="6">
        <f t="shared" si="60"/>
        <v>155.33333333333334</v>
      </c>
      <c r="N667" t="b">
        <v>0</v>
      </c>
      <c r="O667" s="5">
        <f t="shared" si="61"/>
        <v>18.64</v>
      </c>
      <c r="P667" s="7">
        <f t="shared" si="62"/>
        <v>42688.711354166662</v>
      </c>
      <c r="Q667" s="7">
        <f t="shared" si="63"/>
        <v>42748.711354166662</v>
      </c>
      <c r="R667" t="s">
        <v>8273</v>
      </c>
      <c r="S667" t="str">
        <f t="shared" si="64"/>
        <v>technology</v>
      </c>
      <c r="T667" t="str">
        <f t="shared" si="65"/>
        <v>wearables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s="6">
        <f t="shared" si="60"/>
        <v>2</v>
      </c>
      <c r="N668" t="b">
        <v>0</v>
      </c>
      <c r="O668" s="5">
        <f t="shared" si="61"/>
        <v>4.0000000000000001E-3</v>
      </c>
      <c r="P668" s="7">
        <f t="shared" si="62"/>
        <v>41838.832152777781</v>
      </c>
      <c r="Q668" s="7">
        <f t="shared" si="63"/>
        <v>41868.832152777781</v>
      </c>
      <c r="R668" t="s">
        <v>8273</v>
      </c>
      <c r="S668" t="str">
        <f t="shared" si="64"/>
        <v>technology</v>
      </c>
      <c r="T668" t="str">
        <f t="shared" si="65"/>
        <v>wearables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s="6">
        <f t="shared" si="60"/>
        <v>178.92857142857142</v>
      </c>
      <c r="N669" t="b">
        <v>0</v>
      </c>
      <c r="O669" s="5">
        <f t="shared" si="61"/>
        <v>10.02</v>
      </c>
      <c r="P669" s="7">
        <f t="shared" si="62"/>
        <v>42632.373414351852</v>
      </c>
      <c r="Q669" s="7">
        <f t="shared" si="63"/>
        <v>42672.373414351852</v>
      </c>
      <c r="R669" t="s">
        <v>8273</v>
      </c>
      <c r="S669" t="str">
        <f t="shared" si="64"/>
        <v>technology</v>
      </c>
      <c r="T669" t="str">
        <f t="shared" si="65"/>
        <v>wearables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s="6">
        <f t="shared" si="60"/>
        <v>27.36</v>
      </c>
      <c r="N670" t="b">
        <v>0</v>
      </c>
      <c r="O670" s="5">
        <f t="shared" si="61"/>
        <v>4.5600000000000005</v>
      </c>
      <c r="P670" s="7">
        <f t="shared" si="62"/>
        <v>42090.831273148149</v>
      </c>
      <c r="Q670" s="7">
        <f t="shared" si="63"/>
        <v>42135.831273148149</v>
      </c>
      <c r="R670" t="s">
        <v>8273</v>
      </c>
      <c r="S670" t="str">
        <f t="shared" si="64"/>
        <v>technology</v>
      </c>
      <c r="T670" t="str">
        <f t="shared" si="65"/>
        <v>wearables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s="6">
        <f t="shared" si="60"/>
        <v>1536.25</v>
      </c>
      <c r="N671" t="b">
        <v>0</v>
      </c>
      <c r="O671" s="5">
        <f t="shared" si="61"/>
        <v>21.5075</v>
      </c>
      <c r="P671" s="7">
        <f t="shared" si="62"/>
        <v>42527.625671296293</v>
      </c>
      <c r="Q671" s="7">
        <f t="shared" si="63"/>
        <v>42557.625671296293</v>
      </c>
      <c r="R671" t="s">
        <v>8273</v>
      </c>
      <c r="S671" t="str">
        <f t="shared" si="64"/>
        <v>technology</v>
      </c>
      <c r="T671" t="str">
        <f t="shared" si="65"/>
        <v>wearables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s="6">
        <f t="shared" si="60"/>
        <v>84.99677419354839</v>
      </c>
      <c r="N672" t="b">
        <v>0</v>
      </c>
      <c r="O672" s="5">
        <f t="shared" si="61"/>
        <v>29.276666666666667</v>
      </c>
      <c r="P672" s="7">
        <f t="shared" si="62"/>
        <v>42506.709722222222</v>
      </c>
      <c r="Q672" s="7">
        <f t="shared" si="63"/>
        <v>42540.340277777781</v>
      </c>
      <c r="R672" t="s">
        <v>8273</v>
      </c>
      <c r="S672" t="str">
        <f t="shared" si="64"/>
        <v>technology</v>
      </c>
      <c r="T672" t="str">
        <f t="shared" si="65"/>
        <v>wearables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s="6">
        <f t="shared" si="60"/>
        <v>788.5333333333333</v>
      </c>
      <c r="N673" t="b">
        <v>0</v>
      </c>
      <c r="O673" s="5">
        <f t="shared" si="61"/>
        <v>39.426666666666662</v>
      </c>
      <c r="P673" s="7">
        <f t="shared" si="62"/>
        <v>41984.692731481482</v>
      </c>
      <c r="Q673" s="7">
        <f t="shared" si="63"/>
        <v>42018.166666666672</v>
      </c>
      <c r="R673" t="s">
        <v>8273</v>
      </c>
      <c r="S673" t="str">
        <f t="shared" si="64"/>
        <v>technology</v>
      </c>
      <c r="T673" t="str">
        <f t="shared" si="65"/>
        <v>wearables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s="6">
        <f t="shared" si="60"/>
        <v>50.29767441860465</v>
      </c>
      <c r="N674" t="b">
        <v>0</v>
      </c>
      <c r="O674" s="5">
        <f t="shared" si="61"/>
        <v>21.628</v>
      </c>
      <c r="P674" s="7">
        <f t="shared" si="62"/>
        <v>41974.219490740739</v>
      </c>
      <c r="Q674" s="7">
        <f t="shared" si="63"/>
        <v>42005.207638888889</v>
      </c>
      <c r="R674" t="s">
        <v>8273</v>
      </c>
      <c r="S674" t="str">
        <f t="shared" si="64"/>
        <v>technology</v>
      </c>
      <c r="T674" t="str">
        <f t="shared" si="65"/>
        <v>wearables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s="6">
        <f t="shared" si="60"/>
        <v>68.333333333333329</v>
      </c>
      <c r="N675" t="b">
        <v>0</v>
      </c>
      <c r="O675" s="5">
        <f t="shared" si="61"/>
        <v>0.20500000000000002</v>
      </c>
      <c r="P675" s="7">
        <f t="shared" si="62"/>
        <v>41838.840474537035</v>
      </c>
      <c r="Q675" s="7">
        <f t="shared" si="63"/>
        <v>41883.840474537035</v>
      </c>
      <c r="R675" t="s">
        <v>8273</v>
      </c>
      <c r="S675" t="str">
        <f t="shared" si="64"/>
        <v>technology</v>
      </c>
      <c r="T675" t="str">
        <f t="shared" si="65"/>
        <v>wearables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s="6">
        <f t="shared" si="60"/>
        <v>7.5</v>
      </c>
      <c r="N676" t="b">
        <v>0</v>
      </c>
      <c r="O676" s="5">
        <f t="shared" si="61"/>
        <v>0.03</v>
      </c>
      <c r="P676" s="7">
        <f t="shared" si="62"/>
        <v>41803.116053240738</v>
      </c>
      <c r="Q676" s="7">
        <f t="shared" si="63"/>
        <v>41863.116053240738</v>
      </c>
      <c r="R676" t="s">
        <v>8273</v>
      </c>
      <c r="S676" t="str">
        <f t="shared" si="64"/>
        <v>technology</v>
      </c>
      <c r="T676" t="str">
        <f t="shared" si="65"/>
        <v>wearables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s="6">
        <f t="shared" si="60"/>
        <v>34.269230769230766</v>
      </c>
      <c r="N677" t="b">
        <v>0</v>
      </c>
      <c r="O677" s="5">
        <f t="shared" si="61"/>
        <v>14.85</v>
      </c>
      <c r="P677" s="7">
        <f t="shared" si="62"/>
        <v>41975.930601851855</v>
      </c>
      <c r="Q677" s="7">
        <f t="shared" si="63"/>
        <v>42005.290972222225</v>
      </c>
      <c r="R677" t="s">
        <v>8273</v>
      </c>
      <c r="S677" t="str">
        <f t="shared" si="64"/>
        <v>technology</v>
      </c>
      <c r="T677" t="str">
        <f t="shared" si="65"/>
        <v>wearables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s="6">
        <f t="shared" si="60"/>
        <v>61.291666666666664</v>
      </c>
      <c r="N678" t="b">
        <v>0</v>
      </c>
      <c r="O678" s="5">
        <f t="shared" si="61"/>
        <v>1.4710000000000001</v>
      </c>
      <c r="P678" s="7">
        <f t="shared" si="62"/>
        <v>42012.768298611118</v>
      </c>
      <c r="Q678" s="7">
        <f t="shared" si="63"/>
        <v>42042.768298611118</v>
      </c>
      <c r="R678" t="s">
        <v>8273</v>
      </c>
      <c r="S678" t="str">
        <f t="shared" si="64"/>
        <v>technology</v>
      </c>
      <c r="T678" t="str">
        <f t="shared" si="65"/>
        <v>wearables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s="6">
        <f t="shared" si="60"/>
        <v>133.25</v>
      </c>
      <c r="N679" t="b">
        <v>0</v>
      </c>
      <c r="O679" s="5">
        <f t="shared" si="61"/>
        <v>25.584</v>
      </c>
      <c r="P679" s="7">
        <f t="shared" si="62"/>
        <v>42504.403877314813</v>
      </c>
      <c r="Q679" s="7">
        <f t="shared" si="63"/>
        <v>42549.403877314813</v>
      </c>
      <c r="R679" t="s">
        <v>8273</v>
      </c>
      <c r="S679" t="str">
        <f t="shared" si="64"/>
        <v>technology</v>
      </c>
      <c r="T679" t="str">
        <f t="shared" si="65"/>
        <v>wearables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s="6">
        <f t="shared" si="60"/>
        <v>65.17647058823529</v>
      </c>
      <c r="N680" t="b">
        <v>0</v>
      </c>
      <c r="O680" s="5">
        <f t="shared" si="61"/>
        <v>3.8206896551724134</v>
      </c>
      <c r="P680" s="7">
        <f t="shared" si="62"/>
        <v>42481.376597222217</v>
      </c>
      <c r="Q680" s="7">
        <f t="shared" si="63"/>
        <v>42511.376597222217</v>
      </c>
      <c r="R680" t="s">
        <v>8273</v>
      </c>
      <c r="S680" t="str">
        <f t="shared" si="64"/>
        <v>technology</v>
      </c>
      <c r="T680" t="str">
        <f t="shared" si="65"/>
        <v>wearables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s="6">
        <f t="shared" si="60"/>
        <v>93.90425531914893</v>
      </c>
      <c r="N681" t="b">
        <v>0</v>
      </c>
      <c r="O681" s="5">
        <f t="shared" si="61"/>
        <v>15.485964912280703</v>
      </c>
      <c r="P681" s="7">
        <f t="shared" si="62"/>
        <v>42556.695706018523</v>
      </c>
      <c r="Q681" s="7">
        <f t="shared" si="63"/>
        <v>42616.695706018523</v>
      </c>
      <c r="R681" t="s">
        <v>8273</v>
      </c>
      <c r="S681" t="str">
        <f t="shared" si="64"/>
        <v>technology</v>
      </c>
      <c r="T681" t="str">
        <f t="shared" si="65"/>
        <v>wearables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s="6">
        <f t="shared" si="60"/>
        <v>150.65116279069767</v>
      </c>
      <c r="N682" t="b">
        <v>0</v>
      </c>
      <c r="O682" s="5">
        <f t="shared" si="61"/>
        <v>25.912000000000003</v>
      </c>
      <c r="P682" s="7">
        <f t="shared" si="62"/>
        <v>41864.501516203702</v>
      </c>
      <c r="Q682" s="7">
        <f t="shared" si="63"/>
        <v>41899.501516203702</v>
      </c>
      <c r="R682" t="s">
        <v>8273</v>
      </c>
      <c r="S682" t="str">
        <f t="shared" si="64"/>
        <v>technology</v>
      </c>
      <c r="T682" t="str">
        <f t="shared" si="65"/>
        <v>wearables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s="6">
        <f t="shared" si="60"/>
        <v>1</v>
      </c>
      <c r="N683" t="b">
        <v>0</v>
      </c>
      <c r="O683" s="5">
        <f t="shared" si="61"/>
        <v>0.04</v>
      </c>
      <c r="P683" s="7">
        <f t="shared" si="62"/>
        <v>42639.805601851855</v>
      </c>
      <c r="Q683" s="7">
        <f t="shared" si="63"/>
        <v>42669.805601851855</v>
      </c>
      <c r="R683" t="s">
        <v>8273</v>
      </c>
      <c r="S683" t="str">
        <f t="shared" si="64"/>
        <v>technology</v>
      </c>
      <c r="T683" t="str">
        <f t="shared" si="65"/>
        <v>wearables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s="6">
        <f t="shared" si="60"/>
        <v>13.25</v>
      </c>
      <c r="N684" t="b">
        <v>0</v>
      </c>
      <c r="O684" s="5">
        <f t="shared" si="61"/>
        <v>0.106</v>
      </c>
      <c r="P684" s="7">
        <f t="shared" si="62"/>
        <v>42778.765300925923</v>
      </c>
      <c r="Q684" s="7">
        <f t="shared" si="63"/>
        <v>42808.723634259266</v>
      </c>
      <c r="R684" t="s">
        <v>8273</v>
      </c>
      <c r="S684" t="str">
        <f t="shared" si="64"/>
        <v>technology</v>
      </c>
      <c r="T684" t="str">
        <f t="shared" si="65"/>
        <v>wearables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s="6">
        <f t="shared" si="60"/>
        <v>99.333333333333329</v>
      </c>
      <c r="N685" t="b">
        <v>0</v>
      </c>
      <c r="O685" s="5">
        <f t="shared" si="61"/>
        <v>0.85142857142857142</v>
      </c>
      <c r="P685" s="7">
        <f t="shared" si="62"/>
        <v>42634.900046296301</v>
      </c>
      <c r="Q685" s="7">
        <f t="shared" si="63"/>
        <v>42674.900046296301</v>
      </c>
      <c r="R685" t="s">
        <v>8273</v>
      </c>
      <c r="S685" t="str">
        <f t="shared" si="64"/>
        <v>technology</v>
      </c>
      <c r="T685" t="str">
        <f t="shared" si="65"/>
        <v>wearables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s="6">
        <f t="shared" si="60"/>
        <v>177.39259259259259</v>
      </c>
      <c r="N686" t="b">
        <v>0</v>
      </c>
      <c r="O686" s="5">
        <f t="shared" si="61"/>
        <v>7.4837500000000006</v>
      </c>
      <c r="P686" s="7">
        <f t="shared" si="62"/>
        <v>41809.473275462966</v>
      </c>
      <c r="Q686" s="7">
        <f t="shared" si="63"/>
        <v>41845.125</v>
      </c>
      <c r="R686" t="s">
        <v>8273</v>
      </c>
      <c r="S686" t="str">
        <f t="shared" si="64"/>
        <v>technology</v>
      </c>
      <c r="T686" t="str">
        <f t="shared" si="65"/>
        <v>wearables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s="6">
        <f t="shared" si="60"/>
        <v>55.3</v>
      </c>
      <c r="N687" t="b">
        <v>0</v>
      </c>
      <c r="O687" s="5">
        <f t="shared" si="61"/>
        <v>27.650000000000002</v>
      </c>
      <c r="P687" s="7">
        <f t="shared" si="62"/>
        <v>41971.866574074069</v>
      </c>
      <c r="Q687" s="7">
        <f t="shared" si="63"/>
        <v>42016.866574074069</v>
      </c>
      <c r="R687" t="s">
        <v>8273</v>
      </c>
      <c r="S687" t="str">
        <f t="shared" si="64"/>
        <v>technology</v>
      </c>
      <c r="T687" t="str">
        <f t="shared" si="65"/>
        <v>wearables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s="6" t="e">
        <f t="shared" si="60"/>
        <v>#DIV/0!</v>
      </c>
      <c r="N688" t="b">
        <v>0</v>
      </c>
      <c r="O688" s="5">
        <f t="shared" si="61"/>
        <v>0</v>
      </c>
      <c r="P688" s="7">
        <f t="shared" si="62"/>
        <v>42189.673263888893</v>
      </c>
      <c r="Q688" s="7">
        <f t="shared" si="63"/>
        <v>42219.673263888893</v>
      </c>
      <c r="R688" t="s">
        <v>8273</v>
      </c>
      <c r="S688" t="str">
        <f t="shared" si="64"/>
        <v>technology</v>
      </c>
      <c r="T688" t="str">
        <f t="shared" si="65"/>
        <v>wearables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s="6">
        <f t="shared" si="60"/>
        <v>591.66666666666663</v>
      </c>
      <c r="N689" t="b">
        <v>0</v>
      </c>
      <c r="O689" s="5">
        <f t="shared" si="61"/>
        <v>3.55</v>
      </c>
      <c r="P689" s="7">
        <f t="shared" si="62"/>
        <v>42711.750613425931</v>
      </c>
      <c r="Q689" s="7">
        <f t="shared" si="63"/>
        <v>42771.750613425931</v>
      </c>
      <c r="R689" t="s">
        <v>8273</v>
      </c>
      <c r="S689" t="str">
        <f t="shared" si="64"/>
        <v>technology</v>
      </c>
      <c r="T689" t="str">
        <f t="shared" si="65"/>
        <v>wearables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s="6">
        <f t="shared" si="60"/>
        <v>405.5</v>
      </c>
      <c r="N690" t="b">
        <v>0</v>
      </c>
      <c r="O690" s="5">
        <f t="shared" si="61"/>
        <v>72.989999999999995</v>
      </c>
      <c r="P690" s="7">
        <f t="shared" si="62"/>
        <v>42262.104780092588</v>
      </c>
      <c r="Q690" s="7">
        <f t="shared" si="63"/>
        <v>42292.104780092588</v>
      </c>
      <c r="R690" t="s">
        <v>8273</v>
      </c>
      <c r="S690" t="str">
        <f t="shared" si="64"/>
        <v>technology</v>
      </c>
      <c r="T690" t="str">
        <f t="shared" si="65"/>
        <v>wearables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s="6">
        <f t="shared" si="60"/>
        <v>343.14732142857144</v>
      </c>
      <c r="N691" t="b">
        <v>0</v>
      </c>
      <c r="O691" s="5">
        <f t="shared" si="61"/>
        <v>57.648750000000007</v>
      </c>
      <c r="P691" s="7">
        <f t="shared" si="62"/>
        <v>42675.66778935185</v>
      </c>
      <c r="Q691" s="7">
        <f t="shared" si="63"/>
        <v>42712.207638888889</v>
      </c>
      <c r="R691" t="s">
        <v>8273</v>
      </c>
      <c r="S691" t="str">
        <f t="shared" si="64"/>
        <v>technology</v>
      </c>
      <c r="T691" t="str">
        <f t="shared" si="65"/>
        <v>wearables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s="6">
        <f t="shared" si="60"/>
        <v>72.588235294117652</v>
      </c>
      <c r="N692" t="b">
        <v>0</v>
      </c>
      <c r="O692" s="5">
        <f t="shared" si="61"/>
        <v>12.34</v>
      </c>
      <c r="P692" s="7">
        <f t="shared" si="62"/>
        <v>42579.634733796294</v>
      </c>
      <c r="Q692" s="7">
        <f t="shared" si="63"/>
        <v>42622.25</v>
      </c>
      <c r="R692" t="s">
        <v>8273</v>
      </c>
      <c r="S692" t="str">
        <f t="shared" si="64"/>
        <v>technology</v>
      </c>
      <c r="T692" t="str">
        <f t="shared" si="65"/>
        <v>wearables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s="6">
        <f t="shared" si="60"/>
        <v>26</v>
      </c>
      <c r="N693" t="b">
        <v>0</v>
      </c>
      <c r="O693" s="5">
        <f t="shared" si="61"/>
        <v>0.52</v>
      </c>
      <c r="P693" s="7">
        <f t="shared" si="62"/>
        <v>42158.028310185182</v>
      </c>
      <c r="Q693" s="7">
        <f t="shared" si="63"/>
        <v>42186.028310185182</v>
      </c>
      <c r="R693" t="s">
        <v>8273</v>
      </c>
      <c r="S693" t="str">
        <f t="shared" si="64"/>
        <v>technology</v>
      </c>
      <c r="T693" t="str">
        <f t="shared" si="65"/>
        <v>wearables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s="6">
        <f t="shared" si="60"/>
        <v>6.4975124378109452</v>
      </c>
      <c r="N694" t="b">
        <v>0</v>
      </c>
      <c r="O694" s="5">
        <f t="shared" si="61"/>
        <v>6.5299999999999994</v>
      </c>
      <c r="P694" s="7">
        <f t="shared" si="62"/>
        <v>42696.37572916667</v>
      </c>
      <c r="Q694" s="7">
        <f t="shared" si="63"/>
        <v>42726.37572916667</v>
      </c>
      <c r="R694" t="s">
        <v>8273</v>
      </c>
      <c r="S694" t="str">
        <f t="shared" si="64"/>
        <v>technology</v>
      </c>
      <c r="T694" t="str">
        <f t="shared" si="65"/>
        <v>wearables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s="6">
        <f t="shared" si="60"/>
        <v>119.38513513513513</v>
      </c>
      <c r="N695" t="b">
        <v>0</v>
      </c>
      <c r="O695" s="5">
        <f t="shared" si="61"/>
        <v>35.338000000000001</v>
      </c>
      <c r="P695" s="7">
        <f t="shared" si="62"/>
        <v>42094.808182870373</v>
      </c>
      <c r="Q695" s="7">
        <f t="shared" si="63"/>
        <v>42124.808182870373</v>
      </c>
      <c r="R695" t="s">
        <v>8273</v>
      </c>
      <c r="S695" t="str">
        <f t="shared" si="64"/>
        <v>technology</v>
      </c>
      <c r="T695" t="str">
        <f t="shared" si="65"/>
        <v>wearables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s="6">
        <f t="shared" si="60"/>
        <v>84.285714285714292</v>
      </c>
      <c r="N696" t="b">
        <v>0</v>
      </c>
      <c r="O696" s="5">
        <f t="shared" si="61"/>
        <v>0.39333333333333331</v>
      </c>
      <c r="P696" s="7">
        <f t="shared" si="62"/>
        <v>42737.663877314815</v>
      </c>
      <c r="Q696" s="7">
        <f t="shared" si="63"/>
        <v>42767.663877314815</v>
      </c>
      <c r="R696" t="s">
        <v>8273</v>
      </c>
      <c r="S696" t="str">
        <f t="shared" si="64"/>
        <v>technology</v>
      </c>
      <c r="T696" t="str">
        <f t="shared" si="65"/>
        <v>wearables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s="6">
        <f t="shared" si="60"/>
        <v>90.857142857142861</v>
      </c>
      <c r="N697" t="b">
        <v>0</v>
      </c>
      <c r="O697" s="5">
        <f t="shared" si="61"/>
        <v>1.06</v>
      </c>
      <c r="P697" s="7">
        <f t="shared" si="62"/>
        <v>41913.521064814813</v>
      </c>
      <c r="Q697" s="7">
        <f t="shared" si="63"/>
        <v>41943.521064814813</v>
      </c>
      <c r="R697" t="s">
        <v>8273</v>
      </c>
      <c r="S697" t="str">
        <f t="shared" si="64"/>
        <v>technology</v>
      </c>
      <c r="T697" t="str">
        <f t="shared" si="65"/>
        <v>wearables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s="6">
        <f t="shared" si="60"/>
        <v>1</v>
      </c>
      <c r="N698" t="b">
        <v>0</v>
      </c>
      <c r="O698" s="5">
        <f t="shared" si="61"/>
        <v>5.7142857142857147E-4</v>
      </c>
      <c r="P698" s="7">
        <f t="shared" si="62"/>
        <v>41815.927106481482</v>
      </c>
      <c r="Q698" s="7">
        <f t="shared" si="63"/>
        <v>41845.927106481482</v>
      </c>
      <c r="R698" t="s">
        <v>8273</v>
      </c>
      <c r="S698" t="str">
        <f t="shared" si="64"/>
        <v>technology</v>
      </c>
      <c r="T698" t="str">
        <f t="shared" si="65"/>
        <v>wearables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s="6">
        <f t="shared" si="60"/>
        <v>20.342105263157894</v>
      </c>
      <c r="N699" t="b">
        <v>0</v>
      </c>
      <c r="O699" s="5">
        <f t="shared" si="61"/>
        <v>46.379999999999995</v>
      </c>
      <c r="P699" s="7">
        <f t="shared" si="62"/>
        <v>42388.523020833338</v>
      </c>
      <c r="Q699" s="7">
        <f t="shared" si="63"/>
        <v>42403.523020833338</v>
      </c>
      <c r="R699" t="s">
        <v>8273</v>
      </c>
      <c r="S699" t="str">
        <f t="shared" si="64"/>
        <v>technology</v>
      </c>
      <c r="T699" t="str">
        <f t="shared" si="65"/>
        <v>wearables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s="6">
        <f t="shared" si="60"/>
        <v>530.68965517241384</v>
      </c>
      <c r="N700" t="b">
        <v>0</v>
      </c>
      <c r="O700" s="5">
        <f t="shared" si="61"/>
        <v>15.39</v>
      </c>
      <c r="P700" s="7">
        <f t="shared" si="62"/>
        <v>41866.931076388886</v>
      </c>
      <c r="Q700" s="7">
        <f t="shared" si="63"/>
        <v>41900.083333333336</v>
      </c>
      <c r="R700" t="s">
        <v>8273</v>
      </c>
      <c r="S700" t="str">
        <f t="shared" si="64"/>
        <v>technology</v>
      </c>
      <c r="T700" t="str">
        <f t="shared" si="65"/>
        <v>wearables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s="6">
        <f t="shared" si="60"/>
        <v>120.39184269662923</v>
      </c>
      <c r="N701" t="b">
        <v>0</v>
      </c>
      <c r="O701" s="5">
        <f t="shared" si="61"/>
        <v>82.422107692307705</v>
      </c>
      <c r="P701" s="7">
        <f t="shared" si="62"/>
        <v>41563.485509259262</v>
      </c>
      <c r="Q701" s="7">
        <f t="shared" si="63"/>
        <v>41600.666666666664</v>
      </c>
      <c r="R701" t="s">
        <v>8273</v>
      </c>
      <c r="S701" t="str">
        <f t="shared" si="64"/>
        <v>technology</v>
      </c>
      <c r="T701" t="str">
        <f t="shared" si="65"/>
        <v>wearables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s="6">
        <f t="shared" si="60"/>
        <v>13</v>
      </c>
      <c r="N702" t="b">
        <v>0</v>
      </c>
      <c r="O702" s="5">
        <f t="shared" si="61"/>
        <v>2.6866666666666665</v>
      </c>
      <c r="P702" s="7">
        <f t="shared" si="62"/>
        <v>42715.688437500001</v>
      </c>
      <c r="Q702" s="7">
        <f t="shared" si="63"/>
        <v>42745.688437500001</v>
      </c>
      <c r="R702" t="s">
        <v>8273</v>
      </c>
      <c r="S702" t="str">
        <f t="shared" si="64"/>
        <v>technology</v>
      </c>
      <c r="T702" t="str">
        <f t="shared" si="65"/>
        <v>wearables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s="6">
        <f t="shared" si="60"/>
        <v>291.33333333333331</v>
      </c>
      <c r="N703" t="b">
        <v>0</v>
      </c>
      <c r="O703" s="5">
        <f t="shared" si="61"/>
        <v>26.6</v>
      </c>
      <c r="P703" s="7">
        <f t="shared" si="62"/>
        <v>41813.662962962961</v>
      </c>
      <c r="Q703" s="7">
        <f t="shared" si="63"/>
        <v>41843.662962962961</v>
      </c>
      <c r="R703" t="s">
        <v>8273</v>
      </c>
      <c r="S703" t="str">
        <f t="shared" si="64"/>
        <v>technology</v>
      </c>
      <c r="T703" t="str">
        <f t="shared" si="65"/>
        <v>wearables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s="6">
        <f t="shared" si="60"/>
        <v>124.9191891891892</v>
      </c>
      <c r="N704" t="b">
        <v>0</v>
      </c>
      <c r="O704" s="5">
        <f t="shared" si="61"/>
        <v>30.813400000000001</v>
      </c>
      <c r="P704" s="7">
        <f t="shared" si="62"/>
        <v>42668.726701388892</v>
      </c>
      <c r="Q704" s="7">
        <f t="shared" si="63"/>
        <v>42698.768368055549</v>
      </c>
      <c r="R704" t="s">
        <v>8273</v>
      </c>
      <c r="S704" t="str">
        <f t="shared" si="64"/>
        <v>technology</v>
      </c>
      <c r="T704" t="str">
        <f t="shared" si="65"/>
        <v>wearables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s="6">
        <f t="shared" si="60"/>
        <v>119.57142857142857</v>
      </c>
      <c r="N705" t="b">
        <v>0</v>
      </c>
      <c r="O705" s="5">
        <f t="shared" si="61"/>
        <v>5.58</v>
      </c>
      <c r="P705" s="7">
        <f t="shared" si="62"/>
        <v>42711.950798611113</v>
      </c>
      <c r="Q705" s="7">
        <f t="shared" si="63"/>
        <v>42766.98055555555</v>
      </c>
      <c r="R705" t="s">
        <v>8273</v>
      </c>
      <c r="S705" t="str">
        <f t="shared" si="64"/>
        <v>technology</v>
      </c>
      <c r="T705" t="str">
        <f t="shared" si="65"/>
        <v>wearables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s="6">
        <f t="shared" ref="M706:M769" si="66">E706/L706</f>
        <v>120.25</v>
      </c>
      <c r="N706" t="b">
        <v>0</v>
      </c>
      <c r="O706" s="5">
        <f t="shared" ref="O706:O769" si="67">(E706/D706)*100</f>
        <v>0.87454545454545463</v>
      </c>
      <c r="P706" s="7">
        <f t="shared" si="62"/>
        <v>42726.192916666667</v>
      </c>
      <c r="Q706" s="7">
        <f t="shared" si="63"/>
        <v>42786.192916666667</v>
      </c>
      <c r="R706" t="s">
        <v>8273</v>
      </c>
      <c r="S706" t="str">
        <f t="shared" si="64"/>
        <v>technology</v>
      </c>
      <c r="T706" t="str">
        <f t="shared" si="65"/>
        <v>wearables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s="6">
        <f t="shared" si="66"/>
        <v>195.4</v>
      </c>
      <c r="N707" t="b">
        <v>0</v>
      </c>
      <c r="O707" s="5">
        <f t="shared" si="67"/>
        <v>0.97699999999999987</v>
      </c>
      <c r="P707" s="7">
        <f t="shared" ref="P707:P770" si="68">(((J707/60)/60)/24)+DATE(1970,1,1)</f>
        <v>42726.491643518515</v>
      </c>
      <c r="Q707" s="7">
        <f t="shared" ref="Q707:Q770" si="69">(((I707/60)/60)/24)+DATE(1970,1,1)</f>
        <v>42756.491643518515</v>
      </c>
      <c r="R707" t="s">
        <v>8273</v>
      </c>
      <c r="S707" t="str">
        <f t="shared" ref="S707:S770" si="70">LEFT(R707,FIND("/",R707)-1)</f>
        <v>technology</v>
      </c>
      <c r="T707" t="str">
        <f t="shared" ref="T707:T770" si="71">RIGHT(R707,LEN(R707)-FIND("/",R707))</f>
        <v>wearables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s="6" t="e">
        <f t="shared" si="66"/>
        <v>#DIV/0!</v>
      </c>
      <c r="N708" t="b">
        <v>0</v>
      </c>
      <c r="O708" s="5">
        <f t="shared" si="67"/>
        <v>0</v>
      </c>
      <c r="P708" s="7">
        <f t="shared" si="68"/>
        <v>42676.995173611111</v>
      </c>
      <c r="Q708" s="7">
        <f t="shared" si="69"/>
        <v>42718.777083333334</v>
      </c>
      <c r="R708" t="s">
        <v>8273</v>
      </c>
      <c r="S708" t="str">
        <f t="shared" si="70"/>
        <v>technology</v>
      </c>
      <c r="T708" t="str">
        <f t="shared" si="71"/>
        <v>wearables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s="6">
        <f t="shared" si="66"/>
        <v>117.69868421052631</v>
      </c>
      <c r="N709" t="b">
        <v>0</v>
      </c>
      <c r="O709" s="5">
        <f t="shared" si="67"/>
        <v>78.927352941176466</v>
      </c>
      <c r="P709" s="7">
        <f t="shared" si="68"/>
        <v>42696.663506944446</v>
      </c>
      <c r="Q709" s="7">
        <f t="shared" si="69"/>
        <v>42736.663506944446</v>
      </c>
      <c r="R709" t="s">
        <v>8273</v>
      </c>
      <c r="S709" t="str">
        <f t="shared" si="70"/>
        <v>technology</v>
      </c>
      <c r="T709" t="str">
        <f t="shared" si="71"/>
        <v>wearables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s="6">
        <f t="shared" si="66"/>
        <v>23.948509485094849</v>
      </c>
      <c r="N710" t="b">
        <v>0</v>
      </c>
      <c r="O710" s="5">
        <f t="shared" si="67"/>
        <v>22.092500000000001</v>
      </c>
      <c r="P710" s="7">
        <f t="shared" si="68"/>
        <v>41835.581018518518</v>
      </c>
      <c r="Q710" s="7">
        <f t="shared" si="69"/>
        <v>41895.581018518518</v>
      </c>
      <c r="R710" t="s">
        <v>8273</v>
      </c>
      <c r="S710" t="str">
        <f t="shared" si="70"/>
        <v>technology</v>
      </c>
      <c r="T710" t="str">
        <f t="shared" si="71"/>
        <v>wearables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s="6">
        <f t="shared" si="66"/>
        <v>30.5</v>
      </c>
      <c r="N711" t="b">
        <v>0</v>
      </c>
      <c r="O711" s="5">
        <f t="shared" si="67"/>
        <v>0.40666666666666662</v>
      </c>
      <c r="P711" s="7">
        <f t="shared" si="68"/>
        <v>41948.041192129633</v>
      </c>
      <c r="Q711" s="7">
        <f t="shared" si="69"/>
        <v>41978.041192129633</v>
      </c>
      <c r="R711" t="s">
        <v>8273</v>
      </c>
      <c r="S711" t="str">
        <f t="shared" si="70"/>
        <v>technology</v>
      </c>
      <c r="T711" t="str">
        <f t="shared" si="71"/>
        <v>wearables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s="6" t="e">
        <f t="shared" si="66"/>
        <v>#DIV/0!</v>
      </c>
      <c r="N712" t="b">
        <v>0</v>
      </c>
      <c r="O712" s="5">
        <f t="shared" si="67"/>
        <v>0</v>
      </c>
      <c r="P712" s="7">
        <f t="shared" si="68"/>
        <v>41837.984976851854</v>
      </c>
      <c r="Q712" s="7">
        <f t="shared" si="69"/>
        <v>41871.030555555553</v>
      </c>
      <c r="R712" t="s">
        <v>8273</v>
      </c>
      <c r="S712" t="str">
        <f t="shared" si="70"/>
        <v>technology</v>
      </c>
      <c r="T712" t="str">
        <f t="shared" si="71"/>
        <v>wearables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s="6">
        <f t="shared" si="66"/>
        <v>99.973372781065095</v>
      </c>
      <c r="N713" t="b">
        <v>0</v>
      </c>
      <c r="O713" s="5">
        <f t="shared" si="67"/>
        <v>33.790999999999997</v>
      </c>
      <c r="P713" s="7">
        <f t="shared" si="68"/>
        <v>42678.459120370375</v>
      </c>
      <c r="Q713" s="7">
        <f t="shared" si="69"/>
        <v>42718.500787037032</v>
      </c>
      <c r="R713" t="s">
        <v>8273</v>
      </c>
      <c r="S713" t="str">
        <f t="shared" si="70"/>
        <v>technology</v>
      </c>
      <c r="T713" t="str">
        <f t="shared" si="71"/>
        <v>wearables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s="6">
        <f t="shared" si="66"/>
        <v>26.25</v>
      </c>
      <c r="N714" t="b">
        <v>0</v>
      </c>
      <c r="O714" s="5">
        <f t="shared" si="67"/>
        <v>0.21649484536082475</v>
      </c>
      <c r="P714" s="7">
        <f t="shared" si="68"/>
        <v>42384.680925925932</v>
      </c>
      <c r="Q714" s="7">
        <f t="shared" si="69"/>
        <v>42414.680925925932</v>
      </c>
      <c r="R714" t="s">
        <v>8273</v>
      </c>
      <c r="S714" t="str">
        <f t="shared" si="70"/>
        <v>technology</v>
      </c>
      <c r="T714" t="str">
        <f t="shared" si="71"/>
        <v>wearables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s="6">
        <f t="shared" si="66"/>
        <v>199</v>
      </c>
      <c r="N715" t="b">
        <v>0</v>
      </c>
      <c r="O715" s="5">
        <f t="shared" si="67"/>
        <v>0.79600000000000004</v>
      </c>
      <c r="P715" s="7">
        <f t="shared" si="68"/>
        <v>42496.529305555552</v>
      </c>
      <c r="Q715" s="7">
        <f t="shared" si="69"/>
        <v>42526.529305555552</v>
      </c>
      <c r="R715" t="s">
        <v>8273</v>
      </c>
      <c r="S715" t="str">
        <f t="shared" si="70"/>
        <v>technology</v>
      </c>
      <c r="T715" t="str">
        <f t="shared" si="71"/>
        <v>wearables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s="6">
        <f t="shared" si="66"/>
        <v>80.321428571428569</v>
      </c>
      <c r="N716" t="b">
        <v>0</v>
      </c>
      <c r="O716" s="5">
        <f t="shared" si="67"/>
        <v>14.993333333333334</v>
      </c>
      <c r="P716" s="7">
        <f t="shared" si="68"/>
        <v>42734.787986111114</v>
      </c>
      <c r="Q716" s="7">
        <f t="shared" si="69"/>
        <v>42794.787986111114</v>
      </c>
      <c r="R716" t="s">
        <v>8273</v>
      </c>
      <c r="S716" t="str">
        <f t="shared" si="70"/>
        <v>technology</v>
      </c>
      <c r="T716" t="str">
        <f t="shared" si="71"/>
        <v>wearables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s="6">
        <f t="shared" si="66"/>
        <v>115.75</v>
      </c>
      <c r="N717" t="b">
        <v>0</v>
      </c>
      <c r="O717" s="5">
        <f t="shared" si="67"/>
        <v>5.0509090909090908</v>
      </c>
      <c r="P717" s="7">
        <f t="shared" si="68"/>
        <v>42273.090740740736</v>
      </c>
      <c r="Q717" s="7">
        <f t="shared" si="69"/>
        <v>42313.132407407407</v>
      </c>
      <c r="R717" t="s">
        <v>8273</v>
      </c>
      <c r="S717" t="str">
        <f t="shared" si="70"/>
        <v>technology</v>
      </c>
      <c r="T717" t="str">
        <f t="shared" si="71"/>
        <v>wearables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s="6">
        <f t="shared" si="66"/>
        <v>44.6875</v>
      </c>
      <c r="N718" t="b">
        <v>0</v>
      </c>
      <c r="O718" s="5">
        <f t="shared" si="67"/>
        <v>10.214285714285715</v>
      </c>
      <c r="P718" s="7">
        <f t="shared" si="68"/>
        <v>41940.658645833333</v>
      </c>
      <c r="Q718" s="7">
        <f t="shared" si="69"/>
        <v>41974</v>
      </c>
      <c r="R718" t="s">
        <v>8273</v>
      </c>
      <c r="S718" t="str">
        <f t="shared" si="70"/>
        <v>technology</v>
      </c>
      <c r="T718" t="str">
        <f t="shared" si="71"/>
        <v>wearables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s="6">
        <f t="shared" si="66"/>
        <v>76.25</v>
      </c>
      <c r="N719" t="b">
        <v>0</v>
      </c>
      <c r="O719" s="5">
        <f t="shared" si="67"/>
        <v>0.30499999999999999</v>
      </c>
      <c r="P719" s="7">
        <f t="shared" si="68"/>
        <v>41857.854189814818</v>
      </c>
      <c r="Q719" s="7">
        <f t="shared" si="69"/>
        <v>41887.854189814818</v>
      </c>
      <c r="R719" t="s">
        <v>8273</v>
      </c>
      <c r="S719" t="str">
        <f t="shared" si="70"/>
        <v>technology</v>
      </c>
      <c r="T719" t="str">
        <f t="shared" si="71"/>
        <v>wearables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s="6">
        <f t="shared" si="66"/>
        <v>22.5</v>
      </c>
      <c r="N720" t="b">
        <v>0</v>
      </c>
      <c r="O720" s="5">
        <f t="shared" si="67"/>
        <v>0.75</v>
      </c>
      <c r="P720" s="7">
        <f t="shared" si="68"/>
        <v>42752.845451388886</v>
      </c>
      <c r="Q720" s="7">
        <f t="shared" si="69"/>
        <v>42784.249305555553</v>
      </c>
      <c r="R720" t="s">
        <v>8273</v>
      </c>
      <c r="S720" t="str">
        <f t="shared" si="70"/>
        <v>technology</v>
      </c>
      <c r="T720" t="str">
        <f t="shared" si="71"/>
        <v>wearables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s="6">
        <f t="shared" si="66"/>
        <v>19.399999999999999</v>
      </c>
      <c r="N721" t="b">
        <v>0</v>
      </c>
      <c r="O721" s="5">
        <f t="shared" si="67"/>
        <v>1.2933333333333332</v>
      </c>
      <c r="P721" s="7">
        <f t="shared" si="68"/>
        <v>42409.040231481486</v>
      </c>
      <c r="Q721" s="7">
        <f t="shared" si="69"/>
        <v>42423.040231481486</v>
      </c>
      <c r="R721" t="s">
        <v>8273</v>
      </c>
      <c r="S721" t="str">
        <f t="shared" si="70"/>
        <v>technology</v>
      </c>
      <c r="T721" t="str">
        <f t="shared" si="71"/>
        <v>wearables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s="6">
        <f t="shared" si="66"/>
        <v>66.707317073170728</v>
      </c>
      <c r="N722" t="b">
        <v>1</v>
      </c>
      <c r="O722" s="5">
        <f t="shared" si="67"/>
        <v>143.94736842105263</v>
      </c>
      <c r="P722" s="7">
        <f t="shared" si="68"/>
        <v>40909.649201388893</v>
      </c>
      <c r="Q722" s="7">
        <f t="shared" si="69"/>
        <v>40937.649201388893</v>
      </c>
      <c r="R722" t="s">
        <v>8274</v>
      </c>
      <c r="S722" t="str">
        <f t="shared" si="70"/>
        <v>publishing</v>
      </c>
      <c r="T722" t="str">
        <f t="shared" si="71"/>
        <v>nonfiction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s="6">
        <f t="shared" si="66"/>
        <v>84.142857142857139</v>
      </c>
      <c r="N723" t="b">
        <v>1</v>
      </c>
      <c r="O723" s="5">
        <f t="shared" si="67"/>
        <v>122.10975609756099</v>
      </c>
      <c r="P723" s="7">
        <f t="shared" si="68"/>
        <v>41807.571840277778</v>
      </c>
      <c r="Q723" s="7">
        <f t="shared" si="69"/>
        <v>41852.571840277778</v>
      </c>
      <c r="R723" t="s">
        <v>8274</v>
      </c>
      <c r="S723" t="str">
        <f t="shared" si="70"/>
        <v>publishing</v>
      </c>
      <c r="T723" t="str">
        <f t="shared" si="71"/>
        <v>nonfiction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s="6">
        <f t="shared" si="66"/>
        <v>215.72549019607843</v>
      </c>
      <c r="N724" t="b">
        <v>1</v>
      </c>
      <c r="O724" s="5">
        <f t="shared" si="67"/>
        <v>132.024</v>
      </c>
      <c r="P724" s="7">
        <f t="shared" si="68"/>
        <v>40977.805300925924</v>
      </c>
      <c r="Q724" s="7">
        <f t="shared" si="69"/>
        <v>41007.76363425926</v>
      </c>
      <c r="R724" t="s">
        <v>8274</v>
      </c>
      <c r="S724" t="str">
        <f t="shared" si="70"/>
        <v>publishing</v>
      </c>
      <c r="T724" t="str">
        <f t="shared" si="71"/>
        <v>nonfiction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s="6">
        <f t="shared" si="66"/>
        <v>54.69</v>
      </c>
      <c r="N725" t="b">
        <v>1</v>
      </c>
      <c r="O725" s="5">
        <f t="shared" si="67"/>
        <v>109.38000000000001</v>
      </c>
      <c r="P725" s="7">
        <f t="shared" si="68"/>
        <v>42184.816539351858</v>
      </c>
      <c r="Q725" s="7">
        <f t="shared" si="69"/>
        <v>42215.165972222225</v>
      </c>
      <c r="R725" t="s">
        <v>8274</v>
      </c>
      <c r="S725" t="str">
        <f t="shared" si="70"/>
        <v>publishing</v>
      </c>
      <c r="T725" t="str">
        <f t="shared" si="71"/>
        <v>nonfiction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s="6">
        <f t="shared" si="66"/>
        <v>51.62944055944056</v>
      </c>
      <c r="N726" t="b">
        <v>1</v>
      </c>
      <c r="O726" s="5">
        <f t="shared" si="67"/>
        <v>105.47157142857144</v>
      </c>
      <c r="P726" s="7">
        <f t="shared" si="68"/>
        <v>40694.638460648144</v>
      </c>
      <c r="Q726" s="7">
        <f t="shared" si="69"/>
        <v>40724.638460648144</v>
      </c>
      <c r="R726" t="s">
        <v>8274</v>
      </c>
      <c r="S726" t="str">
        <f t="shared" si="70"/>
        <v>publishing</v>
      </c>
      <c r="T726" t="str">
        <f t="shared" si="71"/>
        <v>nonfiction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s="6">
        <f t="shared" si="66"/>
        <v>143.35714285714286</v>
      </c>
      <c r="N727" t="b">
        <v>1</v>
      </c>
      <c r="O727" s="5">
        <f t="shared" si="67"/>
        <v>100.35000000000001</v>
      </c>
      <c r="P727" s="7">
        <f t="shared" si="68"/>
        <v>42321.626296296294</v>
      </c>
      <c r="Q727" s="7">
        <f t="shared" si="69"/>
        <v>42351.626296296294</v>
      </c>
      <c r="R727" t="s">
        <v>8274</v>
      </c>
      <c r="S727" t="str">
        <f t="shared" si="70"/>
        <v>publishing</v>
      </c>
      <c r="T727" t="str">
        <f t="shared" si="71"/>
        <v>nonfiction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s="6">
        <f t="shared" si="66"/>
        <v>72.428571428571431</v>
      </c>
      <c r="N728" t="b">
        <v>1</v>
      </c>
      <c r="O728" s="5">
        <f t="shared" si="67"/>
        <v>101.4</v>
      </c>
      <c r="P728" s="7">
        <f t="shared" si="68"/>
        <v>41346.042673611111</v>
      </c>
      <c r="Q728" s="7">
        <f t="shared" si="69"/>
        <v>41376.042673611111</v>
      </c>
      <c r="R728" t="s">
        <v>8274</v>
      </c>
      <c r="S728" t="str">
        <f t="shared" si="70"/>
        <v>publishing</v>
      </c>
      <c r="T728" t="str">
        <f t="shared" si="71"/>
        <v>nonfiction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s="6">
        <f t="shared" si="66"/>
        <v>36.530201342281877</v>
      </c>
      <c r="N729" t="b">
        <v>1</v>
      </c>
      <c r="O729" s="5">
        <f t="shared" si="67"/>
        <v>155.51428571428571</v>
      </c>
      <c r="P729" s="7">
        <f t="shared" si="68"/>
        <v>41247.020243055551</v>
      </c>
      <c r="Q729" s="7">
        <f t="shared" si="69"/>
        <v>41288.888888888891</v>
      </c>
      <c r="R729" t="s">
        <v>8274</v>
      </c>
      <c r="S729" t="str">
        <f t="shared" si="70"/>
        <v>publishing</v>
      </c>
      <c r="T729" t="str">
        <f t="shared" si="71"/>
        <v>nonfiction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s="6">
        <f t="shared" si="66"/>
        <v>60.903461538461535</v>
      </c>
      <c r="N730" t="b">
        <v>1</v>
      </c>
      <c r="O730" s="5">
        <f t="shared" si="67"/>
        <v>105.566</v>
      </c>
      <c r="P730" s="7">
        <f t="shared" si="68"/>
        <v>40731.837465277778</v>
      </c>
      <c r="Q730" s="7">
        <f t="shared" si="69"/>
        <v>40776.837465277778</v>
      </c>
      <c r="R730" t="s">
        <v>8274</v>
      </c>
      <c r="S730" t="str">
        <f t="shared" si="70"/>
        <v>publishing</v>
      </c>
      <c r="T730" t="str">
        <f t="shared" si="71"/>
        <v>nonfiction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s="6">
        <f t="shared" si="66"/>
        <v>43.55</v>
      </c>
      <c r="N731" t="b">
        <v>1</v>
      </c>
      <c r="O731" s="5">
        <f t="shared" si="67"/>
        <v>130.65</v>
      </c>
      <c r="P731" s="7">
        <f t="shared" si="68"/>
        <v>41111.185891203706</v>
      </c>
      <c r="Q731" s="7">
        <f t="shared" si="69"/>
        <v>41171.185891203706</v>
      </c>
      <c r="R731" t="s">
        <v>8274</v>
      </c>
      <c r="S731" t="str">
        <f t="shared" si="70"/>
        <v>publishing</v>
      </c>
      <c r="T731" t="str">
        <f t="shared" si="71"/>
        <v>nonfiction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s="6">
        <f t="shared" si="66"/>
        <v>99.766037735849054</v>
      </c>
      <c r="N732" t="b">
        <v>1</v>
      </c>
      <c r="O732" s="5">
        <f t="shared" si="67"/>
        <v>132.19</v>
      </c>
      <c r="P732" s="7">
        <f t="shared" si="68"/>
        <v>40854.745266203703</v>
      </c>
      <c r="Q732" s="7">
        <f t="shared" si="69"/>
        <v>40884.745266203703</v>
      </c>
      <c r="R732" t="s">
        <v>8274</v>
      </c>
      <c r="S732" t="str">
        <f t="shared" si="70"/>
        <v>publishing</v>
      </c>
      <c r="T732" t="str">
        <f t="shared" si="71"/>
        <v>nonfiction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s="6">
        <f t="shared" si="66"/>
        <v>88.732394366197184</v>
      </c>
      <c r="N733" t="b">
        <v>1</v>
      </c>
      <c r="O733" s="5">
        <f t="shared" si="67"/>
        <v>126</v>
      </c>
      <c r="P733" s="7">
        <f t="shared" si="68"/>
        <v>40879.795682870368</v>
      </c>
      <c r="Q733" s="7">
        <f t="shared" si="69"/>
        <v>40930.25</v>
      </c>
      <c r="R733" t="s">
        <v>8274</v>
      </c>
      <c r="S733" t="str">
        <f t="shared" si="70"/>
        <v>publishing</v>
      </c>
      <c r="T733" t="str">
        <f t="shared" si="71"/>
        <v>nonfiction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s="6">
        <f t="shared" si="66"/>
        <v>4.9230769230769234</v>
      </c>
      <c r="N734" t="b">
        <v>1</v>
      </c>
      <c r="O734" s="5">
        <f t="shared" si="67"/>
        <v>160</v>
      </c>
      <c r="P734" s="7">
        <f t="shared" si="68"/>
        <v>41486.424317129626</v>
      </c>
      <c r="Q734" s="7">
        <f t="shared" si="69"/>
        <v>41546.424317129626</v>
      </c>
      <c r="R734" t="s">
        <v>8274</v>
      </c>
      <c r="S734" t="str">
        <f t="shared" si="70"/>
        <v>publishing</v>
      </c>
      <c r="T734" t="str">
        <f t="shared" si="71"/>
        <v>nonfiction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s="6">
        <f t="shared" si="66"/>
        <v>17.822485207100591</v>
      </c>
      <c r="N735" t="b">
        <v>1</v>
      </c>
      <c r="O735" s="5">
        <f t="shared" si="67"/>
        <v>120.48</v>
      </c>
      <c r="P735" s="7">
        <f t="shared" si="68"/>
        <v>41598.420046296298</v>
      </c>
      <c r="Q735" s="7">
        <f t="shared" si="69"/>
        <v>41628.420046296298</v>
      </c>
      <c r="R735" t="s">
        <v>8274</v>
      </c>
      <c r="S735" t="str">
        <f t="shared" si="70"/>
        <v>publishing</v>
      </c>
      <c r="T735" t="str">
        <f t="shared" si="71"/>
        <v>nonfiction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s="6">
        <f t="shared" si="66"/>
        <v>187.19298245614036</v>
      </c>
      <c r="N736" t="b">
        <v>1</v>
      </c>
      <c r="O736" s="5">
        <f t="shared" si="67"/>
        <v>125.52941176470588</v>
      </c>
      <c r="P736" s="7">
        <f t="shared" si="68"/>
        <v>42102.164583333331</v>
      </c>
      <c r="Q736" s="7">
        <f t="shared" si="69"/>
        <v>42133.208333333328</v>
      </c>
      <c r="R736" t="s">
        <v>8274</v>
      </c>
      <c r="S736" t="str">
        <f t="shared" si="70"/>
        <v>publishing</v>
      </c>
      <c r="T736" t="str">
        <f t="shared" si="71"/>
        <v>nonfiction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s="6">
        <f t="shared" si="66"/>
        <v>234.80786026200875</v>
      </c>
      <c r="N737" t="b">
        <v>1</v>
      </c>
      <c r="O737" s="5">
        <f t="shared" si="67"/>
        <v>114.40638297872341</v>
      </c>
      <c r="P737" s="7">
        <f t="shared" si="68"/>
        <v>41946.029467592591</v>
      </c>
      <c r="Q737" s="7">
        <f t="shared" si="69"/>
        <v>41977.027083333334</v>
      </c>
      <c r="R737" t="s">
        <v>8274</v>
      </c>
      <c r="S737" t="str">
        <f t="shared" si="70"/>
        <v>publishing</v>
      </c>
      <c r="T737" t="str">
        <f t="shared" si="71"/>
        <v>nonfiction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s="6">
        <f t="shared" si="66"/>
        <v>105.04629629629629</v>
      </c>
      <c r="N738" t="b">
        <v>1</v>
      </c>
      <c r="O738" s="5">
        <f t="shared" si="67"/>
        <v>315.13888888888891</v>
      </c>
      <c r="P738" s="7">
        <f t="shared" si="68"/>
        <v>41579.734259259261</v>
      </c>
      <c r="Q738" s="7">
        <f t="shared" si="69"/>
        <v>41599.207638888889</v>
      </c>
      <c r="R738" t="s">
        <v>8274</v>
      </c>
      <c r="S738" t="str">
        <f t="shared" si="70"/>
        <v>publishing</v>
      </c>
      <c r="T738" t="str">
        <f t="shared" si="71"/>
        <v>nonfiction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s="6">
        <f t="shared" si="66"/>
        <v>56.666666666666664</v>
      </c>
      <c r="N739" t="b">
        <v>1</v>
      </c>
      <c r="O739" s="5">
        <f t="shared" si="67"/>
        <v>122.39999999999999</v>
      </c>
      <c r="P739" s="7">
        <f t="shared" si="68"/>
        <v>41667.275312500002</v>
      </c>
      <c r="Q739" s="7">
        <f t="shared" si="69"/>
        <v>41684.833333333336</v>
      </c>
      <c r="R739" t="s">
        <v>8274</v>
      </c>
      <c r="S739" t="str">
        <f t="shared" si="70"/>
        <v>publishing</v>
      </c>
      <c r="T739" t="str">
        <f t="shared" si="71"/>
        <v>nonfiction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s="6">
        <f t="shared" si="66"/>
        <v>39.048780487804876</v>
      </c>
      <c r="N740" t="b">
        <v>1</v>
      </c>
      <c r="O740" s="5">
        <f t="shared" si="67"/>
        <v>106.73333333333332</v>
      </c>
      <c r="P740" s="7">
        <f t="shared" si="68"/>
        <v>41943.604097222218</v>
      </c>
      <c r="Q740" s="7">
        <f t="shared" si="69"/>
        <v>41974.207638888889</v>
      </c>
      <c r="R740" t="s">
        <v>8274</v>
      </c>
      <c r="S740" t="str">
        <f t="shared" si="70"/>
        <v>publishing</v>
      </c>
      <c r="T740" t="str">
        <f t="shared" si="71"/>
        <v>nonfiction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s="6">
        <f t="shared" si="66"/>
        <v>68.345323741007192</v>
      </c>
      <c r="N741" t="b">
        <v>1</v>
      </c>
      <c r="O741" s="5">
        <f t="shared" si="67"/>
        <v>158.33333333333331</v>
      </c>
      <c r="P741" s="7">
        <f t="shared" si="68"/>
        <v>41829.502650462964</v>
      </c>
      <c r="Q741" s="7">
        <f t="shared" si="69"/>
        <v>41862.502650462964</v>
      </c>
      <c r="R741" t="s">
        <v>8274</v>
      </c>
      <c r="S741" t="str">
        <f t="shared" si="70"/>
        <v>publishing</v>
      </c>
      <c r="T741" t="str">
        <f t="shared" si="71"/>
        <v>nonfiction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s="6">
        <f t="shared" si="66"/>
        <v>169.57894736842104</v>
      </c>
      <c r="N742" t="b">
        <v>1</v>
      </c>
      <c r="O742" s="5">
        <f t="shared" si="67"/>
        <v>107.4</v>
      </c>
      <c r="P742" s="7">
        <f t="shared" si="68"/>
        <v>42162.146782407406</v>
      </c>
      <c r="Q742" s="7">
        <f t="shared" si="69"/>
        <v>42176.146782407406</v>
      </c>
      <c r="R742" t="s">
        <v>8274</v>
      </c>
      <c r="S742" t="str">
        <f t="shared" si="70"/>
        <v>publishing</v>
      </c>
      <c r="T742" t="str">
        <f t="shared" si="71"/>
        <v>nonfiction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s="6">
        <f t="shared" si="66"/>
        <v>141.42340425531913</v>
      </c>
      <c r="N743" t="b">
        <v>1</v>
      </c>
      <c r="O743" s="5">
        <f t="shared" si="67"/>
        <v>102.25999999999999</v>
      </c>
      <c r="P743" s="7">
        <f t="shared" si="68"/>
        <v>41401.648217592592</v>
      </c>
      <c r="Q743" s="7">
        <f t="shared" si="69"/>
        <v>41436.648217592592</v>
      </c>
      <c r="R743" t="s">
        <v>8274</v>
      </c>
      <c r="S743" t="str">
        <f t="shared" si="70"/>
        <v>publishing</v>
      </c>
      <c r="T743" t="str">
        <f t="shared" si="71"/>
        <v>nonfiction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s="6">
        <f t="shared" si="66"/>
        <v>67.391304347826093</v>
      </c>
      <c r="N744" t="b">
        <v>1</v>
      </c>
      <c r="O744" s="5">
        <f t="shared" si="67"/>
        <v>110.71428571428572</v>
      </c>
      <c r="P744" s="7">
        <f t="shared" si="68"/>
        <v>41689.917962962965</v>
      </c>
      <c r="Q744" s="7">
        <f t="shared" si="69"/>
        <v>41719.876296296294</v>
      </c>
      <c r="R744" t="s">
        <v>8274</v>
      </c>
      <c r="S744" t="str">
        <f t="shared" si="70"/>
        <v>publishing</v>
      </c>
      <c r="T744" t="str">
        <f t="shared" si="71"/>
        <v>nonfiction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s="6">
        <f t="shared" si="66"/>
        <v>54.266666666666666</v>
      </c>
      <c r="N745" t="b">
        <v>1</v>
      </c>
      <c r="O745" s="5">
        <f t="shared" si="67"/>
        <v>148</v>
      </c>
      <c r="P745" s="7">
        <f t="shared" si="68"/>
        <v>40990.709317129629</v>
      </c>
      <c r="Q745" s="7">
        <f t="shared" si="69"/>
        <v>41015.875</v>
      </c>
      <c r="R745" t="s">
        <v>8274</v>
      </c>
      <c r="S745" t="str">
        <f t="shared" si="70"/>
        <v>publishing</v>
      </c>
      <c r="T745" t="str">
        <f t="shared" si="71"/>
        <v>nonfiction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s="6">
        <f t="shared" si="66"/>
        <v>82.516129032258064</v>
      </c>
      <c r="N746" t="b">
        <v>1</v>
      </c>
      <c r="O746" s="5">
        <f t="shared" si="67"/>
        <v>102.32000000000001</v>
      </c>
      <c r="P746" s="7">
        <f t="shared" si="68"/>
        <v>41226.95721064815</v>
      </c>
      <c r="Q746" s="7">
        <f t="shared" si="69"/>
        <v>41256.95721064815</v>
      </c>
      <c r="R746" t="s">
        <v>8274</v>
      </c>
      <c r="S746" t="str">
        <f t="shared" si="70"/>
        <v>publishing</v>
      </c>
      <c r="T746" t="str">
        <f t="shared" si="71"/>
        <v>nonfiction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s="6">
        <f t="shared" si="66"/>
        <v>53.729729729729726</v>
      </c>
      <c r="N747" t="b">
        <v>1</v>
      </c>
      <c r="O747" s="5">
        <f t="shared" si="67"/>
        <v>179.09909909909908</v>
      </c>
      <c r="P747" s="7">
        <f t="shared" si="68"/>
        <v>41367.572280092594</v>
      </c>
      <c r="Q747" s="7">
        <f t="shared" si="69"/>
        <v>41397.572280092594</v>
      </c>
      <c r="R747" t="s">
        <v>8274</v>
      </c>
      <c r="S747" t="str">
        <f t="shared" si="70"/>
        <v>publishing</v>
      </c>
      <c r="T747" t="str">
        <f t="shared" si="71"/>
        <v>nonfiction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s="6">
        <f t="shared" si="66"/>
        <v>34.206185567010309</v>
      </c>
      <c r="N748" t="b">
        <v>1</v>
      </c>
      <c r="O748" s="5">
        <f t="shared" si="67"/>
        <v>111.08135252761969</v>
      </c>
      <c r="P748" s="7">
        <f t="shared" si="68"/>
        <v>41157.042928240742</v>
      </c>
      <c r="Q748" s="7">
        <f t="shared" si="69"/>
        <v>41175.165972222225</v>
      </c>
      <c r="R748" t="s">
        <v>8274</v>
      </c>
      <c r="S748" t="str">
        <f t="shared" si="70"/>
        <v>publishing</v>
      </c>
      <c r="T748" t="str">
        <f t="shared" si="71"/>
        <v>nonfiction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s="6">
        <f t="shared" si="66"/>
        <v>127.32727272727273</v>
      </c>
      <c r="N749" t="b">
        <v>1</v>
      </c>
      <c r="O749" s="5">
        <f t="shared" si="67"/>
        <v>100.04285714285714</v>
      </c>
      <c r="P749" s="7">
        <f t="shared" si="68"/>
        <v>41988.548831018517</v>
      </c>
      <c r="Q749" s="7">
        <f t="shared" si="69"/>
        <v>42019.454166666663</v>
      </c>
      <c r="R749" t="s">
        <v>8274</v>
      </c>
      <c r="S749" t="str">
        <f t="shared" si="70"/>
        <v>publishing</v>
      </c>
      <c r="T749" t="str">
        <f t="shared" si="71"/>
        <v>nonfiction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s="6">
        <f t="shared" si="66"/>
        <v>45.56818181818182</v>
      </c>
      <c r="N750" t="b">
        <v>1</v>
      </c>
      <c r="O750" s="5">
        <f t="shared" si="67"/>
        <v>100.25</v>
      </c>
      <c r="P750" s="7">
        <f t="shared" si="68"/>
        <v>41831.846828703703</v>
      </c>
      <c r="Q750" s="7">
        <f t="shared" si="69"/>
        <v>41861.846828703703</v>
      </c>
      <c r="R750" t="s">
        <v>8274</v>
      </c>
      <c r="S750" t="str">
        <f t="shared" si="70"/>
        <v>publishing</v>
      </c>
      <c r="T750" t="str">
        <f t="shared" si="71"/>
        <v>nonfiction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s="6">
        <f t="shared" si="66"/>
        <v>95.963636363636368</v>
      </c>
      <c r="N751" t="b">
        <v>1</v>
      </c>
      <c r="O751" s="5">
        <f t="shared" si="67"/>
        <v>105.56</v>
      </c>
      <c r="P751" s="7">
        <f t="shared" si="68"/>
        <v>42733.94131944445</v>
      </c>
      <c r="Q751" s="7">
        <f t="shared" si="69"/>
        <v>42763.94131944445</v>
      </c>
      <c r="R751" t="s">
        <v>8274</v>
      </c>
      <c r="S751" t="str">
        <f t="shared" si="70"/>
        <v>publishing</v>
      </c>
      <c r="T751" t="str">
        <f t="shared" si="71"/>
        <v>nonfiction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s="6">
        <f t="shared" si="66"/>
        <v>77.271186440677965</v>
      </c>
      <c r="N752" t="b">
        <v>1</v>
      </c>
      <c r="O752" s="5">
        <f t="shared" si="67"/>
        <v>102.58775877587757</v>
      </c>
      <c r="P752" s="7">
        <f t="shared" si="68"/>
        <v>41299.878148148149</v>
      </c>
      <c r="Q752" s="7">
        <f t="shared" si="69"/>
        <v>41329.878148148149</v>
      </c>
      <c r="R752" t="s">
        <v>8274</v>
      </c>
      <c r="S752" t="str">
        <f t="shared" si="70"/>
        <v>publishing</v>
      </c>
      <c r="T752" t="str">
        <f t="shared" si="71"/>
        <v>nonfiction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s="6">
        <f t="shared" si="66"/>
        <v>57.338709677419352</v>
      </c>
      <c r="N753" t="b">
        <v>1</v>
      </c>
      <c r="O753" s="5">
        <f t="shared" si="67"/>
        <v>118.5</v>
      </c>
      <c r="P753" s="7">
        <f t="shared" si="68"/>
        <v>40713.630497685182</v>
      </c>
      <c r="Q753" s="7">
        <f t="shared" si="69"/>
        <v>40759.630497685182</v>
      </c>
      <c r="R753" t="s">
        <v>8274</v>
      </c>
      <c r="S753" t="str">
        <f t="shared" si="70"/>
        <v>publishing</v>
      </c>
      <c r="T753" t="str">
        <f t="shared" si="71"/>
        <v>nonfiction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s="6">
        <f t="shared" si="66"/>
        <v>53.19047619047619</v>
      </c>
      <c r="N754" t="b">
        <v>1</v>
      </c>
      <c r="O754" s="5">
        <f t="shared" si="67"/>
        <v>111.7</v>
      </c>
      <c r="P754" s="7">
        <f t="shared" si="68"/>
        <v>42639.421493055561</v>
      </c>
      <c r="Q754" s="7">
        <f t="shared" si="69"/>
        <v>42659.458333333328</v>
      </c>
      <c r="R754" t="s">
        <v>8274</v>
      </c>
      <c r="S754" t="str">
        <f t="shared" si="70"/>
        <v>publishing</v>
      </c>
      <c r="T754" t="str">
        <f t="shared" si="71"/>
        <v>nonfiction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s="6">
        <f t="shared" si="66"/>
        <v>492.30769230769232</v>
      </c>
      <c r="N755" t="b">
        <v>1</v>
      </c>
      <c r="O755" s="5">
        <f t="shared" si="67"/>
        <v>128</v>
      </c>
      <c r="P755" s="7">
        <f t="shared" si="68"/>
        <v>42019.590173611112</v>
      </c>
      <c r="Q755" s="7">
        <f t="shared" si="69"/>
        <v>42049.590173611112</v>
      </c>
      <c r="R755" t="s">
        <v>8274</v>
      </c>
      <c r="S755" t="str">
        <f t="shared" si="70"/>
        <v>publishing</v>
      </c>
      <c r="T755" t="str">
        <f t="shared" si="71"/>
        <v>nonfiction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s="6">
        <f t="shared" si="66"/>
        <v>42.346938775510203</v>
      </c>
      <c r="N756" t="b">
        <v>1</v>
      </c>
      <c r="O756" s="5">
        <f t="shared" si="67"/>
        <v>103.75000000000001</v>
      </c>
      <c r="P756" s="7">
        <f t="shared" si="68"/>
        <v>41249.749085648145</v>
      </c>
      <c r="Q756" s="7">
        <f t="shared" si="69"/>
        <v>41279.749085648145</v>
      </c>
      <c r="R756" t="s">
        <v>8274</v>
      </c>
      <c r="S756" t="str">
        <f t="shared" si="70"/>
        <v>publishing</v>
      </c>
      <c r="T756" t="str">
        <f t="shared" si="71"/>
        <v>nonfiction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s="6">
        <f t="shared" si="66"/>
        <v>37.466029411764708</v>
      </c>
      <c r="N757" t="b">
        <v>1</v>
      </c>
      <c r="O757" s="5">
        <f t="shared" si="67"/>
        <v>101.9076</v>
      </c>
      <c r="P757" s="7">
        <f t="shared" si="68"/>
        <v>41383.605057870373</v>
      </c>
      <c r="Q757" s="7">
        <f t="shared" si="69"/>
        <v>41414.02847222222</v>
      </c>
      <c r="R757" t="s">
        <v>8274</v>
      </c>
      <c r="S757" t="str">
        <f t="shared" si="70"/>
        <v>publishing</v>
      </c>
      <c r="T757" t="str">
        <f t="shared" si="71"/>
        <v>nonfiction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s="6">
        <f t="shared" si="66"/>
        <v>37.454545454545453</v>
      </c>
      <c r="N758" t="b">
        <v>1</v>
      </c>
      <c r="O758" s="5">
        <f t="shared" si="67"/>
        <v>117.71428571428571</v>
      </c>
      <c r="P758" s="7">
        <f t="shared" si="68"/>
        <v>40590.766886574071</v>
      </c>
      <c r="Q758" s="7">
        <f t="shared" si="69"/>
        <v>40651.725219907406</v>
      </c>
      <c r="R758" t="s">
        <v>8274</v>
      </c>
      <c r="S758" t="str">
        <f t="shared" si="70"/>
        <v>publishing</v>
      </c>
      <c r="T758" t="str">
        <f t="shared" si="71"/>
        <v>nonfiction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s="6">
        <f t="shared" si="66"/>
        <v>33.055555555555557</v>
      </c>
      <c r="N759" t="b">
        <v>1</v>
      </c>
      <c r="O759" s="5">
        <f t="shared" si="67"/>
        <v>238</v>
      </c>
      <c r="P759" s="7">
        <f t="shared" si="68"/>
        <v>41235.054560185185</v>
      </c>
      <c r="Q759" s="7">
        <f t="shared" si="69"/>
        <v>41249.054560185185</v>
      </c>
      <c r="R759" t="s">
        <v>8274</v>
      </c>
      <c r="S759" t="str">
        <f t="shared" si="70"/>
        <v>publishing</v>
      </c>
      <c r="T759" t="str">
        <f t="shared" si="71"/>
        <v>nonfiction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s="6">
        <f t="shared" si="66"/>
        <v>134.21052631578948</v>
      </c>
      <c r="N760" t="b">
        <v>1</v>
      </c>
      <c r="O760" s="5">
        <f t="shared" si="67"/>
        <v>102</v>
      </c>
      <c r="P760" s="7">
        <f t="shared" si="68"/>
        <v>40429.836435185185</v>
      </c>
      <c r="Q760" s="7">
        <f t="shared" si="69"/>
        <v>40459.836435185185</v>
      </c>
      <c r="R760" t="s">
        <v>8274</v>
      </c>
      <c r="S760" t="str">
        <f t="shared" si="70"/>
        <v>publishing</v>
      </c>
      <c r="T760" t="str">
        <f t="shared" si="71"/>
        <v>nonfiction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s="6">
        <f t="shared" si="66"/>
        <v>51.474747474747474</v>
      </c>
      <c r="N761" t="b">
        <v>1</v>
      </c>
      <c r="O761" s="5">
        <f t="shared" si="67"/>
        <v>101.92000000000002</v>
      </c>
      <c r="P761" s="7">
        <f t="shared" si="68"/>
        <v>41789.330312500002</v>
      </c>
      <c r="Q761" s="7">
        <f t="shared" si="69"/>
        <v>41829.330312500002</v>
      </c>
      <c r="R761" t="s">
        <v>8274</v>
      </c>
      <c r="S761" t="str">
        <f t="shared" si="70"/>
        <v>publishing</v>
      </c>
      <c r="T761" t="str">
        <f t="shared" si="71"/>
        <v>nonfiction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s="6" t="e">
        <f t="shared" si="66"/>
        <v>#DIV/0!</v>
      </c>
      <c r="N762" t="b">
        <v>0</v>
      </c>
      <c r="O762" s="5">
        <f t="shared" si="67"/>
        <v>0</v>
      </c>
      <c r="P762" s="7">
        <f t="shared" si="68"/>
        <v>42670.764039351852</v>
      </c>
      <c r="Q762" s="7">
        <f t="shared" si="69"/>
        <v>42700.805706018517</v>
      </c>
      <c r="R762" t="s">
        <v>8275</v>
      </c>
      <c r="S762" t="str">
        <f t="shared" si="70"/>
        <v>publishing</v>
      </c>
      <c r="T762" t="str">
        <f t="shared" si="71"/>
        <v>fiction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s="6">
        <f t="shared" si="66"/>
        <v>39.166666666666664</v>
      </c>
      <c r="N763" t="b">
        <v>0</v>
      </c>
      <c r="O763" s="5">
        <f t="shared" si="67"/>
        <v>4.7</v>
      </c>
      <c r="P763" s="7">
        <f t="shared" si="68"/>
        <v>41642.751458333332</v>
      </c>
      <c r="Q763" s="7">
        <f t="shared" si="69"/>
        <v>41672.751458333332</v>
      </c>
      <c r="R763" t="s">
        <v>8275</v>
      </c>
      <c r="S763" t="str">
        <f t="shared" si="70"/>
        <v>publishing</v>
      </c>
      <c r="T763" t="str">
        <f t="shared" si="71"/>
        <v>fiction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s="6" t="e">
        <f t="shared" si="66"/>
        <v>#DIV/0!</v>
      </c>
      <c r="N764" t="b">
        <v>0</v>
      </c>
      <c r="O764" s="5">
        <f t="shared" si="67"/>
        <v>0</v>
      </c>
      <c r="P764" s="7">
        <f t="shared" si="68"/>
        <v>42690.858449074076</v>
      </c>
      <c r="Q764" s="7">
        <f t="shared" si="69"/>
        <v>42708.25</v>
      </c>
      <c r="R764" t="s">
        <v>8275</v>
      </c>
      <c r="S764" t="str">
        <f t="shared" si="70"/>
        <v>publishing</v>
      </c>
      <c r="T764" t="str">
        <f t="shared" si="71"/>
        <v>fiction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s="6">
        <f t="shared" si="66"/>
        <v>5</v>
      </c>
      <c r="N765" t="b">
        <v>0</v>
      </c>
      <c r="O765" s="5">
        <f t="shared" si="67"/>
        <v>0.11655011655011654</v>
      </c>
      <c r="P765" s="7">
        <f t="shared" si="68"/>
        <v>41471.446851851848</v>
      </c>
      <c r="Q765" s="7">
        <f t="shared" si="69"/>
        <v>41501.446851851848</v>
      </c>
      <c r="R765" t="s">
        <v>8275</v>
      </c>
      <c r="S765" t="str">
        <f t="shared" si="70"/>
        <v>publishing</v>
      </c>
      <c r="T765" t="str">
        <f t="shared" si="71"/>
        <v>fiction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s="6" t="e">
        <f t="shared" si="66"/>
        <v>#DIV/0!</v>
      </c>
      <c r="N766" t="b">
        <v>0</v>
      </c>
      <c r="O766" s="5">
        <f t="shared" si="67"/>
        <v>0</v>
      </c>
      <c r="P766" s="7">
        <f t="shared" si="68"/>
        <v>42227.173159722224</v>
      </c>
      <c r="Q766" s="7">
        <f t="shared" si="69"/>
        <v>42257.173159722224</v>
      </c>
      <c r="R766" t="s">
        <v>8275</v>
      </c>
      <c r="S766" t="str">
        <f t="shared" si="70"/>
        <v>publishing</v>
      </c>
      <c r="T766" t="str">
        <f t="shared" si="71"/>
        <v>fiction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s="6">
        <f t="shared" si="66"/>
        <v>57.295454545454547</v>
      </c>
      <c r="N767" t="b">
        <v>0</v>
      </c>
      <c r="O767" s="5">
        <f t="shared" si="67"/>
        <v>36.014285714285712</v>
      </c>
      <c r="P767" s="7">
        <f t="shared" si="68"/>
        <v>41901.542638888888</v>
      </c>
      <c r="Q767" s="7">
        <f t="shared" si="69"/>
        <v>41931.542638888888</v>
      </c>
      <c r="R767" t="s">
        <v>8275</v>
      </c>
      <c r="S767" t="str">
        <f t="shared" si="70"/>
        <v>publishing</v>
      </c>
      <c r="T767" t="str">
        <f t="shared" si="71"/>
        <v>fiction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s="6" t="e">
        <f t="shared" si="66"/>
        <v>#DIV/0!</v>
      </c>
      <c r="N768" t="b">
        <v>0</v>
      </c>
      <c r="O768" s="5">
        <f t="shared" si="67"/>
        <v>0</v>
      </c>
      <c r="P768" s="7">
        <f t="shared" si="68"/>
        <v>42021.783368055556</v>
      </c>
      <c r="Q768" s="7">
        <f t="shared" si="69"/>
        <v>42051.783368055556</v>
      </c>
      <c r="R768" t="s">
        <v>8275</v>
      </c>
      <c r="S768" t="str">
        <f t="shared" si="70"/>
        <v>publishing</v>
      </c>
      <c r="T768" t="str">
        <f t="shared" si="71"/>
        <v>fiction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s="6">
        <f t="shared" si="66"/>
        <v>59</v>
      </c>
      <c r="N769" t="b">
        <v>0</v>
      </c>
      <c r="O769" s="5">
        <f t="shared" si="67"/>
        <v>3.54</v>
      </c>
      <c r="P769" s="7">
        <f t="shared" si="68"/>
        <v>42115.143634259264</v>
      </c>
      <c r="Q769" s="7">
        <f t="shared" si="69"/>
        <v>42145.143634259264</v>
      </c>
      <c r="R769" t="s">
        <v>8275</v>
      </c>
      <c r="S769" t="str">
        <f t="shared" si="70"/>
        <v>publishing</v>
      </c>
      <c r="T769" t="str">
        <f t="shared" si="71"/>
        <v>fiction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s="6" t="e">
        <f t="shared" ref="M770:M833" si="72">E770/L770</f>
        <v>#DIV/0!</v>
      </c>
      <c r="N770" t="b">
        <v>0</v>
      </c>
      <c r="O770" s="5">
        <f t="shared" ref="O770:O833" si="73">(E770/D770)*100</f>
        <v>0</v>
      </c>
      <c r="P770" s="7">
        <f t="shared" si="68"/>
        <v>41594.207060185188</v>
      </c>
      <c r="Q770" s="7">
        <f t="shared" si="69"/>
        <v>41624.207060185188</v>
      </c>
      <c r="R770" t="s">
        <v>8275</v>
      </c>
      <c r="S770" t="str">
        <f t="shared" si="70"/>
        <v>publishing</v>
      </c>
      <c r="T770" t="str">
        <f t="shared" si="71"/>
        <v>fiction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s="6">
        <f t="shared" si="72"/>
        <v>31.846153846153847</v>
      </c>
      <c r="N771" t="b">
        <v>0</v>
      </c>
      <c r="O771" s="5">
        <f t="shared" si="73"/>
        <v>41.4</v>
      </c>
      <c r="P771" s="7">
        <f t="shared" ref="P771:P834" si="74">(((J771/60)/60)/24)+DATE(1970,1,1)</f>
        <v>41604.996458333335</v>
      </c>
      <c r="Q771" s="7">
        <f t="shared" ref="Q771:Q834" si="75">(((I771/60)/60)/24)+DATE(1970,1,1)</f>
        <v>41634.996458333335</v>
      </c>
      <c r="R771" t="s">
        <v>8275</v>
      </c>
      <c r="S771" t="str">
        <f t="shared" ref="S771:S834" si="76">LEFT(R771,FIND("/",R771)-1)</f>
        <v>publishing</v>
      </c>
      <c r="T771" t="str">
        <f t="shared" ref="T771:T834" si="77">RIGHT(R771,LEN(R771)-FIND("/",R771))</f>
        <v>fiction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s="6" t="e">
        <f t="shared" si="72"/>
        <v>#DIV/0!</v>
      </c>
      <c r="N772" t="b">
        <v>0</v>
      </c>
      <c r="O772" s="5">
        <f t="shared" si="73"/>
        <v>0</v>
      </c>
      <c r="P772" s="7">
        <f t="shared" si="74"/>
        <v>41289.999641203707</v>
      </c>
      <c r="Q772" s="7">
        <f t="shared" si="75"/>
        <v>41329.999641203707</v>
      </c>
      <c r="R772" t="s">
        <v>8275</v>
      </c>
      <c r="S772" t="str">
        <f t="shared" si="76"/>
        <v>publishing</v>
      </c>
      <c r="T772" t="str">
        <f t="shared" si="77"/>
        <v>fiction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s="6">
        <f t="shared" si="72"/>
        <v>10</v>
      </c>
      <c r="N773" t="b">
        <v>0</v>
      </c>
      <c r="O773" s="5">
        <f t="shared" si="73"/>
        <v>2.6315789473684209E-2</v>
      </c>
      <c r="P773" s="7">
        <f t="shared" si="74"/>
        <v>42349.824097222227</v>
      </c>
      <c r="Q773" s="7">
        <f t="shared" si="75"/>
        <v>42399.824097222227</v>
      </c>
      <c r="R773" t="s">
        <v>8275</v>
      </c>
      <c r="S773" t="str">
        <f t="shared" si="76"/>
        <v>publishing</v>
      </c>
      <c r="T773" t="str">
        <f t="shared" si="77"/>
        <v>fiction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s="6">
        <f t="shared" si="72"/>
        <v>50</v>
      </c>
      <c r="N774" t="b">
        <v>0</v>
      </c>
      <c r="O774" s="5">
        <f t="shared" si="73"/>
        <v>3.3333333333333335</v>
      </c>
      <c r="P774" s="7">
        <f t="shared" si="74"/>
        <v>40068.056932870371</v>
      </c>
      <c r="Q774" s="7">
        <f t="shared" si="75"/>
        <v>40118.165972222225</v>
      </c>
      <c r="R774" t="s">
        <v>8275</v>
      </c>
      <c r="S774" t="str">
        <f t="shared" si="76"/>
        <v>publishing</v>
      </c>
      <c r="T774" t="str">
        <f t="shared" si="77"/>
        <v>fiction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s="6">
        <f t="shared" si="72"/>
        <v>16</v>
      </c>
      <c r="N775" t="b">
        <v>0</v>
      </c>
      <c r="O775" s="5">
        <f t="shared" si="73"/>
        <v>0.85129023676509719</v>
      </c>
      <c r="P775" s="7">
        <f t="shared" si="74"/>
        <v>42100.735937499994</v>
      </c>
      <c r="Q775" s="7">
        <f t="shared" si="75"/>
        <v>42134.959027777775</v>
      </c>
      <c r="R775" t="s">
        <v>8275</v>
      </c>
      <c r="S775" t="str">
        <f t="shared" si="76"/>
        <v>publishing</v>
      </c>
      <c r="T775" t="str">
        <f t="shared" si="77"/>
        <v>fiction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s="6">
        <f t="shared" si="72"/>
        <v>39</v>
      </c>
      <c r="N776" t="b">
        <v>0</v>
      </c>
      <c r="O776" s="5">
        <f t="shared" si="73"/>
        <v>70.199999999999989</v>
      </c>
      <c r="P776" s="7">
        <f t="shared" si="74"/>
        <v>41663.780300925922</v>
      </c>
      <c r="Q776" s="7">
        <f t="shared" si="75"/>
        <v>41693.780300925922</v>
      </c>
      <c r="R776" t="s">
        <v>8275</v>
      </c>
      <c r="S776" t="str">
        <f t="shared" si="76"/>
        <v>publishing</v>
      </c>
      <c r="T776" t="str">
        <f t="shared" si="77"/>
        <v>fiction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s="6">
        <f t="shared" si="72"/>
        <v>34</v>
      </c>
      <c r="N777" t="b">
        <v>0</v>
      </c>
      <c r="O777" s="5">
        <f t="shared" si="73"/>
        <v>1.7000000000000002</v>
      </c>
      <c r="P777" s="7">
        <f t="shared" si="74"/>
        <v>40863.060127314813</v>
      </c>
      <c r="Q777" s="7">
        <f t="shared" si="75"/>
        <v>40893.060127314813</v>
      </c>
      <c r="R777" t="s">
        <v>8275</v>
      </c>
      <c r="S777" t="str">
        <f t="shared" si="76"/>
        <v>publishing</v>
      </c>
      <c r="T777" t="str">
        <f t="shared" si="77"/>
        <v>fiction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s="6">
        <f t="shared" si="72"/>
        <v>63.122807017543863</v>
      </c>
      <c r="N778" t="b">
        <v>0</v>
      </c>
      <c r="O778" s="5">
        <f t="shared" si="73"/>
        <v>51.4</v>
      </c>
      <c r="P778" s="7">
        <f t="shared" si="74"/>
        <v>42250.685706018514</v>
      </c>
      <c r="Q778" s="7">
        <f t="shared" si="75"/>
        <v>42288.208333333328</v>
      </c>
      <c r="R778" t="s">
        <v>8275</v>
      </c>
      <c r="S778" t="str">
        <f t="shared" si="76"/>
        <v>publishing</v>
      </c>
      <c r="T778" t="str">
        <f t="shared" si="77"/>
        <v>fiction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s="6">
        <f t="shared" si="72"/>
        <v>7</v>
      </c>
      <c r="N779" t="b">
        <v>0</v>
      </c>
      <c r="O779" s="5">
        <f t="shared" si="73"/>
        <v>0.70000000000000007</v>
      </c>
      <c r="P779" s="7">
        <f t="shared" si="74"/>
        <v>41456.981215277774</v>
      </c>
      <c r="Q779" s="7">
        <f t="shared" si="75"/>
        <v>41486.981215277774</v>
      </c>
      <c r="R779" t="s">
        <v>8275</v>
      </c>
      <c r="S779" t="str">
        <f t="shared" si="76"/>
        <v>publishing</v>
      </c>
      <c r="T779" t="str">
        <f t="shared" si="77"/>
        <v>fiction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s="6">
        <f t="shared" si="72"/>
        <v>2</v>
      </c>
      <c r="N780" t="b">
        <v>0</v>
      </c>
      <c r="O780" s="5">
        <f t="shared" si="73"/>
        <v>0.4</v>
      </c>
      <c r="P780" s="7">
        <f t="shared" si="74"/>
        <v>41729.702314814815</v>
      </c>
      <c r="Q780" s="7">
        <f t="shared" si="75"/>
        <v>41759.702314814815</v>
      </c>
      <c r="R780" t="s">
        <v>8275</v>
      </c>
      <c r="S780" t="str">
        <f t="shared" si="76"/>
        <v>publishing</v>
      </c>
      <c r="T780" t="str">
        <f t="shared" si="77"/>
        <v>fiction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s="6">
        <f t="shared" si="72"/>
        <v>66.666666666666671</v>
      </c>
      <c r="N781" t="b">
        <v>0</v>
      </c>
      <c r="O781" s="5">
        <f t="shared" si="73"/>
        <v>2.666666666666667</v>
      </c>
      <c r="P781" s="7">
        <f t="shared" si="74"/>
        <v>40436.68408564815</v>
      </c>
      <c r="Q781" s="7">
        <f t="shared" si="75"/>
        <v>40466.166666666664</v>
      </c>
      <c r="R781" t="s">
        <v>8275</v>
      </c>
      <c r="S781" t="str">
        <f t="shared" si="76"/>
        <v>publishing</v>
      </c>
      <c r="T781" t="str">
        <f t="shared" si="77"/>
        <v>fiction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s="6">
        <f t="shared" si="72"/>
        <v>38.518518518518519</v>
      </c>
      <c r="N782" t="b">
        <v>1</v>
      </c>
      <c r="O782" s="5">
        <f t="shared" si="73"/>
        <v>104</v>
      </c>
      <c r="P782" s="7">
        <f t="shared" si="74"/>
        <v>40636.673900462964</v>
      </c>
      <c r="Q782" s="7">
        <f t="shared" si="75"/>
        <v>40666.673900462964</v>
      </c>
      <c r="R782" t="s">
        <v>8276</v>
      </c>
      <c r="S782" t="str">
        <f t="shared" si="76"/>
        <v>music</v>
      </c>
      <c r="T782" t="str">
        <f t="shared" si="77"/>
        <v>rock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s="6">
        <f t="shared" si="72"/>
        <v>42.609200000000001</v>
      </c>
      <c r="N783" t="b">
        <v>1</v>
      </c>
      <c r="O783" s="5">
        <f t="shared" si="73"/>
        <v>133.15375</v>
      </c>
      <c r="P783" s="7">
        <f t="shared" si="74"/>
        <v>41403.000856481485</v>
      </c>
      <c r="Q783" s="7">
        <f t="shared" si="75"/>
        <v>41433.000856481485</v>
      </c>
      <c r="R783" t="s">
        <v>8276</v>
      </c>
      <c r="S783" t="str">
        <f t="shared" si="76"/>
        <v>music</v>
      </c>
      <c r="T783" t="str">
        <f t="shared" si="77"/>
        <v>rock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s="6">
        <f t="shared" si="72"/>
        <v>50</v>
      </c>
      <c r="N784" t="b">
        <v>1</v>
      </c>
      <c r="O784" s="5">
        <f t="shared" si="73"/>
        <v>100</v>
      </c>
      <c r="P784" s="7">
        <f t="shared" si="74"/>
        <v>41116.758125</v>
      </c>
      <c r="Q784" s="7">
        <f t="shared" si="75"/>
        <v>41146.758125</v>
      </c>
      <c r="R784" t="s">
        <v>8276</v>
      </c>
      <c r="S784" t="str">
        <f t="shared" si="76"/>
        <v>music</v>
      </c>
      <c r="T784" t="str">
        <f t="shared" si="77"/>
        <v>rock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s="6">
        <f t="shared" si="72"/>
        <v>63.485714285714288</v>
      </c>
      <c r="N785" t="b">
        <v>1</v>
      </c>
      <c r="O785" s="5">
        <f t="shared" si="73"/>
        <v>148.13333333333333</v>
      </c>
      <c r="P785" s="7">
        <f t="shared" si="74"/>
        <v>40987.773715277777</v>
      </c>
      <c r="Q785" s="7">
        <f t="shared" si="75"/>
        <v>41026.916666666664</v>
      </c>
      <c r="R785" t="s">
        <v>8276</v>
      </c>
      <c r="S785" t="str">
        <f t="shared" si="76"/>
        <v>music</v>
      </c>
      <c r="T785" t="str">
        <f t="shared" si="77"/>
        <v>rock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s="6">
        <f t="shared" si="72"/>
        <v>102.5</v>
      </c>
      <c r="N786" t="b">
        <v>1</v>
      </c>
      <c r="O786" s="5">
        <f t="shared" si="73"/>
        <v>102.49999999999999</v>
      </c>
      <c r="P786" s="7">
        <f t="shared" si="74"/>
        <v>41675.149525462963</v>
      </c>
      <c r="Q786" s="7">
        <f t="shared" si="75"/>
        <v>41715.107858796298</v>
      </c>
      <c r="R786" t="s">
        <v>8276</v>
      </c>
      <c r="S786" t="str">
        <f t="shared" si="76"/>
        <v>music</v>
      </c>
      <c r="T786" t="str">
        <f t="shared" si="77"/>
        <v>rock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s="6">
        <f t="shared" si="72"/>
        <v>31.142758620689655</v>
      </c>
      <c r="N787" t="b">
        <v>1</v>
      </c>
      <c r="O787" s="5">
        <f t="shared" si="73"/>
        <v>180.62799999999999</v>
      </c>
      <c r="P787" s="7">
        <f t="shared" si="74"/>
        <v>41303.593923611108</v>
      </c>
      <c r="Q787" s="7">
        <f t="shared" si="75"/>
        <v>41333.593923611108</v>
      </c>
      <c r="R787" t="s">
        <v>8276</v>
      </c>
      <c r="S787" t="str">
        <f t="shared" si="76"/>
        <v>music</v>
      </c>
      <c r="T787" t="str">
        <f t="shared" si="77"/>
        <v>rock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s="6">
        <f t="shared" si="72"/>
        <v>162.27272727272728</v>
      </c>
      <c r="N788" t="b">
        <v>1</v>
      </c>
      <c r="O788" s="5">
        <f t="shared" si="73"/>
        <v>142.79999999999998</v>
      </c>
      <c r="P788" s="7">
        <f t="shared" si="74"/>
        <v>40983.055949074071</v>
      </c>
      <c r="Q788" s="7">
        <f t="shared" si="75"/>
        <v>41040.657638888886</v>
      </c>
      <c r="R788" t="s">
        <v>8276</v>
      </c>
      <c r="S788" t="str">
        <f t="shared" si="76"/>
        <v>music</v>
      </c>
      <c r="T788" t="str">
        <f t="shared" si="77"/>
        <v>rock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s="6">
        <f t="shared" si="72"/>
        <v>80.588235294117652</v>
      </c>
      <c r="N789" t="b">
        <v>1</v>
      </c>
      <c r="O789" s="5">
        <f t="shared" si="73"/>
        <v>114.16666666666666</v>
      </c>
      <c r="P789" s="7">
        <f t="shared" si="74"/>
        <v>41549.627615740741</v>
      </c>
      <c r="Q789" s="7">
        <f t="shared" si="75"/>
        <v>41579.627615740741</v>
      </c>
      <c r="R789" t="s">
        <v>8276</v>
      </c>
      <c r="S789" t="str">
        <f t="shared" si="76"/>
        <v>music</v>
      </c>
      <c r="T789" t="str">
        <f t="shared" si="77"/>
        <v>rock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s="6">
        <f t="shared" si="72"/>
        <v>59.85441176470588</v>
      </c>
      <c r="N790" t="b">
        <v>1</v>
      </c>
      <c r="O790" s="5">
        <f t="shared" si="73"/>
        <v>203.505</v>
      </c>
      <c r="P790" s="7">
        <f t="shared" si="74"/>
        <v>41059.006805555553</v>
      </c>
      <c r="Q790" s="7">
        <f t="shared" si="75"/>
        <v>41097.165972222225</v>
      </c>
      <c r="R790" t="s">
        <v>8276</v>
      </c>
      <c r="S790" t="str">
        <f t="shared" si="76"/>
        <v>music</v>
      </c>
      <c r="T790" t="str">
        <f t="shared" si="77"/>
        <v>rock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s="6">
        <f t="shared" si="72"/>
        <v>132.85714285714286</v>
      </c>
      <c r="N791" t="b">
        <v>1</v>
      </c>
      <c r="O791" s="5">
        <f t="shared" si="73"/>
        <v>109.41176470588236</v>
      </c>
      <c r="P791" s="7">
        <f t="shared" si="74"/>
        <v>41277.186111111114</v>
      </c>
      <c r="Q791" s="7">
        <f t="shared" si="75"/>
        <v>41295.332638888889</v>
      </c>
      <c r="R791" t="s">
        <v>8276</v>
      </c>
      <c r="S791" t="str">
        <f t="shared" si="76"/>
        <v>music</v>
      </c>
      <c r="T791" t="str">
        <f t="shared" si="77"/>
        <v>rock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s="6">
        <f t="shared" si="72"/>
        <v>92.547820512820508</v>
      </c>
      <c r="N792" t="b">
        <v>1</v>
      </c>
      <c r="O792" s="5">
        <f t="shared" si="73"/>
        <v>144.37459999999999</v>
      </c>
      <c r="P792" s="7">
        <f t="shared" si="74"/>
        <v>41276.047905092593</v>
      </c>
      <c r="Q792" s="7">
        <f t="shared" si="75"/>
        <v>41306.047905092593</v>
      </c>
      <c r="R792" t="s">
        <v>8276</v>
      </c>
      <c r="S792" t="str">
        <f t="shared" si="76"/>
        <v>music</v>
      </c>
      <c r="T792" t="str">
        <f t="shared" si="77"/>
        <v>rock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s="6">
        <f t="shared" si="72"/>
        <v>60.859375</v>
      </c>
      <c r="N793" t="b">
        <v>1</v>
      </c>
      <c r="O793" s="5">
        <f t="shared" si="73"/>
        <v>103.86666666666666</v>
      </c>
      <c r="P793" s="7">
        <f t="shared" si="74"/>
        <v>41557.780624999999</v>
      </c>
      <c r="Q793" s="7">
        <f t="shared" si="75"/>
        <v>41591.249305555553</v>
      </c>
      <c r="R793" t="s">
        <v>8276</v>
      </c>
      <c r="S793" t="str">
        <f t="shared" si="76"/>
        <v>music</v>
      </c>
      <c r="T793" t="str">
        <f t="shared" si="77"/>
        <v>rock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s="6">
        <f t="shared" si="72"/>
        <v>41.851833333333339</v>
      </c>
      <c r="N794" t="b">
        <v>1</v>
      </c>
      <c r="O794" s="5">
        <f t="shared" si="73"/>
        <v>100.44440000000002</v>
      </c>
      <c r="P794" s="7">
        <f t="shared" si="74"/>
        <v>41555.873645833337</v>
      </c>
      <c r="Q794" s="7">
        <f t="shared" si="75"/>
        <v>41585.915312500001</v>
      </c>
      <c r="R794" t="s">
        <v>8276</v>
      </c>
      <c r="S794" t="str">
        <f t="shared" si="76"/>
        <v>music</v>
      </c>
      <c r="T794" t="str">
        <f t="shared" si="77"/>
        <v>rock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s="6">
        <f t="shared" si="72"/>
        <v>88.325937499999995</v>
      </c>
      <c r="N795" t="b">
        <v>1</v>
      </c>
      <c r="O795" s="5">
        <f t="shared" si="73"/>
        <v>102.77927272727271</v>
      </c>
      <c r="P795" s="7">
        <f t="shared" si="74"/>
        <v>41442.741249999999</v>
      </c>
      <c r="Q795" s="7">
        <f t="shared" si="75"/>
        <v>41458.207638888889</v>
      </c>
      <c r="R795" t="s">
        <v>8276</v>
      </c>
      <c r="S795" t="str">
        <f t="shared" si="76"/>
        <v>music</v>
      </c>
      <c r="T795" t="str">
        <f t="shared" si="77"/>
        <v>rock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s="6">
        <f t="shared" si="72"/>
        <v>158.96226415094338</v>
      </c>
      <c r="N796" t="b">
        <v>1</v>
      </c>
      <c r="O796" s="5">
        <f t="shared" si="73"/>
        <v>105.31250000000001</v>
      </c>
      <c r="P796" s="7">
        <f t="shared" si="74"/>
        <v>40736.115011574075</v>
      </c>
      <c r="Q796" s="7">
        <f t="shared" si="75"/>
        <v>40791.712500000001</v>
      </c>
      <c r="R796" t="s">
        <v>8276</v>
      </c>
      <c r="S796" t="str">
        <f t="shared" si="76"/>
        <v>music</v>
      </c>
      <c r="T796" t="str">
        <f t="shared" si="77"/>
        <v>rock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s="6">
        <f t="shared" si="72"/>
        <v>85.054347826086953</v>
      </c>
      <c r="N797" t="b">
        <v>1</v>
      </c>
      <c r="O797" s="5">
        <f t="shared" si="73"/>
        <v>111.78571428571429</v>
      </c>
      <c r="P797" s="7">
        <f t="shared" si="74"/>
        <v>40963.613032407404</v>
      </c>
      <c r="Q797" s="7">
        <f t="shared" si="75"/>
        <v>41006.207638888889</v>
      </c>
      <c r="R797" t="s">
        <v>8276</v>
      </c>
      <c r="S797" t="str">
        <f t="shared" si="76"/>
        <v>music</v>
      </c>
      <c r="T797" t="str">
        <f t="shared" si="77"/>
        <v>rock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s="6">
        <f t="shared" si="72"/>
        <v>112.61111111111111</v>
      </c>
      <c r="N798" t="b">
        <v>1</v>
      </c>
      <c r="O798" s="5">
        <f t="shared" si="73"/>
        <v>101.35000000000001</v>
      </c>
      <c r="P798" s="7">
        <f t="shared" si="74"/>
        <v>41502.882928240739</v>
      </c>
      <c r="Q798" s="7">
        <f t="shared" si="75"/>
        <v>41532.881944444445</v>
      </c>
      <c r="R798" t="s">
        <v>8276</v>
      </c>
      <c r="S798" t="str">
        <f t="shared" si="76"/>
        <v>music</v>
      </c>
      <c r="T798" t="str">
        <f t="shared" si="77"/>
        <v>rock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s="6">
        <f t="shared" si="72"/>
        <v>45.436619718309856</v>
      </c>
      <c r="N799" t="b">
        <v>1</v>
      </c>
      <c r="O799" s="5">
        <f t="shared" si="73"/>
        <v>107.53333333333333</v>
      </c>
      <c r="P799" s="7">
        <f t="shared" si="74"/>
        <v>40996.994074074071</v>
      </c>
      <c r="Q799" s="7">
        <f t="shared" si="75"/>
        <v>41028.166666666664</v>
      </c>
      <c r="R799" t="s">
        <v>8276</v>
      </c>
      <c r="S799" t="str">
        <f t="shared" si="76"/>
        <v>music</v>
      </c>
      <c r="T799" t="str">
        <f t="shared" si="77"/>
        <v>rock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s="6">
        <f t="shared" si="72"/>
        <v>46.218390804597703</v>
      </c>
      <c r="N800" t="b">
        <v>1</v>
      </c>
      <c r="O800" s="5">
        <f t="shared" si="73"/>
        <v>114.88571428571429</v>
      </c>
      <c r="P800" s="7">
        <f t="shared" si="74"/>
        <v>41882.590127314819</v>
      </c>
      <c r="Q800" s="7">
        <f t="shared" si="75"/>
        <v>41912.590127314819</v>
      </c>
      <c r="R800" t="s">
        <v>8276</v>
      </c>
      <c r="S800" t="str">
        <f t="shared" si="76"/>
        <v>music</v>
      </c>
      <c r="T800" t="str">
        <f t="shared" si="77"/>
        <v>rock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s="6">
        <f t="shared" si="72"/>
        <v>178.60714285714286</v>
      </c>
      <c r="N801" t="b">
        <v>1</v>
      </c>
      <c r="O801" s="5">
        <f t="shared" si="73"/>
        <v>100.02</v>
      </c>
      <c r="P801" s="7">
        <f t="shared" si="74"/>
        <v>40996.667199074072</v>
      </c>
      <c r="Q801" s="7">
        <f t="shared" si="75"/>
        <v>41026.667199074072</v>
      </c>
      <c r="R801" t="s">
        <v>8276</v>
      </c>
      <c r="S801" t="str">
        <f t="shared" si="76"/>
        <v>music</v>
      </c>
      <c r="T801" t="str">
        <f t="shared" si="77"/>
        <v>rock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s="6">
        <f t="shared" si="72"/>
        <v>40.75</v>
      </c>
      <c r="N802" t="b">
        <v>1</v>
      </c>
      <c r="O802" s="5">
        <f t="shared" si="73"/>
        <v>152.13333333333335</v>
      </c>
      <c r="P802" s="7">
        <f t="shared" si="74"/>
        <v>41863.433495370373</v>
      </c>
      <c r="Q802" s="7">
        <f t="shared" si="75"/>
        <v>41893.433495370373</v>
      </c>
      <c r="R802" t="s">
        <v>8276</v>
      </c>
      <c r="S802" t="str">
        <f t="shared" si="76"/>
        <v>music</v>
      </c>
      <c r="T802" t="str">
        <f t="shared" si="77"/>
        <v>rock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s="6">
        <f t="shared" si="72"/>
        <v>43.733921568627444</v>
      </c>
      <c r="N803" t="b">
        <v>1</v>
      </c>
      <c r="O803" s="5">
        <f t="shared" si="73"/>
        <v>111.52149999999999</v>
      </c>
      <c r="P803" s="7">
        <f t="shared" si="74"/>
        <v>40695.795370370368</v>
      </c>
      <c r="Q803" s="7">
        <f t="shared" si="75"/>
        <v>40725.795370370368</v>
      </c>
      <c r="R803" t="s">
        <v>8276</v>
      </c>
      <c r="S803" t="str">
        <f t="shared" si="76"/>
        <v>music</v>
      </c>
      <c r="T803" t="str">
        <f t="shared" si="77"/>
        <v>rock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s="6">
        <f t="shared" si="72"/>
        <v>81.066666666666663</v>
      </c>
      <c r="N804" t="b">
        <v>1</v>
      </c>
      <c r="O804" s="5">
        <f t="shared" si="73"/>
        <v>101.33333333333334</v>
      </c>
      <c r="P804" s="7">
        <f t="shared" si="74"/>
        <v>41123.022268518522</v>
      </c>
      <c r="Q804" s="7">
        <f t="shared" si="75"/>
        <v>41169.170138888891</v>
      </c>
      <c r="R804" t="s">
        <v>8276</v>
      </c>
      <c r="S804" t="str">
        <f t="shared" si="76"/>
        <v>music</v>
      </c>
      <c r="T804" t="str">
        <f t="shared" si="77"/>
        <v>rock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s="6">
        <f t="shared" si="72"/>
        <v>74.60526315789474</v>
      </c>
      <c r="N805" t="b">
        <v>1</v>
      </c>
      <c r="O805" s="5">
        <f t="shared" si="73"/>
        <v>123.2608695652174</v>
      </c>
      <c r="P805" s="7">
        <f t="shared" si="74"/>
        <v>40665.949976851851</v>
      </c>
      <c r="Q805" s="7">
        <f t="shared" si="75"/>
        <v>40692.041666666664</v>
      </c>
      <c r="R805" t="s">
        <v>8276</v>
      </c>
      <c r="S805" t="str">
        <f t="shared" si="76"/>
        <v>music</v>
      </c>
      <c r="T805" t="str">
        <f t="shared" si="77"/>
        <v>rock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s="6">
        <f t="shared" si="72"/>
        <v>305.55555555555554</v>
      </c>
      <c r="N806" t="b">
        <v>1</v>
      </c>
      <c r="O806" s="5">
        <f t="shared" si="73"/>
        <v>100</v>
      </c>
      <c r="P806" s="7">
        <f t="shared" si="74"/>
        <v>40730.105625000004</v>
      </c>
      <c r="Q806" s="7">
        <f t="shared" si="75"/>
        <v>40747.165972222225</v>
      </c>
      <c r="R806" t="s">
        <v>8276</v>
      </c>
      <c r="S806" t="str">
        <f t="shared" si="76"/>
        <v>music</v>
      </c>
      <c r="T806" t="str">
        <f t="shared" si="77"/>
        <v>rock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s="6">
        <f t="shared" si="72"/>
        <v>58.333333333333336</v>
      </c>
      <c r="N807" t="b">
        <v>1</v>
      </c>
      <c r="O807" s="5">
        <f t="shared" si="73"/>
        <v>105</v>
      </c>
      <c r="P807" s="7">
        <f t="shared" si="74"/>
        <v>40690.823055555556</v>
      </c>
      <c r="Q807" s="7">
        <f t="shared" si="75"/>
        <v>40740.958333333336</v>
      </c>
      <c r="R807" t="s">
        <v>8276</v>
      </c>
      <c r="S807" t="str">
        <f t="shared" si="76"/>
        <v>music</v>
      </c>
      <c r="T807" t="str">
        <f t="shared" si="77"/>
        <v>rock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s="6">
        <f t="shared" si="72"/>
        <v>117.67605633802818</v>
      </c>
      <c r="N808" t="b">
        <v>1</v>
      </c>
      <c r="O808" s="5">
        <f t="shared" si="73"/>
        <v>104.4375</v>
      </c>
      <c r="P808" s="7">
        <f t="shared" si="74"/>
        <v>40763.691423611112</v>
      </c>
      <c r="Q808" s="7">
        <f t="shared" si="75"/>
        <v>40793.691423611112</v>
      </c>
      <c r="R808" t="s">
        <v>8276</v>
      </c>
      <c r="S808" t="str">
        <f t="shared" si="76"/>
        <v>music</v>
      </c>
      <c r="T808" t="str">
        <f t="shared" si="77"/>
        <v>rock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s="6">
        <f t="shared" si="72"/>
        <v>73.771929824561397</v>
      </c>
      <c r="N809" t="b">
        <v>1</v>
      </c>
      <c r="O809" s="5">
        <f t="shared" si="73"/>
        <v>105.125</v>
      </c>
      <c r="P809" s="7">
        <f t="shared" si="74"/>
        <v>42759.628599537042</v>
      </c>
      <c r="Q809" s="7">
        <f t="shared" si="75"/>
        <v>42795.083333333328</v>
      </c>
      <c r="R809" t="s">
        <v>8276</v>
      </c>
      <c r="S809" t="str">
        <f t="shared" si="76"/>
        <v>music</v>
      </c>
      <c r="T809" t="str">
        <f t="shared" si="77"/>
        <v>rock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s="6">
        <f t="shared" si="72"/>
        <v>104.65116279069767</v>
      </c>
      <c r="N810" t="b">
        <v>1</v>
      </c>
      <c r="O810" s="5">
        <f t="shared" si="73"/>
        <v>100</v>
      </c>
      <c r="P810" s="7">
        <f t="shared" si="74"/>
        <v>41962.100532407407</v>
      </c>
      <c r="Q810" s="7">
        <f t="shared" si="75"/>
        <v>41995.207638888889</v>
      </c>
      <c r="R810" t="s">
        <v>8276</v>
      </c>
      <c r="S810" t="str">
        <f t="shared" si="76"/>
        <v>music</v>
      </c>
      <c r="T810" t="str">
        <f t="shared" si="77"/>
        <v>rock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s="6">
        <f t="shared" si="72"/>
        <v>79.82692307692308</v>
      </c>
      <c r="N811" t="b">
        <v>1</v>
      </c>
      <c r="O811" s="5">
        <f t="shared" si="73"/>
        <v>103.77499999999999</v>
      </c>
      <c r="P811" s="7">
        <f t="shared" si="74"/>
        <v>41628.833680555559</v>
      </c>
      <c r="Q811" s="7">
        <f t="shared" si="75"/>
        <v>41658.833680555559</v>
      </c>
      <c r="R811" t="s">
        <v>8276</v>
      </c>
      <c r="S811" t="str">
        <f t="shared" si="76"/>
        <v>music</v>
      </c>
      <c r="T811" t="str">
        <f t="shared" si="77"/>
        <v>rock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s="6">
        <f t="shared" si="72"/>
        <v>58.333333333333336</v>
      </c>
      <c r="N812" t="b">
        <v>1</v>
      </c>
      <c r="O812" s="5">
        <f t="shared" si="73"/>
        <v>105</v>
      </c>
      <c r="P812" s="7">
        <f t="shared" si="74"/>
        <v>41123.056273148148</v>
      </c>
      <c r="Q812" s="7">
        <f t="shared" si="75"/>
        <v>41153.056273148148</v>
      </c>
      <c r="R812" t="s">
        <v>8276</v>
      </c>
      <c r="S812" t="str">
        <f t="shared" si="76"/>
        <v>music</v>
      </c>
      <c r="T812" t="str">
        <f t="shared" si="77"/>
        <v>rock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s="6">
        <f t="shared" si="72"/>
        <v>86.666666666666671</v>
      </c>
      <c r="N813" t="b">
        <v>1</v>
      </c>
      <c r="O813" s="5">
        <f t="shared" si="73"/>
        <v>104</v>
      </c>
      <c r="P813" s="7">
        <f t="shared" si="74"/>
        <v>41443.643541666665</v>
      </c>
      <c r="Q813" s="7">
        <f t="shared" si="75"/>
        <v>41465.702777777777</v>
      </c>
      <c r="R813" t="s">
        <v>8276</v>
      </c>
      <c r="S813" t="str">
        <f t="shared" si="76"/>
        <v>music</v>
      </c>
      <c r="T813" t="str">
        <f t="shared" si="77"/>
        <v>rock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s="6">
        <f t="shared" si="72"/>
        <v>27.606060606060606</v>
      </c>
      <c r="N814" t="b">
        <v>1</v>
      </c>
      <c r="O814" s="5">
        <f t="shared" si="73"/>
        <v>151.83333333333334</v>
      </c>
      <c r="P814" s="7">
        <f t="shared" si="74"/>
        <v>41282.017962962964</v>
      </c>
      <c r="Q814" s="7">
        <f t="shared" si="75"/>
        <v>41334.581944444442</v>
      </c>
      <c r="R814" t="s">
        <v>8276</v>
      </c>
      <c r="S814" t="str">
        <f t="shared" si="76"/>
        <v>music</v>
      </c>
      <c r="T814" t="str">
        <f t="shared" si="77"/>
        <v>rock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s="6">
        <f t="shared" si="72"/>
        <v>24.999375000000001</v>
      </c>
      <c r="N815" t="b">
        <v>1</v>
      </c>
      <c r="O815" s="5">
        <f t="shared" si="73"/>
        <v>159.99600000000001</v>
      </c>
      <c r="P815" s="7">
        <f t="shared" si="74"/>
        <v>41080.960243055553</v>
      </c>
      <c r="Q815" s="7">
        <f t="shared" si="75"/>
        <v>41110.960243055553</v>
      </c>
      <c r="R815" t="s">
        <v>8276</v>
      </c>
      <c r="S815" t="str">
        <f t="shared" si="76"/>
        <v>music</v>
      </c>
      <c r="T815" t="str">
        <f t="shared" si="77"/>
        <v>rock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s="6">
        <f t="shared" si="72"/>
        <v>45.464285714285715</v>
      </c>
      <c r="N816" t="b">
        <v>1</v>
      </c>
      <c r="O816" s="5">
        <f t="shared" si="73"/>
        <v>127.3</v>
      </c>
      <c r="P816" s="7">
        <f t="shared" si="74"/>
        <v>40679.743067129632</v>
      </c>
      <c r="Q816" s="7">
        <f t="shared" si="75"/>
        <v>40694.75277777778</v>
      </c>
      <c r="R816" t="s">
        <v>8276</v>
      </c>
      <c r="S816" t="str">
        <f t="shared" si="76"/>
        <v>music</v>
      </c>
      <c r="T816" t="str">
        <f t="shared" si="77"/>
        <v>rock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s="6">
        <f t="shared" si="72"/>
        <v>99.534883720930239</v>
      </c>
      <c r="N817" t="b">
        <v>1</v>
      </c>
      <c r="O817" s="5">
        <f t="shared" si="73"/>
        <v>107</v>
      </c>
      <c r="P817" s="7">
        <f t="shared" si="74"/>
        <v>41914.917858796296</v>
      </c>
      <c r="Q817" s="7">
        <f t="shared" si="75"/>
        <v>41944.917858796296</v>
      </c>
      <c r="R817" t="s">
        <v>8276</v>
      </c>
      <c r="S817" t="str">
        <f t="shared" si="76"/>
        <v>music</v>
      </c>
      <c r="T817" t="str">
        <f t="shared" si="77"/>
        <v>rock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s="6">
        <f t="shared" si="72"/>
        <v>39.31</v>
      </c>
      <c r="N818" t="b">
        <v>1</v>
      </c>
      <c r="O818" s="5">
        <f t="shared" si="73"/>
        <v>115.12214285714286</v>
      </c>
      <c r="P818" s="7">
        <f t="shared" si="74"/>
        <v>41341.870868055557</v>
      </c>
      <c r="Q818" s="7">
        <f t="shared" si="75"/>
        <v>41373.270833333336</v>
      </c>
      <c r="R818" t="s">
        <v>8276</v>
      </c>
      <c r="S818" t="str">
        <f t="shared" si="76"/>
        <v>music</v>
      </c>
      <c r="T818" t="str">
        <f t="shared" si="77"/>
        <v>rock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s="6">
        <f t="shared" si="72"/>
        <v>89.419999999999987</v>
      </c>
      <c r="N819" t="b">
        <v>1</v>
      </c>
      <c r="O819" s="5">
        <f t="shared" si="73"/>
        <v>137.11066666666665</v>
      </c>
      <c r="P819" s="7">
        <f t="shared" si="74"/>
        <v>40925.599664351852</v>
      </c>
      <c r="Q819" s="7">
        <f t="shared" si="75"/>
        <v>40979.207638888889</v>
      </c>
      <c r="R819" t="s">
        <v>8276</v>
      </c>
      <c r="S819" t="str">
        <f t="shared" si="76"/>
        <v>music</v>
      </c>
      <c r="T819" t="str">
        <f t="shared" si="77"/>
        <v>rock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s="6">
        <f t="shared" si="72"/>
        <v>28.684210526315791</v>
      </c>
      <c r="N820" t="b">
        <v>1</v>
      </c>
      <c r="O820" s="5">
        <f t="shared" si="73"/>
        <v>155.71428571428572</v>
      </c>
      <c r="P820" s="7">
        <f t="shared" si="74"/>
        <v>41120.882881944446</v>
      </c>
      <c r="Q820" s="7">
        <f t="shared" si="75"/>
        <v>41128.709027777775</v>
      </c>
      <c r="R820" t="s">
        <v>8276</v>
      </c>
      <c r="S820" t="str">
        <f t="shared" si="76"/>
        <v>music</v>
      </c>
      <c r="T820" t="str">
        <f t="shared" si="77"/>
        <v>rock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s="6">
        <f t="shared" si="72"/>
        <v>31.071428571428573</v>
      </c>
      <c r="N821" t="b">
        <v>1</v>
      </c>
      <c r="O821" s="5">
        <f t="shared" si="73"/>
        <v>108.74999999999999</v>
      </c>
      <c r="P821" s="7">
        <f t="shared" si="74"/>
        <v>41619.998310185183</v>
      </c>
      <c r="Q821" s="7">
        <f t="shared" si="75"/>
        <v>41629.197222222225</v>
      </c>
      <c r="R821" t="s">
        <v>8276</v>
      </c>
      <c r="S821" t="str">
        <f t="shared" si="76"/>
        <v>music</v>
      </c>
      <c r="T821" t="str">
        <f t="shared" si="77"/>
        <v>rock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s="6">
        <f t="shared" si="72"/>
        <v>70.55263157894737</v>
      </c>
      <c r="N822" t="b">
        <v>1</v>
      </c>
      <c r="O822" s="5">
        <f t="shared" si="73"/>
        <v>134.05000000000001</v>
      </c>
      <c r="P822" s="7">
        <f t="shared" si="74"/>
        <v>41768.841921296298</v>
      </c>
      <c r="Q822" s="7">
        <f t="shared" si="75"/>
        <v>41799.208333333336</v>
      </c>
      <c r="R822" t="s">
        <v>8276</v>
      </c>
      <c r="S822" t="str">
        <f t="shared" si="76"/>
        <v>music</v>
      </c>
      <c r="T822" t="str">
        <f t="shared" si="77"/>
        <v>rock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s="6">
        <f t="shared" si="72"/>
        <v>224.12820512820514</v>
      </c>
      <c r="N823" t="b">
        <v>1</v>
      </c>
      <c r="O823" s="5">
        <f t="shared" si="73"/>
        <v>100</v>
      </c>
      <c r="P823" s="7">
        <f t="shared" si="74"/>
        <v>42093.922048611115</v>
      </c>
      <c r="Q823" s="7">
        <f t="shared" si="75"/>
        <v>42128.167361111111</v>
      </c>
      <c r="R823" t="s">
        <v>8276</v>
      </c>
      <c r="S823" t="str">
        <f t="shared" si="76"/>
        <v>music</v>
      </c>
      <c r="T823" t="str">
        <f t="shared" si="77"/>
        <v>rock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s="6">
        <f t="shared" si="72"/>
        <v>51.811594202898547</v>
      </c>
      <c r="N824" t="b">
        <v>1</v>
      </c>
      <c r="O824" s="5">
        <f t="shared" si="73"/>
        <v>119.16666666666667</v>
      </c>
      <c r="P824" s="7">
        <f t="shared" si="74"/>
        <v>41157.947337962964</v>
      </c>
      <c r="Q824" s="7">
        <f t="shared" si="75"/>
        <v>41187.947337962964</v>
      </c>
      <c r="R824" t="s">
        <v>8276</v>
      </c>
      <c r="S824" t="str">
        <f t="shared" si="76"/>
        <v>music</v>
      </c>
      <c r="T824" t="str">
        <f t="shared" si="77"/>
        <v>rock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s="6">
        <f t="shared" si="72"/>
        <v>43.515151515151516</v>
      </c>
      <c r="N825" t="b">
        <v>1</v>
      </c>
      <c r="O825" s="5">
        <f t="shared" si="73"/>
        <v>179.5</v>
      </c>
      <c r="P825" s="7">
        <f t="shared" si="74"/>
        <v>42055.972824074073</v>
      </c>
      <c r="Q825" s="7">
        <f t="shared" si="75"/>
        <v>42085.931157407409</v>
      </c>
      <c r="R825" t="s">
        <v>8276</v>
      </c>
      <c r="S825" t="str">
        <f t="shared" si="76"/>
        <v>music</v>
      </c>
      <c r="T825" t="str">
        <f t="shared" si="77"/>
        <v>rock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s="6">
        <f t="shared" si="72"/>
        <v>39.816666666666663</v>
      </c>
      <c r="N826" t="b">
        <v>1</v>
      </c>
      <c r="O826" s="5">
        <f t="shared" si="73"/>
        <v>134.38124999999999</v>
      </c>
      <c r="P826" s="7">
        <f t="shared" si="74"/>
        <v>40250.242106481484</v>
      </c>
      <c r="Q826" s="7">
        <f t="shared" si="75"/>
        <v>40286.290972222225</v>
      </c>
      <c r="R826" t="s">
        <v>8276</v>
      </c>
      <c r="S826" t="str">
        <f t="shared" si="76"/>
        <v>music</v>
      </c>
      <c r="T826" t="str">
        <f t="shared" si="77"/>
        <v>rock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s="6">
        <f t="shared" si="72"/>
        <v>126.8080808080808</v>
      </c>
      <c r="N827" t="b">
        <v>1</v>
      </c>
      <c r="O827" s="5">
        <f t="shared" si="73"/>
        <v>100.43200000000002</v>
      </c>
      <c r="P827" s="7">
        <f t="shared" si="74"/>
        <v>41186.306527777779</v>
      </c>
      <c r="Q827" s="7">
        <f t="shared" si="75"/>
        <v>41211.306527777779</v>
      </c>
      <c r="R827" t="s">
        <v>8276</v>
      </c>
      <c r="S827" t="str">
        <f t="shared" si="76"/>
        <v>music</v>
      </c>
      <c r="T827" t="str">
        <f t="shared" si="77"/>
        <v>rock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s="6">
        <f t="shared" si="72"/>
        <v>113.87755102040816</v>
      </c>
      <c r="N828" t="b">
        <v>1</v>
      </c>
      <c r="O828" s="5">
        <f t="shared" si="73"/>
        <v>101.45454545454547</v>
      </c>
      <c r="P828" s="7">
        <f t="shared" si="74"/>
        <v>40973.038541666669</v>
      </c>
      <c r="Q828" s="7">
        <f t="shared" si="75"/>
        <v>40993.996874999997</v>
      </c>
      <c r="R828" t="s">
        <v>8276</v>
      </c>
      <c r="S828" t="str">
        <f t="shared" si="76"/>
        <v>music</v>
      </c>
      <c r="T828" t="str">
        <f t="shared" si="77"/>
        <v>rock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s="6">
        <f t="shared" si="72"/>
        <v>28.181818181818183</v>
      </c>
      <c r="N829" t="b">
        <v>1</v>
      </c>
      <c r="O829" s="5">
        <f t="shared" si="73"/>
        <v>103.33333333333334</v>
      </c>
      <c r="P829" s="7">
        <f t="shared" si="74"/>
        <v>40927.473460648151</v>
      </c>
      <c r="Q829" s="7">
        <f t="shared" si="75"/>
        <v>40953.825694444444</v>
      </c>
      <c r="R829" t="s">
        <v>8276</v>
      </c>
      <c r="S829" t="str">
        <f t="shared" si="76"/>
        <v>music</v>
      </c>
      <c r="T829" t="str">
        <f t="shared" si="77"/>
        <v>rock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s="6">
        <f t="shared" si="72"/>
        <v>36.60526315789474</v>
      </c>
      <c r="N830" t="b">
        <v>1</v>
      </c>
      <c r="O830" s="5">
        <f t="shared" si="73"/>
        <v>107</v>
      </c>
      <c r="P830" s="7">
        <f t="shared" si="74"/>
        <v>41073.050717592596</v>
      </c>
      <c r="Q830" s="7">
        <f t="shared" si="75"/>
        <v>41085.683333333334</v>
      </c>
      <c r="R830" t="s">
        <v>8276</v>
      </c>
      <c r="S830" t="str">
        <f t="shared" si="76"/>
        <v>music</v>
      </c>
      <c r="T830" t="str">
        <f t="shared" si="77"/>
        <v>rock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s="6">
        <f t="shared" si="72"/>
        <v>32.5</v>
      </c>
      <c r="N831" t="b">
        <v>1</v>
      </c>
      <c r="O831" s="5">
        <f t="shared" si="73"/>
        <v>104</v>
      </c>
      <c r="P831" s="7">
        <f t="shared" si="74"/>
        <v>42504.801388888889</v>
      </c>
      <c r="Q831" s="7">
        <f t="shared" si="75"/>
        <v>42564.801388888889</v>
      </c>
      <c r="R831" t="s">
        <v>8276</v>
      </c>
      <c r="S831" t="str">
        <f t="shared" si="76"/>
        <v>music</v>
      </c>
      <c r="T831" t="str">
        <f t="shared" si="77"/>
        <v>rock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s="6">
        <f t="shared" si="72"/>
        <v>60.65625</v>
      </c>
      <c r="N832" t="b">
        <v>1</v>
      </c>
      <c r="O832" s="5">
        <f t="shared" si="73"/>
        <v>107.83333333333334</v>
      </c>
      <c r="P832" s="7">
        <f t="shared" si="74"/>
        <v>41325.525752314818</v>
      </c>
      <c r="Q832" s="7">
        <f t="shared" si="75"/>
        <v>41355.484085648146</v>
      </c>
      <c r="R832" t="s">
        <v>8276</v>
      </c>
      <c r="S832" t="str">
        <f t="shared" si="76"/>
        <v>music</v>
      </c>
      <c r="T832" t="str">
        <f t="shared" si="77"/>
        <v>rock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s="6">
        <f t="shared" si="72"/>
        <v>175</v>
      </c>
      <c r="N833" t="b">
        <v>1</v>
      </c>
      <c r="O833" s="5">
        <f t="shared" si="73"/>
        <v>233.33333333333334</v>
      </c>
      <c r="P833" s="7">
        <f t="shared" si="74"/>
        <v>40996.646921296298</v>
      </c>
      <c r="Q833" s="7">
        <f t="shared" si="75"/>
        <v>41026.646921296298</v>
      </c>
      <c r="R833" t="s">
        <v>8276</v>
      </c>
      <c r="S833" t="str">
        <f t="shared" si="76"/>
        <v>music</v>
      </c>
      <c r="T833" t="str">
        <f t="shared" si="77"/>
        <v>rock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s="6">
        <f t="shared" ref="M834:M897" si="78">E834/L834</f>
        <v>97.993896103896105</v>
      </c>
      <c r="N834" t="b">
        <v>1</v>
      </c>
      <c r="O834" s="5">
        <f t="shared" ref="O834:O897" si="79">(E834/D834)*100</f>
        <v>100.60706666666665</v>
      </c>
      <c r="P834" s="7">
        <f t="shared" si="74"/>
        <v>40869.675173611111</v>
      </c>
      <c r="Q834" s="7">
        <f t="shared" si="75"/>
        <v>40929.342361111114</v>
      </c>
      <c r="R834" t="s">
        <v>8276</v>
      </c>
      <c r="S834" t="str">
        <f t="shared" si="76"/>
        <v>music</v>
      </c>
      <c r="T834" t="str">
        <f t="shared" si="77"/>
        <v>rock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s="6">
        <f t="shared" si="78"/>
        <v>148.78048780487805</v>
      </c>
      <c r="N835" t="b">
        <v>1</v>
      </c>
      <c r="O835" s="5">
        <f t="shared" si="79"/>
        <v>101.66666666666666</v>
      </c>
      <c r="P835" s="7">
        <f t="shared" ref="P835:P898" si="80">(((J835/60)/60)/24)+DATE(1970,1,1)</f>
        <v>41718.878182870372</v>
      </c>
      <c r="Q835" s="7">
        <f t="shared" ref="Q835:Q898" si="81">(((I835/60)/60)/24)+DATE(1970,1,1)</f>
        <v>41748.878182870372</v>
      </c>
      <c r="R835" t="s">
        <v>8276</v>
      </c>
      <c r="S835" t="str">
        <f t="shared" ref="S835:S898" si="82">LEFT(R835,FIND("/",R835)-1)</f>
        <v>music</v>
      </c>
      <c r="T835" t="str">
        <f t="shared" ref="T835:T898" si="83">RIGHT(R835,LEN(R835)-FIND("/",R835))</f>
        <v>rock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s="6">
        <f t="shared" si="78"/>
        <v>96.08</v>
      </c>
      <c r="N836" t="b">
        <v>1</v>
      </c>
      <c r="O836" s="5">
        <f t="shared" si="79"/>
        <v>131.0181818181818</v>
      </c>
      <c r="P836" s="7">
        <f t="shared" si="80"/>
        <v>41422.822824074072</v>
      </c>
      <c r="Q836" s="7">
        <f t="shared" si="81"/>
        <v>41456.165972222225</v>
      </c>
      <c r="R836" t="s">
        <v>8276</v>
      </c>
      <c r="S836" t="str">
        <f t="shared" si="82"/>
        <v>music</v>
      </c>
      <c r="T836" t="str">
        <f t="shared" si="83"/>
        <v>rock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s="6">
        <f t="shared" si="78"/>
        <v>58.625</v>
      </c>
      <c r="N837" t="b">
        <v>1</v>
      </c>
      <c r="O837" s="5">
        <f t="shared" si="79"/>
        <v>117.25000000000001</v>
      </c>
      <c r="P837" s="7">
        <f t="shared" si="80"/>
        <v>41005.45784722222</v>
      </c>
      <c r="Q837" s="7">
        <f t="shared" si="81"/>
        <v>41048.125</v>
      </c>
      <c r="R837" t="s">
        <v>8276</v>
      </c>
      <c r="S837" t="str">
        <f t="shared" si="82"/>
        <v>music</v>
      </c>
      <c r="T837" t="str">
        <f t="shared" si="83"/>
        <v>rock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s="6">
        <f t="shared" si="78"/>
        <v>109.70695652173914</v>
      </c>
      <c r="N838" t="b">
        <v>1</v>
      </c>
      <c r="O838" s="5">
        <f t="shared" si="79"/>
        <v>100.93039999999999</v>
      </c>
      <c r="P838" s="7">
        <f t="shared" si="80"/>
        <v>41524.056921296295</v>
      </c>
      <c r="Q838" s="7">
        <f t="shared" si="81"/>
        <v>41554.056921296295</v>
      </c>
      <c r="R838" t="s">
        <v>8276</v>
      </c>
      <c r="S838" t="str">
        <f t="shared" si="82"/>
        <v>music</v>
      </c>
      <c r="T838" t="str">
        <f t="shared" si="83"/>
        <v>rock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s="6">
        <f t="shared" si="78"/>
        <v>49.112903225806448</v>
      </c>
      <c r="N839" t="b">
        <v>1</v>
      </c>
      <c r="O839" s="5">
        <f t="shared" si="79"/>
        <v>121.8</v>
      </c>
      <c r="P839" s="7">
        <f t="shared" si="80"/>
        <v>41730.998402777775</v>
      </c>
      <c r="Q839" s="7">
        <f t="shared" si="81"/>
        <v>41760.998402777775</v>
      </c>
      <c r="R839" t="s">
        <v>8276</v>
      </c>
      <c r="S839" t="str">
        <f t="shared" si="82"/>
        <v>music</v>
      </c>
      <c r="T839" t="str">
        <f t="shared" si="83"/>
        <v>rock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s="6">
        <f t="shared" si="78"/>
        <v>47.672131147540981</v>
      </c>
      <c r="N840" t="b">
        <v>1</v>
      </c>
      <c r="O840" s="5">
        <f t="shared" si="79"/>
        <v>145.4</v>
      </c>
      <c r="P840" s="7">
        <f t="shared" si="80"/>
        <v>40895.897974537038</v>
      </c>
      <c r="Q840" s="7">
        <f t="shared" si="81"/>
        <v>40925.897974537038</v>
      </c>
      <c r="R840" t="s">
        <v>8276</v>
      </c>
      <c r="S840" t="str">
        <f t="shared" si="82"/>
        <v>music</v>
      </c>
      <c r="T840" t="str">
        <f t="shared" si="83"/>
        <v>rock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s="6">
        <f t="shared" si="78"/>
        <v>60.737812499999997</v>
      </c>
      <c r="N841" t="b">
        <v>1</v>
      </c>
      <c r="O841" s="5">
        <f t="shared" si="79"/>
        <v>116.61660000000001</v>
      </c>
      <c r="P841" s="7">
        <f t="shared" si="80"/>
        <v>41144.763379629629</v>
      </c>
      <c r="Q841" s="7">
        <f t="shared" si="81"/>
        <v>41174.763379629629</v>
      </c>
      <c r="R841" t="s">
        <v>8276</v>
      </c>
      <c r="S841" t="str">
        <f t="shared" si="82"/>
        <v>music</v>
      </c>
      <c r="T841" t="str">
        <f t="shared" si="83"/>
        <v>rock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s="6">
        <f t="shared" si="78"/>
        <v>63.37715789473684</v>
      </c>
      <c r="N842" t="b">
        <v>1</v>
      </c>
      <c r="O842" s="5">
        <f t="shared" si="79"/>
        <v>120.4166</v>
      </c>
      <c r="P842" s="7">
        <f t="shared" si="80"/>
        <v>42607.226701388892</v>
      </c>
      <c r="Q842" s="7">
        <f t="shared" si="81"/>
        <v>42637.226701388892</v>
      </c>
      <c r="R842" t="s">
        <v>8277</v>
      </c>
      <c r="S842" t="str">
        <f t="shared" si="82"/>
        <v>music</v>
      </c>
      <c r="T842" t="str">
        <f t="shared" si="83"/>
        <v>metal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s="6">
        <f t="shared" si="78"/>
        <v>53.893617021276597</v>
      </c>
      <c r="N843" t="b">
        <v>1</v>
      </c>
      <c r="O843" s="5">
        <f t="shared" si="79"/>
        <v>101.32000000000001</v>
      </c>
      <c r="P843" s="7">
        <f t="shared" si="80"/>
        <v>41923.838692129626</v>
      </c>
      <c r="Q843" s="7">
        <f t="shared" si="81"/>
        <v>41953.88035879629</v>
      </c>
      <c r="R843" t="s">
        <v>8277</v>
      </c>
      <c r="S843" t="str">
        <f t="shared" si="82"/>
        <v>music</v>
      </c>
      <c r="T843" t="str">
        <f t="shared" si="83"/>
        <v>metal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s="6">
        <f t="shared" si="78"/>
        <v>66.871794871794876</v>
      </c>
      <c r="N844" t="b">
        <v>1</v>
      </c>
      <c r="O844" s="5">
        <f t="shared" si="79"/>
        <v>104.32</v>
      </c>
      <c r="P844" s="7">
        <f t="shared" si="80"/>
        <v>41526.592395833337</v>
      </c>
      <c r="Q844" s="7">
        <f t="shared" si="81"/>
        <v>41561.165972222225</v>
      </c>
      <c r="R844" t="s">
        <v>8277</v>
      </c>
      <c r="S844" t="str">
        <f t="shared" si="82"/>
        <v>music</v>
      </c>
      <c r="T844" t="str">
        <f t="shared" si="83"/>
        <v>metal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s="6">
        <f t="shared" si="78"/>
        <v>63.102362204724407</v>
      </c>
      <c r="N845" t="b">
        <v>1</v>
      </c>
      <c r="O845" s="5">
        <f t="shared" si="79"/>
        <v>267.13333333333333</v>
      </c>
      <c r="P845" s="7">
        <f t="shared" si="80"/>
        <v>42695.257870370369</v>
      </c>
      <c r="Q845" s="7">
        <f t="shared" si="81"/>
        <v>42712.333333333328</v>
      </c>
      <c r="R845" t="s">
        <v>8277</v>
      </c>
      <c r="S845" t="str">
        <f t="shared" si="82"/>
        <v>music</v>
      </c>
      <c r="T845" t="str">
        <f t="shared" si="83"/>
        <v>metal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s="6">
        <f t="shared" si="78"/>
        <v>36.628930817610062</v>
      </c>
      <c r="N846" t="b">
        <v>1</v>
      </c>
      <c r="O846" s="5">
        <f t="shared" si="79"/>
        <v>194.13333333333333</v>
      </c>
      <c r="P846" s="7">
        <f t="shared" si="80"/>
        <v>41905.684629629628</v>
      </c>
      <c r="Q846" s="7">
        <f t="shared" si="81"/>
        <v>41944.207638888889</v>
      </c>
      <c r="R846" t="s">
        <v>8277</v>
      </c>
      <c r="S846" t="str">
        <f t="shared" si="82"/>
        <v>music</v>
      </c>
      <c r="T846" t="str">
        <f t="shared" si="83"/>
        <v>metal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s="6">
        <f t="shared" si="78"/>
        <v>34.005706214689269</v>
      </c>
      <c r="N847" t="b">
        <v>1</v>
      </c>
      <c r="O847" s="5">
        <f t="shared" si="79"/>
        <v>120.3802</v>
      </c>
      <c r="P847" s="7">
        <f t="shared" si="80"/>
        <v>42578.205972222218</v>
      </c>
      <c r="Q847" s="7">
        <f t="shared" si="81"/>
        <v>42618.165972222225</v>
      </c>
      <c r="R847" t="s">
        <v>8277</v>
      </c>
      <c r="S847" t="str">
        <f t="shared" si="82"/>
        <v>music</v>
      </c>
      <c r="T847" t="str">
        <f t="shared" si="83"/>
        <v>metal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s="6">
        <f t="shared" si="78"/>
        <v>28.553404255319148</v>
      </c>
      <c r="N848" t="b">
        <v>1</v>
      </c>
      <c r="O848" s="5">
        <f t="shared" si="79"/>
        <v>122.00090909090908</v>
      </c>
      <c r="P848" s="7">
        <f t="shared" si="80"/>
        <v>41694.391840277778</v>
      </c>
      <c r="Q848" s="7">
        <f t="shared" si="81"/>
        <v>41708.583333333336</v>
      </c>
      <c r="R848" t="s">
        <v>8277</v>
      </c>
      <c r="S848" t="str">
        <f t="shared" si="82"/>
        <v>music</v>
      </c>
      <c r="T848" t="str">
        <f t="shared" si="83"/>
        <v>metal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s="6">
        <f t="shared" si="78"/>
        <v>10</v>
      </c>
      <c r="N849" t="b">
        <v>1</v>
      </c>
      <c r="O849" s="5">
        <f t="shared" si="79"/>
        <v>100</v>
      </c>
      <c r="P849" s="7">
        <f t="shared" si="80"/>
        <v>42165.79833333334</v>
      </c>
      <c r="Q849" s="7">
        <f t="shared" si="81"/>
        <v>42195.79833333334</v>
      </c>
      <c r="R849" t="s">
        <v>8277</v>
      </c>
      <c r="S849" t="str">
        <f t="shared" si="82"/>
        <v>music</v>
      </c>
      <c r="T849" t="str">
        <f t="shared" si="83"/>
        <v>metal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s="6">
        <f t="shared" si="78"/>
        <v>18.75</v>
      </c>
      <c r="N850" t="b">
        <v>1</v>
      </c>
      <c r="O850" s="5">
        <f t="shared" si="79"/>
        <v>100</v>
      </c>
      <c r="P850" s="7">
        <f t="shared" si="80"/>
        <v>42078.792048611111</v>
      </c>
      <c r="Q850" s="7">
        <f t="shared" si="81"/>
        <v>42108.792048611111</v>
      </c>
      <c r="R850" t="s">
        <v>8277</v>
      </c>
      <c r="S850" t="str">
        <f t="shared" si="82"/>
        <v>music</v>
      </c>
      <c r="T850" t="str">
        <f t="shared" si="83"/>
        <v>metal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s="6">
        <f t="shared" si="78"/>
        <v>41.704347826086959</v>
      </c>
      <c r="N851" t="b">
        <v>1</v>
      </c>
      <c r="O851" s="5">
        <f t="shared" si="79"/>
        <v>119.9</v>
      </c>
      <c r="P851" s="7">
        <f t="shared" si="80"/>
        <v>42051.148888888885</v>
      </c>
      <c r="Q851" s="7">
        <f t="shared" si="81"/>
        <v>42079.107222222221</v>
      </c>
      <c r="R851" t="s">
        <v>8277</v>
      </c>
      <c r="S851" t="str">
        <f t="shared" si="82"/>
        <v>music</v>
      </c>
      <c r="T851" t="str">
        <f t="shared" si="83"/>
        <v>metal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s="6">
        <f t="shared" si="78"/>
        <v>46.669172932330824</v>
      </c>
      <c r="N852" t="b">
        <v>1</v>
      </c>
      <c r="O852" s="5">
        <f t="shared" si="79"/>
        <v>155.17499999999998</v>
      </c>
      <c r="P852" s="7">
        <f t="shared" si="80"/>
        <v>42452.827743055561</v>
      </c>
      <c r="Q852" s="7">
        <f t="shared" si="81"/>
        <v>42485.207638888889</v>
      </c>
      <c r="R852" t="s">
        <v>8277</v>
      </c>
      <c r="S852" t="str">
        <f t="shared" si="82"/>
        <v>music</v>
      </c>
      <c r="T852" t="str">
        <f t="shared" si="83"/>
        <v>metal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s="6">
        <f t="shared" si="78"/>
        <v>37.271428571428572</v>
      </c>
      <c r="N853" t="b">
        <v>1</v>
      </c>
      <c r="O853" s="5">
        <f t="shared" si="79"/>
        <v>130.44999999999999</v>
      </c>
      <c r="P853" s="7">
        <f t="shared" si="80"/>
        <v>42522.880243055552</v>
      </c>
      <c r="Q853" s="7">
        <f t="shared" si="81"/>
        <v>42582.822916666672</v>
      </c>
      <c r="R853" t="s">
        <v>8277</v>
      </c>
      <c r="S853" t="str">
        <f t="shared" si="82"/>
        <v>music</v>
      </c>
      <c r="T853" t="str">
        <f t="shared" si="83"/>
        <v>metal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s="6">
        <f t="shared" si="78"/>
        <v>59.258064516129032</v>
      </c>
      <c r="N854" t="b">
        <v>1</v>
      </c>
      <c r="O854" s="5">
        <f t="shared" si="79"/>
        <v>104.97142857142859</v>
      </c>
      <c r="P854" s="7">
        <f t="shared" si="80"/>
        <v>42656.805497685185</v>
      </c>
      <c r="Q854" s="7">
        <f t="shared" si="81"/>
        <v>42667.875</v>
      </c>
      <c r="R854" t="s">
        <v>8277</v>
      </c>
      <c r="S854" t="str">
        <f t="shared" si="82"/>
        <v>music</v>
      </c>
      <c r="T854" t="str">
        <f t="shared" si="83"/>
        <v>metal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s="6">
        <f t="shared" si="78"/>
        <v>30</v>
      </c>
      <c r="N855" t="b">
        <v>1</v>
      </c>
      <c r="O855" s="5">
        <f t="shared" si="79"/>
        <v>100</v>
      </c>
      <c r="P855" s="7">
        <f t="shared" si="80"/>
        <v>42021.832280092596</v>
      </c>
      <c r="Q855" s="7">
        <f t="shared" si="81"/>
        <v>42051.832280092596</v>
      </c>
      <c r="R855" t="s">
        <v>8277</v>
      </c>
      <c r="S855" t="str">
        <f t="shared" si="82"/>
        <v>music</v>
      </c>
      <c r="T855" t="str">
        <f t="shared" si="83"/>
        <v>metal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s="6">
        <f t="shared" si="78"/>
        <v>65.8623246492986</v>
      </c>
      <c r="N856" t="b">
        <v>1</v>
      </c>
      <c r="O856" s="5">
        <f t="shared" si="79"/>
        <v>118.2205035971223</v>
      </c>
      <c r="P856" s="7">
        <f t="shared" si="80"/>
        <v>42702.212337962963</v>
      </c>
      <c r="Q856" s="7">
        <f t="shared" si="81"/>
        <v>42732.212337962963</v>
      </c>
      <c r="R856" t="s">
        <v>8277</v>
      </c>
      <c r="S856" t="str">
        <f t="shared" si="82"/>
        <v>music</v>
      </c>
      <c r="T856" t="str">
        <f t="shared" si="83"/>
        <v>metal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s="6">
        <f t="shared" si="78"/>
        <v>31.914893617021278</v>
      </c>
      <c r="N857" t="b">
        <v>1</v>
      </c>
      <c r="O857" s="5">
        <f t="shared" si="79"/>
        <v>103.44827586206897</v>
      </c>
      <c r="P857" s="7">
        <f t="shared" si="80"/>
        <v>42545.125196759262</v>
      </c>
      <c r="Q857" s="7">
        <f t="shared" si="81"/>
        <v>42575.125196759262</v>
      </c>
      <c r="R857" t="s">
        <v>8277</v>
      </c>
      <c r="S857" t="str">
        <f t="shared" si="82"/>
        <v>music</v>
      </c>
      <c r="T857" t="str">
        <f t="shared" si="83"/>
        <v>metal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s="6">
        <f t="shared" si="78"/>
        <v>19.464285714285715</v>
      </c>
      <c r="N858" t="b">
        <v>1</v>
      </c>
      <c r="O858" s="5">
        <f t="shared" si="79"/>
        <v>218.00000000000003</v>
      </c>
      <c r="P858" s="7">
        <f t="shared" si="80"/>
        <v>42609.311990740738</v>
      </c>
      <c r="Q858" s="7">
        <f t="shared" si="81"/>
        <v>42668.791666666672</v>
      </c>
      <c r="R858" t="s">
        <v>8277</v>
      </c>
      <c r="S858" t="str">
        <f t="shared" si="82"/>
        <v>music</v>
      </c>
      <c r="T858" t="str">
        <f t="shared" si="83"/>
        <v>metal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s="6">
        <f t="shared" si="78"/>
        <v>50</v>
      </c>
      <c r="N859" t="b">
        <v>1</v>
      </c>
      <c r="O859" s="5">
        <f t="shared" si="79"/>
        <v>100</v>
      </c>
      <c r="P859" s="7">
        <f t="shared" si="80"/>
        <v>42291.581377314811</v>
      </c>
      <c r="Q859" s="7">
        <f t="shared" si="81"/>
        <v>42333.623043981483</v>
      </c>
      <c r="R859" t="s">
        <v>8277</v>
      </c>
      <c r="S859" t="str">
        <f t="shared" si="82"/>
        <v>music</v>
      </c>
      <c r="T859" t="str">
        <f t="shared" si="83"/>
        <v>metal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s="6">
        <f t="shared" si="78"/>
        <v>22.737763157894737</v>
      </c>
      <c r="N860" t="b">
        <v>1</v>
      </c>
      <c r="O860" s="5">
        <f t="shared" si="79"/>
        <v>144.00583333333333</v>
      </c>
      <c r="P860" s="7">
        <f t="shared" si="80"/>
        <v>42079.745578703703</v>
      </c>
      <c r="Q860" s="7">
        <f t="shared" si="81"/>
        <v>42109.957638888889</v>
      </c>
      <c r="R860" t="s">
        <v>8277</v>
      </c>
      <c r="S860" t="str">
        <f t="shared" si="82"/>
        <v>music</v>
      </c>
      <c r="T860" t="str">
        <f t="shared" si="83"/>
        <v>metal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s="6">
        <f t="shared" si="78"/>
        <v>42.724489795918366</v>
      </c>
      <c r="N861" t="b">
        <v>1</v>
      </c>
      <c r="O861" s="5">
        <f t="shared" si="79"/>
        <v>104.67500000000001</v>
      </c>
      <c r="P861" s="7">
        <f t="shared" si="80"/>
        <v>42128.820231481484</v>
      </c>
      <c r="Q861" s="7">
        <f t="shared" si="81"/>
        <v>42159</v>
      </c>
      <c r="R861" t="s">
        <v>8277</v>
      </c>
      <c r="S861" t="str">
        <f t="shared" si="82"/>
        <v>music</v>
      </c>
      <c r="T861" t="str">
        <f t="shared" si="83"/>
        <v>metal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s="6">
        <f t="shared" si="78"/>
        <v>52.916666666666664</v>
      </c>
      <c r="N862" t="b">
        <v>0</v>
      </c>
      <c r="O862" s="5">
        <f t="shared" si="79"/>
        <v>18.142857142857142</v>
      </c>
      <c r="P862" s="7">
        <f t="shared" si="80"/>
        <v>41570.482789351852</v>
      </c>
      <c r="Q862" s="7">
        <f t="shared" si="81"/>
        <v>41600.524456018517</v>
      </c>
      <c r="R862" t="s">
        <v>8278</v>
      </c>
      <c r="S862" t="str">
        <f t="shared" si="82"/>
        <v>music</v>
      </c>
      <c r="T862" t="str">
        <f t="shared" si="83"/>
        <v>jazz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s="6">
        <f t="shared" si="78"/>
        <v>50.5</v>
      </c>
      <c r="N863" t="b">
        <v>0</v>
      </c>
      <c r="O863" s="5">
        <f t="shared" si="79"/>
        <v>2.2444444444444445</v>
      </c>
      <c r="P863" s="7">
        <f t="shared" si="80"/>
        <v>42599.965324074074</v>
      </c>
      <c r="Q863" s="7">
        <f t="shared" si="81"/>
        <v>42629.965324074074</v>
      </c>
      <c r="R863" t="s">
        <v>8278</v>
      </c>
      <c r="S863" t="str">
        <f t="shared" si="82"/>
        <v>music</v>
      </c>
      <c r="T863" t="str">
        <f t="shared" si="83"/>
        <v>jazz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s="6">
        <f t="shared" si="78"/>
        <v>42.5</v>
      </c>
      <c r="N864" t="b">
        <v>0</v>
      </c>
      <c r="O864" s="5">
        <f t="shared" si="79"/>
        <v>0.33999999999999997</v>
      </c>
      <c r="P864" s="7">
        <f t="shared" si="80"/>
        <v>41559.5549537037</v>
      </c>
      <c r="Q864" s="7">
        <f t="shared" si="81"/>
        <v>41589.596620370372</v>
      </c>
      <c r="R864" t="s">
        <v>8278</v>
      </c>
      <c r="S864" t="str">
        <f t="shared" si="82"/>
        <v>music</v>
      </c>
      <c r="T864" t="str">
        <f t="shared" si="83"/>
        <v>jazz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s="6">
        <f t="shared" si="78"/>
        <v>18</v>
      </c>
      <c r="N865" t="b">
        <v>0</v>
      </c>
      <c r="O865" s="5">
        <f t="shared" si="79"/>
        <v>4.5</v>
      </c>
      <c r="P865" s="7">
        <f t="shared" si="80"/>
        <v>40921.117662037039</v>
      </c>
      <c r="Q865" s="7">
        <f t="shared" si="81"/>
        <v>40951.117662037039</v>
      </c>
      <c r="R865" t="s">
        <v>8278</v>
      </c>
      <c r="S865" t="str">
        <f t="shared" si="82"/>
        <v>music</v>
      </c>
      <c r="T865" t="str">
        <f t="shared" si="83"/>
        <v>jazz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s="6">
        <f t="shared" si="78"/>
        <v>34.177215189873415</v>
      </c>
      <c r="N866" t="b">
        <v>0</v>
      </c>
      <c r="O866" s="5">
        <f t="shared" si="79"/>
        <v>41.53846153846154</v>
      </c>
      <c r="P866" s="7">
        <f t="shared" si="80"/>
        <v>41541.106921296298</v>
      </c>
      <c r="Q866" s="7">
        <f t="shared" si="81"/>
        <v>41563.415972222225</v>
      </c>
      <c r="R866" t="s">
        <v>8278</v>
      </c>
      <c r="S866" t="str">
        <f t="shared" si="82"/>
        <v>music</v>
      </c>
      <c r="T866" t="str">
        <f t="shared" si="83"/>
        <v>jazz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s="6">
        <f t="shared" si="78"/>
        <v>22.5</v>
      </c>
      <c r="N867" t="b">
        <v>0</v>
      </c>
      <c r="O867" s="5">
        <f t="shared" si="79"/>
        <v>2.0454545454545454</v>
      </c>
      <c r="P867" s="7">
        <f t="shared" si="80"/>
        <v>41230.77311342593</v>
      </c>
      <c r="Q867" s="7">
        <f t="shared" si="81"/>
        <v>41290.77311342593</v>
      </c>
      <c r="R867" t="s">
        <v>8278</v>
      </c>
      <c r="S867" t="str">
        <f t="shared" si="82"/>
        <v>music</v>
      </c>
      <c r="T867" t="str">
        <f t="shared" si="83"/>
        <v>jazz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s="6">
        <f t="shared" si="78"/>
        <v>58.18181818181818</v>
      </c>
      <c r="N868" t="b">
        <v>0</v>
      </c>
      <c r="O868" s="5">
        <f t="shared" si="79"/>
        <v>18.285714285714285</v>
      </c>
      <c r="P868" s="7">
        <f t="shared" si="80"/>
        <v>42025.637939814813</v>
      </c>
      <c r="Q868" s="7">
        <f t="shared" si="81"/>
        <v>42063.631944444445</v>
      </c>
      <c r="R868" t="s">
        <v>8278</v>
      </c>
      <c r="S868" t="str">
        <f t="shared" si="82"/>
        <v>music</v>
      </c>
      <c r="T868" t="str">
        <f t="shared" si="83"/>
        <v>jazz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s="6">
        <f t="shared" si="78"/>
        <v>109.18181818181819</v>
      </c>
      <c r="N869" t="b">
        <v>0</v>
      </c>
      <c r="O869" s="5">
        <f t="shared" si="79"/>
        <v>24.02</v>
      </c>
      <c r="P869" s="7">
        <f t="shared" si="80"/>
        <v>40088.105393518519</v>
      </c>
      <c r="Q869" s="7">
        <f t="shared" si="81"/>
        <v>40148.207638888889</v>
      </c>
      <c r="R869" t="s">
        <v>8278</v>
      </c>
      <c r="S869" t="str">
        <f t="shared" si="82"/>
        <v>music</v>
      </c>
      <c r="T869" t="str">
        <f t="shared" si="83"/>
        <v>jazz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s="6">
        <f t="shared" si="78"/>
        <v>50</v>
      </c>
      <c r="N870" t="b">
        <v>0</v>
      </c>
      <c r="O870" s="5">
        <f t="shared" si="79"/>
        <v>0.1111111111111111</v>
      </c>
      <c r="P870" s="7">
        <f t="shared" si="80"/>
        <v>41616.027754629627</v>
      </c>
      <c r="Q870" s="7">
        <f t="shared" si="81"/>
        <v>41646.027754629627</v>
      </c>
      <c r="R870" t="s">
        <v>8278</v>
      </c>
      <c r="S870" t="str">
        <f t="shared" si="82"/>
        <v>music</v>
      </c>
      <c r="T870" t="str">
        <f t="shared" si="83"/>
        <v>jazz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s="6">
        <f t="shared" si="78"/>
        <v>346.66666666666669</v>
      </c>
      <c r="N871" t="b">
        <v>0</v>
      </c>
      <c r="O871" s="5">
        <f t="shared" si="79"/>
        <v>11.818181818181818</v>
      </c>
      <c r="P871" s="7">
        <f t="shared" si="80"/>
        <v>41342.845567129632</v>
      </c>
      <c r="Q871" s="7">
        <f t="shared" si="81"/>
        <v>41372.803900462961</v>
      </c>
      <c r="R871" t="s">
        <v>8278</v>
      </c>
      <c r="S871" t="str">
        <f t="shared" si="82"/>
        <v>music</v>
      </c>
      <c r="T871" t="str">
        <f t="shared" si="83"/>
        <v>jazz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s="6">
        <f t="shared" si="78"/>
        <v>12.4</v>
      </c>
      <c r="N872" t="b">
        <v>0</v>
      </c>
      <c r="O872" s="5">
        <f t="shared" si="79"/>
        <v>0.31</v>
      </c>
      <c r="P872" s="7">
        <f t="shared" si="80"/>
        <v>41488.022256944445</v>
      </c>
      <c r="Q872" s="7">
        <f t="shared" si="81"/>
        <v>41518.022256944445</v>
      </c>
      <c r="R872" t="s">
        <v>8278</v>
      </c>
      <c r="S872" t="str">
        <f t="shared" si="82"/>
        <v>music</v>
      </c>
      <c r="T872" t="str">
        <f t="shared" si="83"/>
        <v>jazz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s="6">
        <f t="shared" si="78"/>
        <v>27.083333333333332</v>
      </c>
      <c r="N873" t="b">
        <v>0</v>
      </c>
      <c r="O873" s="5">
        <f t="shared" si="79"/>
        <v>5.416666666666667</v>
      </c>
      <c r="P873" s="7">
        <f t="shared" si="80"/>
        <v>41577.561284722222</v>
      </c>
      <c r="Q873" s="7">
        <f t="shared" si="81"/>
        <v>41607.602951388886</v>
      </c>
      <c r="R873" t="s">
        <v>8278</v>
      </c>
      <c r="S873" t="str">
        <f t="shared" si="82"/>
        <v>music</v>
      </c>
      <c r="T873" t="str">
        <f t="shared" si="83"/>
        <v>jazz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s="6">
        <f t="shared" si="78"/>
        <v>32.5</v>
      </c>
      <c r="N874" t="b">
        <v>0</v>
      </c>
      <c r="O874" s="5">
        <f t="shared" si="79"/>
        <v>0.8125</v>
      </c>
      <c r="P874" s="7">
        <f t="shared" si="80"/>
        <v>40567.825543981482</v>
      </c>
      <c r="Q874" s="7">
        <f t="shared" si="81"/>
        <v>40612.825543981482</v>
      </c>
      <c r="R874" t="s">
        <v>8278</v>
      </c>
      <c r="S874" t="str">
        <f t="shared" si="82"/>
        <v>music</v>
      </c>
      <c r="T874" t="str">
        <f t="shared" si="83"/>
        <v>jazz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s="6">
        <f t="shared" si="78"/>
        <v>9</v>
      </c>
      <c r="N875" t="b">
        <v>0</v>
      </c>
      <c r="O875" s="5">
        <f t="shared" si="79"/>
        <v>1.2857142857142856</v>
      </c>
      <c r="P875" s="7">
        <f t="shared" si="80"/>
        <v>41184.167129629634</v>
      </c>
      <c r="Q875" s="7">
        <f t="shared" si="81"/>
        <v>41224.208796296298</v>
      </c>
      <c r="R875" t="s">
        <v>8278</v>
      </c>
      <c r="S875" t="str">
        <f t="shared" si="82"/>
        <v>music</v>
      </c>
      <c r="T875" t="str">
        <f t="shared" si="83"/>
        <v>jazz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s="6">
        <f t="shared" si="78"/>
        <v>34.761904761904759</v>
      </c>
      <c r="N876" t="b">
        <v>0</v>
      </c>
      <c r="O876" s="5">
        <f t="shared" si="79"/>
        <v>24.333333333333336</v>
      </c>
      <c r="P876" s="7">
        <f t="shared" si="80"/>
        <v>41368.583726851852</v>
      </c>
      <c r="Q876" s="7">
        <f t="shared" si="81"/>
        <v>41398.583726851852</v>
      </c>
      <c r="R876" t="s">
        <v>8278</v>
      </c>
      <c r="S876" t="str">
        <f t="shared" si="82"/>
        <v>music</v>
      </c>
      <c r="T876" t="str">
        <f t="shared" si="83"/>
        <v>jazz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s="6" t="e">
        <f t="shared" si="78"/>
        <v>#DIV/0!</v>
      </c>
      <c r="N877" t="b">
        <v>0</v>
      </c>
      <c r="O877" s="5">
        <f t="shared" si="79"/>
        <v>0</v>
      </c>
      <c r="P877" s="7">
        <f t="shared" si="80"/>
        <v>42248.723738425921</v>
      </c>
      <c r="Q877" s="7">
        <f t="shared" si="81"/>
        <v>42268.723738425921</v>
      </c>
      <c r="R877" t="s">
        <v>8278</v>
      </c>
      <c r="S877" t="str">
        <f t="shared" si="82"/>
        <v>music</v>
      </c>
      <c r="T877" t="str">
        <f t="shared" si="83"/>
        <v>jazz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s="6">
        <f t="shared" si="78"/>
        <v>28.577777777777779</v>
      </c>
      <c r="N878" t="b">
        <v>0</v>
      </c>
      <c r="O878" s="5">
        <f t="shared" si="79"/>
        <v>40.799492385786799</v>
      </c>
      <c r="P878" s="7">
        <f t="shared" si="80"/>
        <v>41276.496840277774</v>
      </c>
      <c r="Q878" s="7">
        <f t="shared" si="81"/>
        <v>41309.496840277774</v>
      </c>
      <c r="R878" t="s">
        <v>8278</v>
      </c>
      <c r="S878" t="str">
        <f t="shared" si="82"/>
        <v>music</v>
      </c>
      <c r="T878" t="str">
        <f t="shared" si="83"/>
        <v>jazz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s="6">
        <f t="shared" si="78"/>
        <v>46.586206896551722</v>
      </c>
      <c r="N879" t="b">
        <v>0</v>
      </c>
      <c r="O879" s="5">
        <f t="shared" si="79"/>
        <v>67.55</v>
      </c>
      <c r="P879" s="7">
        <f t="shared" si="80"/>
        <v>41597.788888888892</v>
      </c>
      <c r="Q879" s="7">
        <f t="shared" si="81"/>
        <v>41627.788888888892</v>
      </c>
      <c r="R879" t="s">
        <v>8278</v>
      </c>
      <c r="S879" t="str">
        <f t="shared" si="82"/>
        <v>music</v>
      </c>
      <c r="T879" t="str">
        <f t="shared" si="83"/>
        <v>jazz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s="6">
        <f t="shared" si="78"/>
        <v>32.5</v>
      </c>
      <c r="N880" t="b">
        <v>0</v>
      </c>
      <c r="O880" s="5">
        <f t="shared" si="79"/>
        <v>1.3</v>
      </c>
      <c r="P880" s="7">
        <f t="shared" si="80"/>
        <v>40505.232916666668</v>
      </c>
      <c r="Q880" s="7">
        <f t="shared" si="81"/>
        <v>40535.232916666668</v>
      </c>
      <c r="R880" t="s">
        <v>8278</v>
      </c>
      <c r="S880" t="str">
        <f t="shared" si="82"/>
        <v>music</v>
      </c>
      <c r="T880" t="str">
        <f t="shared" si="83"/>
        <v>jazz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s="6">
        <f t="shared" si="78"/>
        <v>21.466666666666665</v>
      </c>
      <c r="N881" t="b">
        <v>0</v>
      </c>
      <c r="O881" s="5">
        <f t="shared" si="79"/>
        <v>30.666666666666664</v>
      </c>
      <c r="P881" s="7">
        <f t="shared" si="80"/>
        <v>41037.829918981479</v>
      </c>
      <c r="Q881" s="7">
        <f t="shared" si="81"/>
        <v>41058.829918981479</v>
      </c>
      <c r="R881" t="s">
        <v>8278</v>
      </c>
      <c r="S881" t="str">
        <f t="shared" si="82"/>
        <v>music</v>
      </c>
      <c r="T881" t="str">
        <f t="shared" si="83"/>
        <v>jazz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s="6">
        <f t="shared" si="78"/>
        <v>14.125</v>
      </c>
      <c r="N882" t="b">
        <v>0</v>
      </c>
      <c r="O882" s="5">
        <f t="shared" si="79"/>
        <v>2.9894179894179893</v>
      </c>
      <c r="P882" s="7">
        <f t="shared" si="80"/>
        <v>41179.32104166667</v>
      </c>
      <c r="Q882" s="7">
        <f t="shared" si="81"/>
        <v>41212.32104166667</v>
      </c>
      <c r="R882" t="s">
        <v>8279</v>
      </c>
      <c r="S882" t="str">
        <f t="shared" si="82"/>
        <v>music</v>
      </c>
      <c r="T882" t="str">
        <f t="shared" si="83"/>
        <v>indie rock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s="6">
        <f t="shared" si="78"/>
        <v>30</v>
      </c>
      <c r="N883" t="b">
        <v>0</v>
      </c>
      <c r="O883" s="5">
        <f t="shared" si="79"/>
        <v>0.8</v>
      </c>
      <c r="P883" s="7">
        <f t="shared" si="80"/>
        <v>40877.25099537037</v>
      </c>
      <c r="Q883" s="7">
        <f t="shared" si="81"/>
        <v>40922.25099537037</v>
      </c>
      <c r="R883" t="s">
        <v>8279</v>
      </c>
      <c r="S883" t="str">
        <f t="shared" si="82"/>
        <v>music</v>
      </c>
      <c r="T883" t="str">
        <f t="shared" si="83"/>
        <v>indie rock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s="6">
        <f t="shared" si="78"/>
        <v>21.571428571428573</v>
      </c>
      <c r="N884" t="b">
        <v>0</v>
      </c>
      <c r="O884" s="5">
        <f t="shared" si="79"/>
        <v>20.133333333333333</v>
      </c>
      <c r="P884" s="7">
        <f t="shared" si="80"/>
        <v>40759.860532407409</v>
      </c>
      <c r="Q884" s="7">
        <f t="shared" si="81"/>
        <v>40792.860532407409</v>
      </c>
      <c r="R884" t="s">
        <v>8279</v>
      </c>
      <c r="S884" t="str">
        <f t="shared" si="82"/>
        <v>music</v>
      </c>
      <c r="T884" t="str">
        <f t="shared" si="83"/>
        <v>indie rock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s="6">
        <f t="shared" si="78"/>
        <v>83.375</v>
      </c>
      <c r="N885" t="b">
        <v>0</v>
      </c>
      <c r="O885" s="5">
        <f t="shared" si="79"/>
        <v>40.020000000000003</v>
      </c>
      <c r="P885" s="7">
        <f t="shared" si="80"/>
        <v>42371.935590277775</v>
      </c>
      <c r="Q885" s="7">
        <f t="shared" si="81"/>
        <v>42431.935590277775</v>
      </c>
      <c r="R885" t="s">
        <v>8279</v>
      </c>
      <c r="S885" t="str">
        <f t="shared" si="82"/>
        <v>music</v>
      </c>
      <c r="T885" t="str">
        <f t="shared" si="83"/>
        <v>indie rock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s="6">
        <f t="shared" si="78"/>
        <v>10</v>
      </c>
      <c r="N886" t="b">
        <v>0</v>
      </c>
      <c r="O886" s="5">
        <f t="shared" si="79"/>
        <v>1</v>
      </c>
      <c r="P886" s="7">
        <f t="shared" si="80"/>
        <v>40981.802615740737</v>
      </c>
      <c r="Q886" s="7">
        <f t="shared" si="81"/>
        <v>41041.104861111111</v>
      </c>
      <c r="R886" t="s">
        <v>8279</v>
      </c>
      <c r="S886" t="str">
        <f t="shared" si="82"/>
        <v>music</v>
      </c>
      <c r="T886" t="str">
        <f t="shared" si="83"/>
        <v>indie rock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s="6">
        <f t="shared" si="78"/>
        <v>35.714285714285715</v>
      </c>
      <c r="N887" t="b">
        <v>0</v>
      </c>
      <c r="O887" s="5">
        <f t="shared" si="79"/>
        <v>75</v>
      </c>
      <c r="P887" s="7">
        <f t="shared" si="80"/>
        <v>42713.941099537042</v>
      </c>
      <c r="Q887" s="7">
        <f t="shared" si="81"/>
        <v>42734.941099537042</v>
      </c>
      <c r="R887" t="s">
        <v>8279</v>
      </c>
      <c r="S887" t="str">
        <f t="shared" si="82"/>
        <v>music</v>
      </c>
      <c r="T887" t="str">
        <f t="shared" si="83"/>
        <v>indie rock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s="6">
        <f t="shared" si="78"/>
        <v>29.285714285714285</v>
      </c>
      <c r="N888" t="b">
        <v>0</v>
      </c>
      <c r="O888" s="5">
        <f t="shared" si="79"/>
        <v>41</v>
      </c>
      <c r="P888" s="7">
        <f t="shared" si="80"/>
        <v>42603.870520833334</v>
      </c>
      <c r="Q888" s="7">
        <f t="shared" si="81"/>
        <v>42628.870520833334</v>
      </c>
      <c r="R888" t="s">
        <v>8279</v>
      </c>
      <c r="S888" t="str">
        <f t="shared" si="82"/>
        <v>music</v>
      </c>
      <c r="T888" t="str">
        <f t="shared" si="83"/>
        <v>indie rock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s="6" t="e">
        <f t="shared" si="78"/>
        <v>#DIV/0!</v>
      </c>
      <c r="N889" t="b">
        <v>0</v>
      </c>
      <c r="O889" s="5">
        <f t="shared" si="79"/>
        <v>0</v>
      </c>
      <c r="P889" s="7">
        <f t="shared" si="80"/>
        <v>41026.958969907406</v>
      </c>
      <c r="Q889" s="7">
        <f t="shared" si="81"/>
        <v>41056.958969907406</v>
      </c>
      <c r="R889" t="s">
        <v>8279</v>
      </c>
      <c r="S889" t="str">
        <f t="shared" si="82"/>
        <v>music</v>
      </c>
      <c r="T889" t="str">
        <f t="shared" si="83"/>
        <v>indie rock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s="6">
        <f t="shared" si="78"/>
        <v>18</v>
      </c>
      <c r="N890" t="b">
        <v>0</v>
      </c>
      <c r="O890" s="5">
        <f t="shared" si="79"/>
        <v>7.1999999999999993</v>
      </c>
      <c r="P890" s="7">
        <f t="shared" si="80"/>
        <v>40751.753298611111</v>
      </c>
      <c r="Q890" s="7">
        <f t="shared" si="81"/>
        <v>40787.25</v>
      </c>
      <c r="R890" t="s">
        <v>8279</v>
      </c>
      <c r="S890" t="str">
        <f t="shared" si="82"/>
        <v>music</v>
      </c>
      <c r="T890" t="str">
        <f t="shared" si="83"/>
        <v>indie rock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s="6">
        <f t="shared" si="78"/>
        <v>73.760000000000005</v>
      </c>
      <c r="N891" t="b">
        <v>0</v>
      </c>
      <c r="O891" s="5">
        <f t="shared" si="79"/>
        <v>9.4412800000000008</v>
      </c>
      <c r="P891" s="7">
        <f t="shared" si="80"/>
        <v>41887.784062500003</v>
      </c>
      <c r="Q891" s="7">
        <f t="shared" si="81"/>
        <v>41917.784062500003</v>
      </c>
      <c r="R891" t="s">
        <v>8279</v>
      </c>
      <c r="S891" t="str">
        <f t="shared" si="82"/>
        <v>music</v>
      </c>
      <c r="T891" t="str">
        <f t="shared" si="83"/>
        <v>indie rock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s="6">
        <f t="shared" si="78"/>
        <v>31.25</v>
      </c>
      <c r="N892" t="b">
        <v>0</v>
      </c>
      <c r="O892" s="5">
        <f t="shared" si="79"/>
        <v>4.1666666666666661</v>
      </c>
      <c r="P892" s="7">
        <f t="shared" si="80"/>
        <v>41569.698831018519</v>
      </c>
      <c r="Q892" s="7">
        <f t="shared" si="81"/>
        <v>41599.740497685183</v>
      </c>
      <c r="R892" t="s">
        <v>8279</v>
      </c>
      <c r="S892" t="str">
        <f t="shared" si="82"/>
        <v>music</v>
      </c>
      <c r="T892" t="str">
        <f t="shared" si="83"/>
        <v>indie rock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s="6">
        <f t="shared" si="78"/>
        <v>28.888888888888889</v>
      </c>
      <c r="N893" t="b">
        <v>0</v>
      </c>
      <c r="O893" s="5">
        <f t="shared" si="79"/>
        <v>3.25</v>
      </c>
      <c r="P893" s="7">
        <f t="shared" si="80"/>
        <v>41842.031597222223</v>
      </c>
      <c r="Q893" s="7">
        <f t="shared" si="81"/>
        <v>41872.031597222223</v>
      </c>
      <c r="R893" t="s">
        <v>8279</v>
      </c>
      <c r="S893" t="str">
        <f t="shared" si="82"/>
        <v>music</v>
      </c>
      <c r="T893" t="str">
        <f t="shared" si="83"/>
        <v>indie rock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s="6">
        <f t="shared" si="78"/>
        <v>143.8235294117647</v>
      </c>
      <c r="N894" t="b">
        <v>0</v>
      </c>
      <c r="O894" s="5">
        <f t="shared" si="79"/>
        <v>40.75</v>
      </c>
      <c r="P894" s="7">
        <f t="shared" si="80"/>
        <v>40304.20003472222</v>
      </c>
      <c r="Q894" s="7">
        <f t="shared" si="81"/>
        <v>40391.166666666664</v>
      </c>
      <c r="R894" t="s">
        <v>8279</v>
      </c>
      <c r="S894" t="str">
        <f t="shared" si="82"/>
        <v>music</v>
      </c>
      <c r="T894" t="str">
        <f t="shared" si="83"/>
        <v>indie rock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s="6">
        <f t="shared" si="78"/>
        <v>40</v>
      </c>
      <c r="N895" t="b">
        <v>0</v>
      </c>
      <c r="O895" s="5">
        <f t="shared" si="79"/>
        <v>10</v>
      </c>
      <c r="P895" s="7">
        <f t="shared" si="80"/>
        <v>42065.897719907407</v>
      </c>
      <c r="Q895" s="7">
        <f t="shared" si="81"/>
        <v>42095.856053240743</v>
      </c>
      <c r="R895" t="s">
        <v>8279</v>
      </c>
      <c r="S895" t="str">
        <f t="shared" si="82"/>
        <v>music</v>
      </c>
      <c r="T895" t="str">
        <f t="shared" si="83"/>
        <v>indie rock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s="6">
        <f t="shared" si="78"/>
        <v>147.81132075471697</v>
      </c>
      <c r="N896" t="b">
        <v>0</v>
      </c>
      <c r="O896" s="5">
        <f t="shared" si="79"/>
        <v>39.17</v>
      </c>
      <c r="P896" s="7">
        <f t="shared" si="80"/>
        <v>42496.981597222228</v>
      </c>
      <c r="Q896" s="7">
        <f t="shared" si="81"/>
        <v>42526.981597222228</v>
      </c>
      <c r="R896" t="s">
        <v>8279</v>
      </c>
      <c r="S896" t="str">
        <f t="shared" si="82"/>
        <v>music</v>
      </c>
      <c r="T896" t="str">
        <f t="shared" si="83"/>
        <v>indie rock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s="6">
        <f t="shared" si="78"/>
        <v>27.857142857142858</v>
      </c>
      <c r="N897" t="b">
        <v>0</v>
      </c>
      <c r="O897" s="5">
        <f t="shared" si="79"/>
        <v>2.4375</v>
      </c>
      <c r="P897" s="7">
        <f t="shared" si="80"/>
        <v>40431.127650462964</v>
      </c>
      <c r="Q897" s="7">
        <f t="shared" si="81"/>
        <v>40476.127650462964</v>
      </c>
      <c r="R897" t="s">
        <v>8279</v>
      </c>
      <c r="S897" t="str">
        <f t="shared" si="82"/>
        <v>music</v>
      </c>
      <c r="T897" t="str">
        <f t="shared" si="83"/>
        <v>indie rock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s="6">
        <f t="shared" ref="M898:M961" si="84">E898/L898</f>
        <v>44.444444444444443</v>
      </c>
      <c r="N898" t="b">
        <v>0</v>
      </c>
      <c r="O898" s="5">
        <f t="shared" ref="O898:O961" si="85">(E898/D898)*100</f>
        <v>40</v>
      </c>
      <c r="P898" s="7">
        <f t="shared" si="80"/>
        <v>42218.872986111113</v>
      </c>
      <c r="Q898" s="7">
        <f t="shared" si="81"/>
        <v>42244.166666666672</v>
      </c>
      <c r="R898" t="s">
        <v>8279</v>
      </c>
      <c r="S898" t="str">
        <f t="shared" si="82"/>
        <v>music</v>
      </c>
      <c r="T898" t="str">
        <f t="shared" si="83"/>
        <v>indie rock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s="6" t="e">
        <f t="shared" si="84"/>
        <v>#DIV/0!</v>
      </c>
      <c r="N899" t="b">
        <v>0</v>
      </c>
      <c r="O899" s="5">
        <f t="shared" si="85"/>
        <v>0</v>
      </c>
      <c r="P899" s="7">
        <f t="shared" ref="P899:P962" si="86">(((J899/60)/60)/24)+DATE(1970,1,1)</f>
        <v>41211.688750000001</v>
      </c>
      <c r="Q899" s="7">
        <f t="shared" ref="Q899:Q962" si="87">(((I899/60)/60)/24)+DATE(1970,1,1)</f>
        <v>41241.730416666665</v>
      </c>
      <c r="R899" t="s">
        <v>8279</v>
      </c>
      <c r="S899" t="str">
        <f t="shared" ref="S899:S962" si="88">LEFT(R899,FIND("/",R899)-1)</f>
        <v>music</v>
      </c>
      <c r="T899" t="str">
        <f t="shared" ref="T899:T962" si="89">RIGHT(R899,LEN(R899)-FIND("/",R899))</f>
        <v>indie rock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s="6">
        <f t="shared" si="84"/>
        <v>35</v>
      </c>
      <c r="N900" t="b">
        <v>0</v>
      </c>
      <c r="O900" s="5">
        <f t="shared" si="85"/>
        <v>2.8000000000000003</v>
      </c>
      <c r="P900" s="7">
        <f t="shared" si="86"/>
        <v>40878.758217592593</v>
      </c>
      <c r="Q900" s="7">
        <f t="shared" si="87"/>
        <v>40923.758217592593</v>
      </c>
      <c r="R900" t="s">
        <v>8279</v>
      </c>
      <c r="S900" t="str">
        <f t="shared" si="88"/>
        <v>music</v>
      </c>
      <c r="T900" t="str">
        <f t="shared" si="89"/>
        <v>indie rock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s="6">
        <f t="shared" si="84"/>
        <v>35</v>
      </c>
      <c r="N901" t="b">
        <v>0</v>
      </c>
      <c r="O901" s="5">
        <f t="shared" si="85"/>
        <v>37.333333333333336</v>
      </c>
      <c r="P901" s="7">
        <f t="shared" si="86"/>
        <v>40646.099097222221</v>
      </c>
      <c r="Q901" s="7">
        <f t="shared" si="87"/>
        <v>40691.099097222221</v>
      </c>
      <c r="R901" t="s">
        <v>8279</v>
      </c>
      <c r="S901" t="str">
        <f t="shared" si="88"/>
        <v>music</v>
      </c>
      <c r="T901" t="str">
        <f t="shared" si="89"/>
        <v>indie rock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s="6">
        <f t="shared" si="84"/>
        <v>10.5</v>
      </c>
      <c r="N902" t="b">
        <v>0</v>
      </c>
      <c r="O902" s="5">
        <f t="shared" si="85"/>
        <v>0.42</v>
      </c>
      <c r="P902" s="7">
        <f t="shared" si="86"/>
        <v>42429.84956018519</v>
      </c>
      <c r="Q902" s="7">
        <f t="shared" si="87"/>
        <v>42459.807893518519</v>
      </c>
      <c r="R902" t="s">
        <v>8278</v>
      </c>
      <c r="S902" t="str">
        <f t="shared" si="88"/>
        <v>music</v>
      </c>
      <c r="T902" t="str">
        <f t="shared" si="89"/>
        <v>jazz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s="6" t="e">
        <f t="shared" si="84"/>
        <v>#DIV/0!</v>
      </c>
      <c r="N903" t="b">
        <v>0</v>
      </c>
      <c r="O903" s="5">
        <f t="shared" si="85"/>
        <v>0</v>
      </c>
      <c r="P903" s="7">
        <f t="shared" si="86"/>
        <v>40291.81150462963</v>
      </c>
      <c r="Q903" s="7">
        <f t="shared" si="87"/>
        <v>40337.799305555556</v>
      </c>
      <c r="R903" t="s">
        <v>8278</v>
      </c>
      <c r="S903" t="str">
        <f t="shared" si="88"/>
        <v>music</v>
      </c>
      <c r="T903" t="str">
        <f t="shared" si="89"/>
        <v>jazz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s="6">
        <f t="shared" si="84"/>
        <v>30</v>
      </c>
      <c r="N904" t="b">
        <v>0</v>
      </c>
      <c r="O904" s="5">
        <f t="shared" si="85"/>
        <v>0.3</v>
      </c>
      <c r="P904" s="7">
        <f t="shared" si="86"/>
        <v>41829.965532407405</v>
      </c>
      <c r="Q904" s="7">
        <f t="shared" si="87"/>
        <v>41881.645833333336</v>
      </c>
      <c r="R904" t="s">
        <v>8278</v>
      </c>
      <c r="S904" t="str">
        <f t="shared" si="88"/>
        <v>music</v>
      </c>
      <c r="T904" t="str">
        <f t="shared" si="89"/>
        <v>jazz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s="6">
        <f t="shared" si="84"/>
        <v>40</v>
      </c>
      <c r="N905" t="b">
        <v>0</v>
      </c>
      <c r="O905" s="5">
        <f t="shared" si="85"/>
        <v>3.2</v>
      </c>
      <c r="P905" s="7">
        <f t="shared" si="86"/>
        <v>41149.796064814815</v>
      </c>
      <c r="Q905" s="7">
        <f t="shared" si="87"/>
        <v>41175.100694444445</v>
      </c>
      <c r="R905" t="s">
        <v>8278</v>
      </c>
      <c r="S905" t="str">
        <f t="shared" si="88"/>
        <v>music</v>
      </c>
      <c r="T905" t="str">
        <f t="shared" si="89"/>
        <v>jazz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s="6">
        <f t="shared" si="84"/>
        <v>50.333333333333336</v>
      </c>
      <c r="N906" t="b">
        <v>0</v>
      </c>
      <c r="O906" s="5">
        <f t="shared" si="85"/>
        <v>0.30199999999999999</v>
      </c>
      <c r="P906" s="7">
        <f t="shared" si="86"/>
        <v>42342.080289351856</v>
      </c>
      <c r="Q906" s="7">
        <f t="shared" si="87"/>
        <v>42372.080289351856</v>
      </c>
      <c r="R906" t="s">
        <v>8278</v>
      </c>
      <c r="S906" t="str">
        <f t="shared" si="88"/>
        <v>music</v>
      </c>
      <c r="T906" t="str">
        <f t="shared" si="89"/>
        <v>jazz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s="6">
        <f t="shared" si="84"/>
        <v>32.666666666666664</v>
      </c>
      <c r="N907" t="b">
        <v>0</v>
      </c>
      <c r="O907" s="5">
        <f t="shared" si="85"/>
        <v>3.0153846153846153</v>
      </c>
      <c r="P907" s="7">
        <f t="shared" si="86"/>
        <v>40507.239884259259</v>
      </c>
      <c r="Q907" s="7">
        <f t="shared" si="87"/>
        <v>40567.239884259259</v>
      </c>
      <c r="R907" t="s">
        <v>8278</v>
      </c>
      <c r="S907" t="str">
        <f t="shared" si="88"/>
        <v>music</v>
      </c>
      <c r="T907" t="str">
        <f t="shared" si="89"/>
        <v>jazz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s="6" t="e">
        <f t="shared" si="84"/>
        <v>#DIV/0!</v>
      </c>
      <c r="N908" t="b">
        <v>0</v>
      </c>
      <c r="O908" s="5">
        <f t="shared" si="85"/>
        <v>0</v>
      </c>
      <c r="P908" s="7">
        <f t="shared" si="86"/>
        <v>41681.189699074072</v>
      </c>
      <c r="Q908" s="7">
        <f t="shared" si="87"/>
        <v>41711.148032407407</v>
      </c>
      <c r="R908" t="s">
        <v>8278</v>
      </c>
      <c r="S908" t="str">
        <f t="shared" si="88"/>
        <v>music</v>
      </c>
      <c r="T908" t="str">
        <f t="shared" si="89"/>
        <v>jazz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s="6" t="e">
        <f t="shared" si="84"/>
        <v>#DIV/0!</v>
      </c>
      <c r="N909" t="b">
        <v>0</v>
      </c>
      <c r="O909" s="5">
        <f t="shared" si="85"/>
        <v>0</v>
      </c>
      <c r="P909" s="7">
        <f t="shared" si="86"/>
        <v>40767.192395833335</v>
      </c>
      <c r="Q909" s="7">
        <f t="shared" si="87"/>
        <v>40797.192395833335</v>
      </c>
      <c r="R909" t="s">
        <v>8278</v>
      </c>
      <c r="S909" t="str">
        <f t="shared" si="88"/>
        <v>music</v>
      </c>
      <c r="T909" t="str">
        <f t="shared" si="89"/>
        <v>jazz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s="6" t="e">
        <f t="shared" si="84"/>
        <v>#DIV/0!</v>
      </c>
      <c r="N910" t="b">
        <v>0</v>
      </c>
      <c r="O910" s="5">
        <f t="shared" si="85"/>
        <v>0</v>
      </c>
      <c r="P910" s="7">
        <f t="shared" si="86"/>
        <v>40340.801562499997</v>
      </c>
      <c r="Q910" s="7">
        <f t="shared" si="87"/>
        <v>40386.207638888889</v>
      </c>
      <c r="R910" t="s">
        <v>8278</v>
      </c>
      <c r="S910" t="str">
        <f t="shared" si="88"/>
        <v>music</v>
      </c>
      <c r="T910" t="str">
        <f t="shared" si="89"/>
        <v>jazz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s="6">
        <f t="shared" si="84"/>
        <v>65</v>
      </c>
      <c r="N911" t="b">
        <v>0</v>
      </c>
      <c r="O911" s="5">
        <f t="shared" si="85"/>
        <v>3.25</v>
      </c>
      <c r="P911" s="7">
        <f t="shared" si="86"/>
        <v>41081.69027777778</v>
      </c>
      <c r="Q911" s="7">
        <f t="shared" si="87"/>
        <v>41113.166666666664</v>
      </c>
      <c r="R911" t="s">
        <v>8278</v>
      </c>
      <c r="S911" t="str">
        <f t="shared" si="88"/>
        <v>music</v>
      </c>
      <c r="T911" t="str">
        <f t="shared" si="89"/>
        <v>jazz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s="6">
        <f t="shared" si="84"/>
        <v>24.6</v>
      </c>
      <c r="N912" t="b">
        <v>0</v>
      </c>
      <c r="O912" s="5">
        <f t="shared" si="85"/>
        <v>22.363636363636363</v>
      </c>
      <c r="P912" s="7">
        <f t="shared" si="86"/>
        <v>42737.545358796298</v>
      </c>
      <c r="Q912" s="7">
        <f t="shared" si="87"/>
        <v>42797.545358796298</v>
      </c>
      <c r="R912" t="s">
        <v>8278</v>
      </c>
      <c r="S912" t="str">
        <f t="shared" si="88"/>
        <v>music</v>
      </c>
      <c r="T912" t="str">
        <f t="shared" si="89"/>
        <v>jazz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s="6" t="e">
        <f t="shared" si="84"/>
        <v>#DIV/0!</v>
      </c>
      <c r="N913" t="b">
        <v>0</v>
      </c>
      <c r="O913" s="5">
        <f t="shared" si="85"/>
        <v>0</v>
      </c>
      <c r="P913" s="7">
        <f t="shared" si="86"/>
        <v>41642.005150462966</v>
      </c>
      <c r="Q913" s="7">
        <f t="shared" si="87"/>
        <v>41663.005150462966</v>
      </c>
      <c r="R913" t="s">
        <v>8278</v>
      </c>
      <c r="S913" t="str">
        <f t="shared" si="88"/>
        <v>music</v>
      </c>
      <c r="T913" t="str">
        <f t="shared" si="89"/>
        <v>jazz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s="6">
        <f t="shared" si="84"/>
        <v>15</v>
      </c>
      <c r="N914" t="b">
        <v>0</v>
      </c>
      <c r="O914" s="5">
        <f t="shared" si="85"/>
        <v>0.85714285714285721</v>
      </c>
      <c r="P914" s="7">
        <f t="shared" si="86"/>
        <v>41194.109340277777</v>
      </c>
      <c r="Q914" s="7">
        <f t="shared" si="87"/>
        <v>41254.151006944441</v>
      </c>
      <c r="R914" t="s">
        <v>8278</v>
      </c>
      <c r="S914" t="str">
        <f t="shared" si="88"/>
        <v>music</v>
      </c>
      <c r="T914" t="str">
        <f t="shared" si="89"/>
        <v>jazz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s="6">
        <f t="shared" si="84"/>
        <v>82.583333333333329</v>
      </c>
      <c r="N915" t="b">
        <v>0</v>
      </c>
      <c r="O915" s="5">
        <f t="shared" si="85"/>
        <v>6.6066666666666665</v>
      </c>
      <c r="P915" s="7">
        <f t="shared" si="86"/>
        <v>41004.139108796298</v>
      </c>
      <c r="Q915" s="7">
        <f t="shared" si="87"/>
        <v>41034.139108796298</v>
      </c>
      <c r="R915" t="s">
        <v>8278</v>
      </c>
      <c r="S915" t="str">
        <f t="shared" si="88"/>
        <v>music</v>
      </c>
      <c r="T915" t="str">
        <f t="shared" si="89"/>
        <v>jazz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s="6" t="e">
        <f t="shared" si="84"/>
        <v>#DIV/0!</v>
      </c>
      <c r="N916" t="b">
        <v>0</v>
      </c>
      <c r="O916" s="5">
        <f t="shared" si="85"/>
        <v>0</v>
      </c>
      <c r="P916" s="7">
        <f t="shared" si="86"/>
        <v>41116.763275462967</v>
      </c>
      <c r="Q916" s="7">
        <f t="shared" si="87"/>
        <v>41146.763275462967</v>
      </c>
      <c r="R916" t="s">
        <v>8278</v>
      </c>
      <c r="S916" t="str">
        <f t="shared" si="88"/>
        <v>music</v>
      </c>
      <c r="T916" t="str">
        <f t="shared" si="89"/>
        <v>jazz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s="6">
        <f t="shared" si="84"/>
        <v>41.666666666666664</v>
      </c>
      <c r="N917" t="b">
        <v>0</v>
      </c>
      <c r="O917" s="5">
        <f t="shared" si="85"/>
        <v>5.7692307692307692</v>
      </c>
      <c r="P917" s="7">
        <f t="shared" si="86"/>
        <v>40937.679560185185</v>
      </c>
      <c r="Q917" s="7">
        <f t="shared" si="87"/>
        <v>40969.207638888889</v>
      </c>
      <c r="R917" t="s">
        <v>8278</v>
      </c>
      <c r="S917" t="str">
        <f t="shared" si="88"/>
        <v>music</v>
      </c>
      <c r="T917" t="str">
        <f t="shared" si="89"/>
        <v>jazz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s="6" t="e">
        <f t="shared" si="84"/>
        <v>#DIV/0!</v>
      </c>
      <c r="N918" t="b">
        <v>0</v>
      </c>
      <c r="O918" s="5">
        <f t="shared" si="85"/>
        <v>0</v>
      </c>
      <c r="P918" s="7">
        <f t="shared" si="86"/>
        <v>40434.853402777779</v>
      </c>
      <c r="Q918" s="7">
        <f t="shared" si="87"/>
        <v>40473.208333333336</v>
      </c>
      <c r="R918" t="s">
        <v>8278</v>
      </c>
      <c r="S918" t="str">
        <f t="shared" si="88"/>
        <v>music</v>
      </c>
      <c r="T918" t="str">
        <f t="shared" si="89"/>
        <v>jazz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s="6">
        <f t="shared" si="84"/>
        <v>30</v>
      </c>
      <c r="N919" t="b">
        <v>0</v>
      </c>
      <c r="O919" s="5">
        <f t="shared" si="85"/>
        <v>0.6</v>
      </c>
      <c r="P919" s="7">
        <f t="shared" si="86"/>
        <v>41802.94363425926</v>
      </c>
      <c r="Q919" s="7">
        <f t="shared" si="87"/>
        <v>41834.104166666664</v>
      </c>
      <c r="R919" t="s">
        <v>8278</v>
      </c>
      <c r="S919" t="str">
        <f t="shared" si="88"/>
        <v>music</v>
      </c>
      <c r="T919" t="str">
        <f t="shared" si="89"/>
        <v>jazz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s="6">
        <f t="shared" si="84"/>
        <v>19.600000000000001</v>
      </c>
      <c r="N920" t="b">
        <v>0</v>
      </c>
      <c r="O920" s="5">
        <f t="shared" si="85"/>
        <v>5.0256410256410255</v>
      </c>
      <c r="P920" s="7">
        <f t="shared" si="86"/>
        <v>41944.916215277779</v>
      </c>
      <c r="Q920" s="7">
        <f t="shared" si="87"/>
        <v>41974.957881944443</v>
      </c>
      <c r="R920" t="s">
        <v>8278</v>
      </c>
      <c r="S920" t="str">
        <f t="shared" si="88"/>
        <v>music</v>
      </c>
      <c r="T920" t="str">
        <f t="shared" si="89"/>
        <v>jazz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s="6">
        <f t="shared" si="84"/>
        <v>100</v>
      </c>
      <c r="N921" t="b">
        <v>0</v>
      </c>
      <c r="O921" s="5">
        <f t="shared" si="85"/>
        <v>0.5</v>
      </c>
      <c r="P921" s="7">
        <f t="shared" si="86"/>
        <v>41227.641724537039</v>
      </c>
      <c r="Q921" s="7">
        <f t="shared" si="87"/>
        <v>41262.641724537039</v>
      </c>
      <c r="R921" t="s">
        <v>8278</v>
      </c>
      <c r="S921" t="str">
        <f t="shared" si="88"/>
        <v>music</v>
      </c>
      <c r="T921" t="str">
        <f t="shared" si="89"/>
        <v>jazz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s="6" t="e">
        <f t="shared" si="84"/>
        <v>#DIV/0!</v>
      </c>
      <c r="N922" t="b">
        <v>0</v>
      </c>
      <c r="O922" s="5">
        <f t="shared" si="85"/>
        <v>0</v>
      </c>
      <c r="P922" s="7">
        <f t="shared" si="86"/>
        <v>41562.67155092593</v>
      </c>
      <c r="Q922" s="7">
        <f t="shared" si="87"/>
        <v>41592.713217592594</v>
      </c>
      <c r="R922" t="s">
        <v>8278</v>
      </c>
      <c r="S922" t="str">
        <f t="shared" si="88"/>
        <v>music</v>
      </c>
      <c r="T922" t="str">
        <f t="shared" si="89"/>
        <v>jazz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s="6">
        <f t="shared" si="84"/>
        <v>231.75</v>
      </c>
      <c r="N923" t="b">
        <v>0</v>
      </c>
      <c r="O923" s="5">
        <f t="shared" si="85"/>
        <v>30.9</v>
      </c>
      <c r="P923" s="7">
        <f t="shared" si="86"/>
        <v>40847.171018518515</v>
      </c>
      <c r="Q923" s="7">
        <f t="shared" si="87"/>
        <v>40889.212685185186</v>
      </c>
      <c r="R923" t="s">
        <v>8278</v>
      </c>
      <c r="S923" t="str">
        <f t="shared" si="88"/>
        <v>music</v>
      </c>
      <c r="T923" t="str">
        <f t="shared" si="89"/>
        <v>jazz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s="6">
        <f t="shared" si="84"/>
        <v>189.33333333333334</v>
      </c>
      <c r="N924" t="b">
        <v>0</v>
      </c>
      <c r="O924" s="5">
        <f t="shared" si="85"/>
        <v>21.037037037037038</v>
      </c>
      <c r="P924" s="7">
        <f t="shared" si="86"/>
        <v>41878.530011574076</v>
      </c>
      <c r="Q924" s="7">
        <f t="shared" si="87"/>
        <v>41913.530011574076</v>
      </c>
      <c r="R924" t="s">
        <v>8278</v>
      </c>
      <c r="S924" t="str">
        <f t="shared" si="88"/>
        <v>music</v>
      </c>
      <c r="T924" t="str">
        <f t="shared" si="89"/>
        <v>jazz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s="6">
        <f t="shared" si="84"/>
        <v>55</v>
      </c>
      <c r="N925" t="b">
        <v>0</v>
      </c>
      <c r="O925" s="5">
        <f t="shared" si="85"/>
        <v>2.1999999999999997</v>
      </c>
      <c r="P925" s="7">
        <f t="shared" si="86"/>
        <v>41934.959756944445</v>
      </c>
      <c r="Q925" s="7">
        <f t="shared" si="87"/>
        <v>41965.001423611116</v>
      </c>
      <c r="R925" t="s">
        <v>8278</v>
      </c>
      <c r="S925" t="str">
        <f t="shared" si="88"/>
        <v>music</v>
      </c>
      <c r="T925" t="str">
        <f t="shared" si="89"/>
        <v>jazz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s="6">
        <f t="shared" si="84"/>
        <v>21.8</v>
      </c>
      <c r="N926" t="b">
        <v>0</v>
      </c>
      <c r="O926" s="5">
        <f t="shared" si="85"/>
        <v>10.9</v>
      </c>
      <c r="P926" s="7">
        <f t="shared" si="86"/>
        <v>41288.942928240744</v>
      </c>
      <c r="Q926" s="7">
        <f t="shared" si="87"/>
        <v>41318.942928240744</v>
      </c>
      <c r="R926" t="s">
        <v>8278</v>
      </c>
      <c r="S926" t="str">
        <f t="shared" si="88"/>
        <v>music</v>
      </c>
      <c r="T926" t="str">
        <f t="shared" si="89"/>
        <v>jazz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s="6">
        <f t="shared" si="84"/>
        <v>32</v>
      </c>
      <c r="N927" t="b">
        <v>0</v>
      </c>
      <c r="O927" s="5">
        <f t="shared" si="85"/>
        <v>2.666666666666667</v>
      </c>
      <c r="P927" s="7">
        <f t="shared" si="86"/>
        <v>41575.880914351852</v>
      </c>
      <c r="Q927" s="7">
        <f t="shared" si="87"/>
        <v>41605.922581018516</v>
      </c>
      <c r="R927" t="s">
        <v>8278</v>
      </c>
      <c r="S927" t="str">
        <f t="shared" si="88"/>
        <v>music</v>
      </c>
      <c r="T927" t="str">
        <f t="shared" si="89"/>
        <v>jazz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s="6" t="e">
        <f t="shared" si="84"/>
        <v>#DIV/0!</v>
      </c>
      <c r="N928" t="b">
        <v>0</v>
      </c>
      <c r="O928" s="5">
        <f t="shared" si="85"/>
        <v>0</v>
      </c>
      <c r="P928" s="7">
        <f t="shared" si="86"/>
        <v>40338.02002314815</v>
      </c>
      <c r="Q928" s="7">
        <f t="shared" si="87"/>
        <v>40367.944444444445</v>
      </c>
      <c r="R928" t="s">
        <v>8278</v>
      </c>
      <c r="S928" t="str">
        <f t="shared" si="88"/>
        <v>music</v>
      </c>
      <c r="T928" t="str">
        <f t="shared" si="89"/>
        <v>jazz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s="6" t="e">
        <f t="shared" si="84"/>
        <v>#DIV/0!</v>
      </c>
      <c r="N929" t="b">
        <v>0</v>
      </c>
      <c r="O929" s="5">
        <f t="shared" si="85"/>
        <v>0</v>
      </c>
      <c r="P929" s="7">
        <f t="shared" si="86"/>
        <v>41013.822858796295</v>
      </c>
      <c r="Q929" s="7">
        <f t="shared" si="87"/>
        <v>41043.822858796295</v>
      </c>
      <c r="R929" t="s">
        <v>8278</v>
      </c>
      <c r="S929" t="str">
        <f t="shared" si="88"/>
        <v>music</v>
      </c>
      <c r="T929" t="str">
        <f t="shared" si="89"/>
        <v>jazz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s="6">
        <f t="shared" si="84"/>
        <v>56.25</v>
      </c>
      <c r="N930" t="b">
        <v>0</v>
      </c>
      <c r="O930" s="5">
        <f t="shared" si="85"/>
        <v>10.86206896551724</v>
      </c>
      <c r="P930" s="7">
        <f t="shared" si="86"/>
        <v>41180.86241898148</v>
      </c>
      <c r="Q930" s="7">
        <f t="shared" si="87"/>
        <v>41231</v>
      </c>
      <c r="R930" t="s">
        <v>8278</v>
      </c>
      <c r="S930" t="str">
        <f t="shared" si="88"/>
        <v>music</v>
      </c>
      <c r="T930" t="str">
        <f t="shared" si="89"/>
        <v>jazz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s="6" t="e">
        <f t="shared" si="84"/>
        <v>#DIV/0!</v>
      </c>
      <c r="N931" t="b">
        <v>0</v>
      </c>
      <c r="O931" s="5">
        <f t="shared" si="85"/>
        <v>0</v>
      </c>
      <c r="P931" s="7">
        <f t="shared" si="86"/>
        <v>40978.238067129627</v>
      </c>
      <c r="Q931" s="7">
        <f t="shared" si="87"/>
        <v>41008.196400462963</v>
      </c>
      <c r="R931" t="s">
        <v>8278</v>
      </c>
      <c r="S931" t="str">
        <f t="shared" si="88"/>
        <v>music</v>
      </c>
      <c r="T931" t="str">
        <f t="shared" si="89"/>
        <v>jazz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s="6">
        <f t="shared" si="84"/>
        <v>69</v>
      </c>
      <c r="N932" t="b">
        <v>0</v>
      </c>
      <c r="O932" s="5">
        <f t="shared" si="85"/>
        <v>38.333333333333336</v>
      </c>
      <c r="P932" s="7">
        <f t="shared" si="86"/>
        <v>40312.915578703702</v>
      </c>
      <c r="Q932" s="7">
        <f t="shared" si="87"/>
        <v>40354.897222222222</v>
      </c>
      <c r="R932" t="s">
        <v>8278</v>
      </c>
      <c r="S932" t="str">
        <f t="shared" si="88"/>
        <v>music</v>
      </c>
      <c r="T932" t="str">
        <f t="shared" si="89"/>
        <v>jazz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s="6">
        <f t="shared" si="84"/>
        <v>18.714285714285715</v>
      </c>
      <c r="N933" t="b">
        <v>0</v>
      </c>
      <c r="O933" s="5">
        <f t="shared" si="85"/>
        <v>6.5500000000000007</v>
      </c>
      <c r="P933" s="7">
        <f t="shared" si="86"/>
        <v>41680.359976851854</v>
      </c>
      <c r="Q933" s="7">
        <f t="shared" si="87"/>
        <v>41714.916666666664</v>
      </c>
      <c r="R933" t="s">
        <v>8278</v>
      </c>
      <c r="S933" t="str">
        <f t="shared" si="88"/>
        <v>music</v>
      </c>
      <c r="T933" t="str">
        <f t="shared" si="89"/>
        <v>jazz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s="6">
        <f t="shared" si="84"/>
        <v>46.033333333333331</v>
      </c>
      <c r="N934" t="b">
        <v>0</v>
      </c>
      <c r="O934" s="5">
        <f t="shared" si="85"/>
        <v>14.536842105263158</v>
      </c>
      <c r="P934" s="7">
        <f t="shared" si="86"/>
        <v>41310.969270833331</v>
      </c>
      <c r="Q934" s="7">
        <f t="shared" si="87"/>
        <v>41355.927604166667</v>
      </c>
      <c r="R934" t="s">
        <v>8278</v>
      </c>
      <c r="S934" t="str">
        <f t="shared" si="88"/>
        <v>music</v>
      </c>
      <c r="T934" t="str">
        <f t="shared" si="89"/>
        <v>jazz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s="6">
        <f t="shared" si="84"/>
        <v>60</v>
      </c>
      <c r="N935" t="b">
        <v>0</v>
      </c>
      <c r="O935" s="5">
        <f t="shared" si="85"/>
        <v>6</v>
      </c>
      <c r="P935" s="7">
        <f t="shared" si="86"/>
        <v>41711.169085648151</v>
      </c>
      <c r="Q935" s="7">
        <f t="shared" si="87"/>
        <v>41771.169085648151</v>
      </c>
      <c r="R935" t="s">
        <v>8278</v>
      </c>
      <c r="S935" t="str">
        <f t="shared" si="88"/>
        <v>music</v>
      </c>
      <c r="T935" t="str">
        <f t="shared" si="89"/>
        <v>jazz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s="6">
        <f t="shared" si="84"/>
        <v>50.666666666666664</v>
      </c>
      <c r="N936" t="b">
        <v>0</v>
      </c>
      <c r="O936" s="5">
        <f t="shared" si="85"/>
        <v>30.4</v>
      </c>
      <c r="P936" s="7">
        <f t="shared" si="86"/>
        <v>41733.737083333333</v>
      </c>
      <c r="Q936" s="7">
        <f t="shared" si="87"/>
        <v>41763.25</v>
      </c>
      <c r="R936" t="s">
        <v>8278</v>
      </c>
      <c r="S936" t="str">
        <f t="shared" si="88"/>
        <v>music</v>
      </c>
      <c r="T936" t="str">
        <f t="shared" si="89"/>
        <v>jazz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s="6">
        <f t="shared" si="84"/>
        <v>25</v>
      </c>
      <c r="N937" t="b">
        <v>0</v>
      </c>
      <c r="O937" s="5">
        <f t="shared" si="85"/>
        <v>1.4285714285714286</v>
      </c>
      <c r="P937" s="7">
        <f t="shared" si="86"/>
        <v>42368.333668981482</v>
      </c>
      <c r="Q937" s="7">
        <f t="shared" si="87"/>
        <v>42398.333668981482</v>
      </c>
      <c r="R937" t="s">
        <v>8278</v>
      </c>
      <c r="S937" t="str">
        <f t="shared" si="88"/>
        <v>music</v>
      </c>
      <c r="T937" t="str">
        <f t="shared" si="89"/>
        <v>jazz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s="6" t="e">
        <f t="shared" si="84"/>
        <v>#DIV/0!</v>
      </c>
      <c r="N938" t="b">
        <v>0</v>
      </c>
      <c r="O938" s="5">
        <f t="shared" si="85"/>
        <v>0</v>
      </c>
      <c r="P938" s="7">
        <f t="shared" si="86"/>
        <v>40883.024178240739</v>
      </c>
      <c r="Q938" s="7">
        <f t="shared" si="87"/>
        <v>40926.833333333336</v>
      </c>
      <c r="R938" t="s">
        <v>8278</v>
      </c>
      <c r="S938" t="str">
        <f t="shared" si="88"/>
        <v>music</v>
      </c>
      <c r="T938" t="str">
        <f t="shared" si="89"/>
        <v>jazz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s="6">
        <f t="shared" si="84"/>
        <v>20</v>
      </c>
      <c r="N939" t="b">
        <v>0</v>
      </c>
      <c r="O939" s="5">
        <f t="shared" si="85"/>
        <v>1.1428571428571428</v>
      </c>
      <c r="P939" s="7">
        <f t="shared" si="86"/>
        <v>41551.798113425924</v>
      </c>
      <c r="Q939" s="7">
        <f t="shared" si="87"/>
        <v>41581.839780092596</v>
      </c>
      <c r="R939" t="s">
        <v>8278</v>
      </c>
      <c r="S939" t="str">
        <f t="shared" si="88"/>
        <v>music</v>
      </c>
      <c r="T939" t="str">
        <f t="shared" si="89"/>
        <v>jazz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s="6">
        <f t="shared" si="84"/>
        <v>25</v>
      </c>
      <c r="N940" t="b">
        <v>0</v>
      </c>
      <c r="O940" s="5">
        <f t="shared" si="85"/>
        <v>0.35714285714285715</v>
      </c>
      <c r="P940" s="7">
        <f t="shared" si="86"/>
        <v>41124.479722222226</v>
      </c>
      <c r="Q940" s="7">
        <f t="shared" si="87"/>
        <v>41154.479722222226</v>
      </c>
      <c r="R940" t="s">
        <v>8278</v>
      </c>
      <c r="S940" t="str">
        <f t="shared" si="88"/>
        <v>music</v>
      </c>
      <c r="T940" t="str">
        <f t="shared" si="89"/>
        <v>jazz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s="6">
        <f t="shared" si="84"/>
        <v>20</v>
      </c>
      <c r="N941" t="b">
        <v>0</v>
      </c>
      <c r="O941" s="5">
        <f t="shared" si="85"/>
        <v>1.4545454545454546</v>
      </c>
      <c r="P941" s="7">
        <f t="shared" si="86"/>
        <v>41416.763171296298</v>
      </c>
      <c r="Q941" s="7">
        <f t="shared" si="87"/>
        <v>41455.831944444442</v>
      </c>
      <c r="R941" t="s">
        <v>8278</v>
      </c>
      <c r="S941" t="str">
        <f t="shared" si="88"/>
        <v>music</v>
      </c>
      <c r="T941" t="str">
        <f t="shared" si="89"/>
        <v>jazz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s="6">
        <f t="shared" si="84"/>
        <v>110.28571428571429</v>
      </c>
      <c r="N942" t="b">
        <v>0</v>
      </c>
      <c r="O942" s="5">
        <f t="shared" si="85"/>
        <v>17.155555555555555</v>
      </c>
      <c r="P942" s="7">
        <f t="shared" si="86"/>
        <v>42182.008402777778</v>
      </c>
      <c r="Q942" s="7">
        <f t="shared" si="87"/>
        <v>42227.008402777778</v>
      </c>
      <c r="R942" t="s">
        <v>8273</v>
      </c>
      <c r="S942" t="str">
        <f t="shared" si="88"/>
        <v>technology</v>
      </c>
      <c r="T942" t="str">
        <f t="shared" si="89"/>
        <v>wearables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s="6">
        <f t="shared" si="84"/>
        <v>37.451612903225808</v>
      </c>
      <c r="N943" t="b">
        <v>0</v>
      </c>
      <c r="O943" s="5">
        <f t="shared" si="85"/>
        <v>2.3220000000000001</v>
      </c>
      <c r="P943" s="7">
        <f t="shared" si="86"/>
        <v>42746.096585648149</v>
      </c>
      <c r="Q943" s="7">
        <f t="shared" si="87"/>
        <v>42776.096585648149</v>
      </c>
      <c r="R943" t="s">
        <v>8273</v>
      </c>
      <c r="S943" t="str">
        <f t="shared" si="88"/>
        <v>technology</v>
      </c>
      <c r="T943" t="str">
        <f t="shared" si="89"/>
        <v>wearables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s="6">
        <f t="shared" si="84"/>
        <v>41.75</v>
      </c>
      <c r="N944" t="b">
        <v>0</v>
      </c>
      <c r="O944" s="5">
        <f t="shared" si="85"/>
        <v>8.9066666666666663</v>
      </c>
      <c r="P944" s="7">
        <f t="shared" si="86"/>
        <v>42382.843287037031</v>
      </c>
      <c r="Q944" s="7">
        <f t="shared" si="87"/>
        <v>42418.843287037031</v>
      </c>
      <c r="R944" t="s">
        <v>8273</v>
      </c>
      <c r="S944" t="str">
        <f t="shared" si="88"/>
        <v>technology</v>
      </c>
      <c r="T944" t="str">
        <f t="shared" si="89"/>
        <v>wearables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s="6">
        <f t="shared" si="84"/>
        <v>24.083333333333332</v>
      </c>
      <c r="N945" t="b">
        <v>0</v>
      </c>
      <c r="O945" s="5">
        <f t="shared" si="85"/>
        <v>9.6333333333333346</v>
      </c>
      <c r="P945" s="7">
        <f t="shared" si="86"/>
        <v>42673.66788194445</v>
      </c>
      <c r="Q945" s="7">
        <f t="shared" si="87"/>
        <v>42703.709548611107</v>
      </c>
      <c r="R945" t="s">
        <v>8273</v>
      </c>
      <c r="S945" t="str">
        <f t="shared" si="88"/>
        <v>technology</v>
      </c>
      <c r="T945" t="str">
        <f t="shared" si="89"/>
        <v>wearables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s="6">
        <f t="shared" si="84"/>
        <v>69.40625</v>
      </c>
      <c r="N946" t="b">
        <v>0</v>
      </c>
      <c r="O946" s="5">
        <f t="shared" si="85"/>
        <v>13.325999999999999</v>
      </c>
      <c r="P946" s="7">
        <f t="shared" si="86"/>
        <v>42444.583912037036</v>
      </c>
      <c r="Q946" s="7">
        <f t="shared" si="87"/>
        <v>42478.583333333328</v>
      </c>
      <c r="R946" t="s">
        <v>8273</v>
      </c>
      <c r="S946" t="str">
        <f t="shared" si="88"/>
        <v>technology</v>
      </c>
      <c r="T946" t="str">
        <f t="shared" si="89"/>
        <v>wearables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s="6">
        <f t="shared" si="84"/>
        <v>155.25</v>
      </c>
      <c r="N947" t="b">
        <v>0</v>
      </c>
      <c r="O947" s="5">
        <f t="shared" si="85"/>
        <v>2.484</v>
      </c>
      <c r="P947" s="7">
        <f t="shared" si="86"/>
        <v>42732.872986111113</v>
      </c>
      <c r="Q947" s="7">
        <f t="shared" si="87"/>
        <v>42784.999305555553</v>
      </c>
      <c r="R947" t="s">
        <v>8273</v>
      </c>
      <c r="S947" t="str">
        <f t="shared" si="88"/>
        <v>technology</v>
      </c>
      <c r="T947" t="str">
        <f t="shared" si="89"/>
        <v>wearables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s="6">
        <f t="shared" si="84"/>
        <v>57.2</v>
      </c>
      <c r="N948" t="b">
        <v>0</v>
      </c>
      <c r="O948" s="5">
        <f t="shared" si="85"/>
        <v>1.9066666666666665</v>
      </c>
      <c r="P948" s="7">
        <f t="shared" si="86"/>
        <v>42592.750555555554</v>
      </c>
      <c r="Q948" s="7">
        <f t="shared" si="87"/>
        <v>42622.750555555554</v>
      </c>
      <c r="R948" t="s">
        <v>8273</v>
      </c>
      <c r="S948" t="str">
        <f t="shared" si="88"/>
        <v>technology</v>
      </c>
      <c r="T948" t="str">
        <f t="shared" si="89"/>
        <v>wearables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s="6" t="e">
        <f t="shared" si="84"/>
        <v>#DIV/0!</v>
      </c>
      <c r="N949" t="b">
        <v>0</v>
      </c>
      <c r="O949" s="5">
        <f t="shared" si="85"/>
        <v>0</v>
      </c>
      <c r="P949" s="7">
        <f t="shared" si="86"/>
        <v>42491.781319444446</v>
      </c>
      <c r="Q949" s="7">
        <f t="shared" si="87"/>
        <v>42551.781319444446</v>
      </c>
      <c r="R949" t="s">
        <v>8273</v>
      </c>
      <c r="S949" t="str">
        <f t="shared" si="88"/>
        <v>technology</v>
      </c>
      <c r="T949" t="str">
        <f t="shared" si="89"/>
        <v>wearables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s="6">
        <f t="shared" si="84"/>
        <v>60</v>
      </c>
      <c r="N950" t="b">
        <v>0</v>
      </c>
      <c r="O950" s="5">
        <f t="shared" si="85"/>
        <v>12</v>
      </c>
      <c r="P950" s="7">
        <f t="shared" si="86"/>
        <v>42411.828287037039</v>
      </c>
      <c r="Q950" s="7">
        <f t="shared" si="87"/>
        <v>42441.828287037039</v>
      </c>
      <c r="R950" t="s">
        <v>8273</v>
      </c>
      <c r="S950" t="str">
        <f t="shared" si="88"/>
        <v>technology</v>
      </c>
      <c r="T950" t="str">
        <f t="shared" si="89"/>
        <v>wearables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s="6">
        <f t="shared" si="84"/>
        <v>39</v>
      </c>
      <c r="N951" t="b">
        <v>0</v>
      </c>
      <c r="O951" s="5">
        <f t="shared" si="85"/>
        <v>1.365</v>
      </c>
      <c r="P951" s="7">
        <f t="shared" si="86"/>
        <v>42361.043703703705</v>
      </c>
      <c r="Q951" s="7">
        <f t="shared" si="87"/>
        <v>42421.043703703705</v>
      </c>
      <c r="R951" t="s">
        <v>8273</v>
      </c>
      <c r="S951" t="str">
        <f t="shared" si="88"/>
        <v>technology</v>
      </c>
      <c r="T951" t="str">
        <f t="shared" si="89"/>
        <v>wearables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s="6">
        <f t="shared" si="84"/>
        <v>58.416666666666664</v>
      </c>
      <c r="N952" t="b">
        <v>0</v>
      </c>
      <c r="O952" s="5">
        <f t="shared" si="85"/>
        <v>28.04</v>
      </c>
      <c r="P952" s="7">
        <f t="shared" si="86"/>
        <v>42356.750706018516</v>
      </c>
      <c r="Q952" s="7">
        <f t="shared" si="87"/>
        <v>42386.750706018516</v>
      </c>
      <c r="R952" t="s">
        <v>8273</v>
      </c>
      <c r="S952" t="str">
        <f t="shared" si="88"/>
        <v>technology</v>
      </c>
      <c r="T952" t="str">
        <f t="shared" si="89"/>
        <v>wearables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s="6">
        <f t="shared" si="84"/>
        <v>158.63636363636363</v>
      </c>
      <c r="N953" t="b">
        <v>0</v>
      </c>
      <c r="O953" s="5">
        <f t="shared" si="85"/>
        <v>38.39</v>
      </c>
      <c r="P953" s="7">
        <f t="shared" si="86"/>
        <v>42480.653611111105</v>
      </c>
      <c r="Q953" s="7">
        <f t="shared" si="87"/>
        <v>42525.653611111105</v>
      </c>
      <c r="R953" t="s">
        <v>8273</v>
      </c>
      <c r="S953" t="str">
        <f t="shared" si="88"/>
        <v>technology</v>
      </c>
      <c r="T953" t="str">
        <f t="shared" si="89"/>
        <v>wearables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s="6">
        <f t="shared" si="84"/>
        <v>99.857142857142861</v>
      </c>
      <c r="N954" t="b">
        <v>0</v>
      </c>
      <c r="O954" s="5">
        <f t="shared" si="85"/>
        <v>39.942857142857143</v>
      </c>
      <c r="P954" s="7">
        <f t="shared" si="86"/>
        <v>42662.613564814819</v>
      </c>
      <c r="Q954" s="7">
        <f t="shared" si="87"/>
        <v>42692.655231481483</v>
      </c>
      <c r="R954" t="s">
        <v>8273</v>
      </c>
      <c r="S954" t="str">
        <f t="shared" si="88"/>
        <v>technology</v>
      </c>
      <c r="T954" t="str">
        <f t="shared" si="89"/>
        <v>wearables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s="6">
        <f t="shared" si="84"/>
        <v>25.2</v>
      </c>
      <c r="N955" t="b">
        <v>0</v>
      </c>
      <c r="O955" s="5">
        <f t="shared" si="85"/>
        <v>0.84</v>
      </c>
      <c r="P955" s="7">
        <f t="shared" si="86"/>
        <v>41999.164340277777</v>
      </c>
      <c r="Q955" s="7">
        <f t="shared" si="87"/>
        <v>42029.164340277777</v>
      </c>
      <c r="R955" t="s">
        <v>8273</v>
      </c>
      <c r="S955" t="str">
        <f t="shared" si="88"/>
        <v>technology</v>
      </c>
      <c r="T955" t="str">
        <f t="shared" si="89"/>
        <v>wearables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s="6">
        <f t="shared" si="84"/>
        <v>89.191780821917803</v>
      </c>
      <c r="N956" t="b">
        <v>0</v>
      </c>
      <c r="O956" s="5">
        <f t="shared" si="85"/>
        <v>43.406666666666666</v>
      </c>
      <c r="P956" s="7">
        <f t="shared" si="86"/>
        <v>42194.833784722221</v>
      </c>
      <c r="Q956" s="7">
        <f t="shared" si="87"/>
        <v>42236.833784722221</v>
      </c>
      <c r="R956" t="s">
        <v>8273</v>
      </c>
      <c r="S956" t="str">
        <f t="shared" si="88"/>
        <v>technology</v>
      </c>
      <c r="T956" t="str">
        <f t="shared" si="89"/>
        <v>wearables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s="6">
        <f t="shared" si="84"/>
        <v>182.6236559139785</v>
      </c>
      <c r="N957" t="b">
        <v>0</v>
      </c>
      <c r="O957" s="5">
        <f t="shared" si="85"/>
        <v>5.6613333333333333</v>
      </c>
      <c r="P957" s="7">
        <f t="shared" si="86"/>
        <v>42586.295138888891</v>
      </c>
      <c r="Q957" s="7">
        <f t="shared" si="87"/>
        <v>42626.295138888891</v>
      </c>
      <c r="R957" t="s">
        <v>8273</v>
      </c>
      <c r="S957" t="str">
        <f t="shared" si="88"/>
        <v>technology</v>
      </c>
      <c r="T957" t="str">
        <f t="shared" si="89"/>
        <v>wearables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s="6">
        <f t="shared" si="84"/>
        <v>50.647058823529413</v>
      </c>
      <c r="N958" t="b">
        <v>0</v>
      </c>
      <c r="O958" s="5">
        <f t="shared" si="85"/>
        <v>1.722</v>
      </c>
      <c r="P958" s="7">
        <f t="shared" si="86"/>
        <v>42060.913877314815</v>
      </c>
      <c r="Q958" s="7">
        <f t="shared" si="87"/>
        <v>42120.872210648144</v>
      </c>
      <c r="R958" t="s">
        <v>8273</v>
      </c>
      <c r="S958" t="str">
        <f t="shared" si="88"/>
        <v>technology</v>
      </c>
      <c r="T958" t="str">
        <f t="shared" si="89"/>
        <v>wearables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s="6">
        <f t="shared" si="84"/>
        <v>33.285714285714285</v>
      </c>
      <c r="N959" t="b">
        <v>0</v>
      </c>
      <c r="O959" s="5">
        <f t="shared" si="85"/>
        <v>1.9416666666666664</v>
      </c>
      <c r="P959" s="7">
        <f t="shared" si="86"/>
        <v>42660.552465277782</v>
      </c>
      <c r="Q959" s="7">
        <f t="shared" si="87"/>
        <v>42691.594131944439</v>
      </c>
      <c r="R959" t="s">
        <v>8273</v>
      </c>
      <c r="S959" t="str">
        <f t="shared" si="88"/>
        <v>technology</v>
      </c>
      <c r="T959" t="str">
        <f t="shared" si="89"/>
        <v>wearables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s="6">
        <f t="shared" si="84"/>
        <v>51.823529411764703</v>
      </c>
      <c r="N960" t="b">
        <v>0</v>
      </c>
      <c r="O960" s="5">
        <f t="shared" si="85"/>
        <v>11.328275684711327</v>
      </c>
      <c r="P960" s="7">
        <f t="shared" si="86"/>
        <v>42082.802812499998</v>
      </c>
      <c r="Q960" s="7">
        <f t="shared" si="87"/>
        <v>42104.207638888889</v>
      </c>
      <c r="R960" t="s">
        <v>8273</v>
      </c>
      <c r="S960" t="str">
        <f t="shared" si="88"/>
        <v>technology</v>
      </c>
      <c r="T960" t="str">
        <f t="shared" si="89"/>
        <v>wearables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s="6">
        <f t="shared" si="84"/>
        <v>113.62573099415205</v>
      </c>
      <c r="N961" t="b">
        <v>0</v>
      </c>
      <c r="O961" s="5">
        <f t="shared" si="85"/>
        <v>38.86</v>
      </c>
      <c r="P961" s="7">
        <f t="shared" si="86"/>
        <v>41993.174363425926</v>
      </c>
      <c r="Q961" s="7">
        <f t="shared" si="87"/>
        <v>42023.174363425926</v>
      </c>
      <c r="R961" t="s">
        <v>8273</v>
      </c>
      <c r="S961" t="str">
        <f t="shared" si="88"/>
        <v>technology</v>
      </c>
      <c r="T961" t="str">
        <f t="shared" si="89"/>
        <v>wearables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s="6">
        <f t="shared" ref="M962:M1025" si="90">E962/L962</f>
        <v>136.46276595744681</v>
      </c>
      <c r="N962" t="b">
        <v>0</v>
      </c>
      <c r="O962" s="5">
        <f t="shared" ref="O962:O1025" si="91">(E962/D962)*100</f>
        <v>46.100628930817614</v>
      </c>
      <c r="P962" s="7">
        <f t="shared" si="86"/>
        <v>42766.626793981486</v>
      </c>
      <c r="Q962" s="7">
        <f t="shared" si="87"/>
        <v>42808.585127314815</v>
      </c>
      <c r="R962" t="s">
        <v>8273</v>
      </c>
      <c r="S962" t="str">
        <f t="shared" si="88"/>
        <v>technology</v>
      </c>
      <c r="T962" t="str">
        <f t="shared" si="89"/>
        <v>wearables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s="6">
        <f t="shared" si="90"/>
        <v>364.35454545454547</v>
      </c>
      <c r="N963" t="b">
        <v>0</v>
      </c>
      <c r="O963" s="5">
        <f t="shared" si="91"/>
        <v>42.188421052631583</v>
      </c>
      <c r="P963" s="7">
        <f t="shared" ref="P963:P1026" si="92">(((J963/60)/60)/24)+DATE(1970,1,1)</f>
        <v>42740.693692129629</v>
      </c>
      <c r="Q963" s="7">
        <f t="shared" ref="Q963:Q1026" si="93">(((I963/60)/60)/24)+DATE(1970,1,1)</f>
        <v>42786.791666666672</v>
      </c>
      <c r="R963" t="s">
        <v>8273</v>
      </c>
      <c r="S963" t="str">
        <f t="shared" ref="S963:S1026" si="94">LEFT(R963,FIND("/",R963)-1)</f>
        <v>technology</v>
      </c>
      <c r="T963" t="str">
        <f t="shared" ref="T963:T1026" si="95">RIGHT(R963,LEN(R963)-FIND("/",R963))</f>
        <v>wearables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s="6">
        <f t="shared" si="90"/>
        <v>19.243243243243242</v>
      </c>
      <c r="N964" t="b">
        <v>0</v>
      </c>
      <c r="O964" s="5">
        <f t="shared" si="91"/>
        <v>28.48</v>
      </c>
      <c r="P964" s="7">
        <f t="shared" si="92"/>
        <v>42373.712418981479</v>
      </c>
      <c r="Q964" s="7">
        <f t="shared" si="93"/>
        <v>42411.712418981479</v>
      </c>
      <c r="R964" t="s">
        <v>8273</v>
      </c>
      <c r="S964" t="str">
        <f t="shared" si="94"/>
        <v>technology</v>
      </c>
      <c r="T964" t="str">
        <f t="shared" si="95"/>
        <v>wearables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s="6">
        <f t="shared" si="90"/>
        <v>41.888888888888886</v>
      </c>
      <c r="N965" t="b">
        <v>0</v>
      </c>
      <c r="O965" s="5">
        <f t="shared" si="91"/>
        <v>1.077142857142857</v>
      </c>
      <c r="P965" s="7">
        <f t="shared" si="92"/>
        <v>42625.635636574079</v>
      </c>
      <c r="Q965" s="7">
        <f t="shared" si="93"/>
        <v>42660.635636574079</v>
      </c>
      <c r="R965" t="s">
        <v>8273</v>
      </c>
      <c r="S965" t="str">
        <f t="shared" si="94"/>
        <v>technology</v>
      </c>
      <c r="T965" t="str">
        <f t="shared" si="95"/>
        <v>wearables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s="6">
        <f t="shared" si="90"/>
        <v>30.310344827586206</v>
      </c>
      <c r="N966" t="b">
        <v>0</v>
      </c>
      <c r="O966" s="5">
        <f t="shared" si="91"/>
        <v>0.79909090909090907</v>
      </c>
      <c r="P966" s="7">
        <f t="shared" si="92"/>
        <v>42208.628692129627</v>
      </c>
      <c r="Q966" s="7">
        <f t="shared" si="93"/>
        <v>42248.628692129627</v>
      </c>
      <c r="R966" t="s">
        <v>8273</v>
      </c>
      <c r="S966" t="str">
        <f t="shared" si="94"/>
        <v>technology</v>
      </c>
      <c r="T966" t="str">
        <f t="shared" si="95"/>
        <v>wearables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s="6">
        <f t="shared" si="90"/>
        <v>49.666666666666664</v>
      </c>
      <c r="N967" t="b">
        <v>0</v>
      </c>
      <c r="O967" s="5">
        <f t="shared" si="91"/>
        <v>1.1919999999999999</v>
      </c>
      <c r="P967" s="7">
        <f t="shared" si="92"/>
        <v>42637.016736111109</v>
      </c>
      <c r="Q967" s="7">
        <f t="shared" si="93"/>
        <v>42669.165972222225</v>
      </c>
      <c r="R967" t="s">
        <v>8273</v>
      </c>
      <c r="S967" t="str">
        <f t="shared" si="94"/>
        <v>technology</v>
      </c>
      <c r="T967" t="str">
        <f t="shared" si="95"/>
        <v>wearables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s="6">
        <f t="shared" si="90"/>
        <v>59.2</v>
      </c>
      <c r="N968" t="b">
        <v>0</v>
      </c>
      <c r="O968" s="5">
        <f t="shared" si="91"/>
        <v>14.799999999999999</v>
      </c>
      <c r="P968" s="7">
        <f t="shared" si="92"/>
        <v>42619.635787037041</v>
      </c>
      <c r="Q968" s="7">
        <f t="shared" si="93"/>
        <v>42649.635787037041</v>
      </c>
      <c r="R968" t="s">
        <v>8273</v>
      </c>
      <c r="S968" t="str">
        <f t="shared" si="94"/>
        <v>technology</v>
      </c>
      <c r="T968" t="str">
        <f t="shared" si="95"/>
        <v>wearables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s="6">
        <f t="shared" si="90"/>
        <v>43.97530864197531</v>
      </c>
      <c r="N969" t="b">
        <v>0</v>
      </c>
      <c r="O969" s="5">
        <f t="shared" si="91"/>
        <v>17.810000000000002</v>
      </c>
      <c r="P969" s="7">
        <f t="shared" si="92"/>
        <v>42422.254328703704</v>
      </c>
      <c r="Q969" s="7">
        <f t="shared" si="93"/>
        <v>42482.21266203704</v>
      </c>
      <c r="R969" t="s">
        <v>8273</v>
      </c>
      <c r="S969" t="str">
        <f t="shared" si="94"/>
        <v>technology</v>
      </c>
      <c r="T969" t="str">
        <f t="shared" si="95"/>
        <v>wearables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s="6">
        <f t="shared" si="90"/>
        <v>26.5</v>
      </c>
      <c r="N970" t="b">
        <v>0</v>
      </c>
      <c r="O970" s="5">
        <f t="shared" si="91"/>
        <v>1.325</v>
      </c>
      <c r="P970" s="7">
        <f t="shared" si="92"/>
        <v>41836.847615740742</v>
      </c>
      <c r="Q970" s="7">
        <f t="shared" si="93"/>
        <v>41866.847615740742</v>
      </c>
      <c r="R970" t="s">
        <v>8273</v>
      </c>
      <c r="S970" t="str">
        <f t="shared" si="94"/>
        <v>technology</v>
      </c>
      <c r="T970" t="str">
        <f t="shared" si="95"/>
        <v>wearables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s="6">
        <f t="shared" si="90"/>
        <v>1272.7272727272727</v>
      </c>
      <c r="N971" t="b">
        <v>0</v>
      </c>
      <c r="O971" s="5">
        <f t="shared" si="91"/>
        <v>46.666666666666664</v>
      </c>
      <c r="P971" s="7">
        <f t="shared" si="92"/>
        <v>42742.30332175926</v>
      </c>
      <c r="Q971" s="7">
        <f t="shared" si="93"/>
        <v>42775.30332175926</v>
      </c>
      <c r="R971" t="s">
        <v>8273</v>
      </c>
      <c r="S971" t="str">
        <f t="shared" si="94"/>
        <v>technology</v>
      </c>
      <c r="T971" t="str">
        <f t="shared" si="95"/>
        <v>wearables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s="6">
        <f t="shared" si="90"/>
        <v>164</v>
      </c>
      <c r="N972" t="b">
        <v>0</v>
      </c>
      <c r="O972" s="5">
        <f t="shared" si="91"/>
        <v>45.92</v>
      </c>
      <c r="P972" s="7">
        <f t="shared" si="92"/>
        <v>42721.220520833333</v>
      </c>
      <c r="Q972" s="7">
        <f t="shared" si="93"/>
        <v>42758.207638888889</v>
      </c>
      <c r="R972" t="s">
        <v>8273</v>
      </c>
      <c r="S972" t="str">
        <f t="shared" si="94"/>
        <v>technology</v>
      </c>
      <c r="T972" t="str">
        <f t="shared" si="95"/>
        <v>wearables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s="6">
        <f t="shared" si="90"/>
        <v>45.2</v>
      </c>
      <c r="N973" t="b">
        <v>0</v>
      </c>
      <c r="O973" s="5">
        <f t="shared" si="91"/>
        <v>0.22599999999999998</v>
      </c>
      <c r="P973" s="7">
        <f t="shared" si="92"/>
        <v>42111.709027777775</v>
      </c>
      <c r="Q973" s="7">
        <f t="shared" si="93"/>
        <v>42156.709027777775</v>
      </c>
      <c r="R973" t="s">
        <v>8273</v>
      </c>
      <c r="S973" t="str">
        <f t="shared" si="94"/>
        <v>technology</v>
      </c>
      <c r="T973" t="str">
        <f t="shared" si="95"/>
        <v>wearables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s="6">
        <f t="shared" si="90"/>
        <v>153.88888888888889</v>
      </c>
      <c r="N974" t="b">
        <v>0</v>
      </c>
      <c r="O974" s="5">
        <f t="shared" si="91"/>
        <v>34.625</v>
      </c>
      <c r="P974" s="7">
        <f t="shared" si="92"/>
        <v>41856.865717592591</v>
      </c>
      <c r="Q974" s="7">
        <f t="shared" si="93"/>
        <v>41886.290972222225</v>
      </c>
      <c r="R974" t="s">
        <v>8273</v>
      </c>
      <c r="S974" t="str">
        <f t="shared" si="94"/>
        <v>technology</v>
      </c>
      <c r="T974" t="str">
        <f t="shared" si="95"/>
        <v>wearables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s="6">
        <f t="shared" si="90"/>
        <v>51.375</v>
      </c>
      <c r="N975" t="b">
        <v>0</v>
      </c>
      <c r="O975" s="5">
        <f t="shared" si="91"/>
        <v>2.0549999999999997</v>
      </c>
      <c r="P975" s="7">
        <f t="shared" si="92"/>
        <v>42257.014965277776</v>
      </c>
      <c r="Q975" s="7">
        <f t="shared" si="93"/>
        <v>42317.056631944448</v>
      </c>
      <c r="R975" t="s">
        <v>8273</v>
      </c>
      <c r="S975" t="str">
        <f t="shared" si="94"/>
        <v>technology</v>
      </c>
      <c r="T975" t="str">
        <f t="shared" si="95"/>
        <v>wearables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s="6">
        <f t="shared" si="90"/>
        <v>93.333333333333329</v>
      </c>
      <c r="N976" t="b">
        <v>0</v>
      </c>
      <c r="O976" s="5">
        <f t="shared" si="91"/>
        <v>0.55999999999999994</v>
      </c>
      <c r="P976" s="7">
        <f t="shared" si="92"/>
        <v>42424.749490740738</v>
      </c>
      <c r="Q976" s="7">
        <f t="shared" si="93"/>
        <v>42454.707824074074</v>
      </c>
      <c r="R976" t="s">
        <v>8273</v>
      </c>
      <c r="S976" t="str">
        <f t="shared" si="94"/>
        <v>technology</v>
      </c>
      <c r="T976" t="str">
        <f t="shared" si="95"/>
        <v>wearables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s="6">
        <f t="shared" si="90"/>
        <v>108.625</v>
      </c>
      <c r="N977" t="b">
        <v>0</v>
      </c>
      <c r="O977" s="5">
        <f t="shared" si="91"/>
        <v>2.6069999999999998</v>
      </c>
      <c r="P977" s="7">
        <f t="shared" si="92"/>
        <v>42489.696585648147</v>
      </c>
      <c r="Q977" s="7">
        <f t="shared" si="93"/>
        <v>42549.696585648147</v>
      </c>
      <c r="R977" t="s">
        <v>8273</v>
      </c>
      <c r="S977" t="str">
        <f t="shared" si="94"/>
        <v>technology</v>
      </c>
      <c r="T977" t="str">
        <f t="shared" si="95"/>
        <v>wearables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s="6">
        <f t="shared" si="90"/>
        <v>160.5</v>
      </c>
      <c r="N978" t="b">
        <v>0</v>
      </c>
      <c r="O978" s="5">
        <f t="shared" si="91"/>
        <v>1.9259999999999999</v>
      </c>
      <c r="P978" s="7">
        <f t="shared" si="92"/>
        <v>42185.058993055558</v>
      </c>
      <c r="Q978" s="7">
        <f t="shared" si="93"/>
        <v>42230.058993055558</v>
      </c>
      <c r="R978" t="s">
        <v>8273</v>
      </c>
      <c r="S978" t="str">
        <f t="shared" si="94"/>
        <v>technology</v>
      </c>
      <c r="T978" t="str">
        <f t="shared" si="95"/>
        <v>wearables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s="6">
        <f t="shared" si="90"/>
        <v>75.75</v>
      </c>
      <c r="N979" t="b">
        <v>0</v>
      </c>
      <c r="O979" s="5">
        <f t="shared" si="91"/>
        <v>33.666666666666664</v>
      </c>
      <c r="P979" s="7">
        <f t="shared" si="92"/>
        <v>42391.942094907412</v>
      </c>
      <c r="Q979" s="7">
        <f t="shared" si="93"/>
        <v>42421.942094907412</v>
      </c>
      <c r="R979" t="s">
        <v>8273</v>
      </c>
      <c r="S979" t="str">
        <f t="shared" si="94"/>
        <v>technology</v>
      </c>
      <c r="T979" t="str">
        <f t="shared" si="95"/>
        <v>wearables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s="6">
        <f t="shared" si="90"/>
        <v>790.83739837398377</v>
      </c>
      <c r="N980" t="b">
        <v>0</v>
      </c>
      <c r="O980" s="5">
        <f t="shared" si="91"/>
        <v>56.263267182990241</v>
      </c>
      <c r="P980" s="7">
        <f t="shared" si="92"/>
        <v>42395.309039351851</v>
      </c>
      <c r="Q980" s="7">
        <f t="shared" si="93"/>
        <v>42425.309039351851</v>
      </c>
      <c r="R980" t="s">
        <v>8273</v>
      </c>
      <c r="S980" t="str">
        <f t="shared" si="94"/>
        <v>technology</v>
      </c>
      <c r="T980" t="str">
        <f t="shared" si="95"/>
        <v>wearables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s="6">
        <f t="shared" si="90"/>
        <v>301.93916666666667</v>
      </c>
      <c r="N981" t="b">
        <v>0</v>
      </c>
      <c r="O981" s="5">
        <f t="shared" si="91"/>
        <v>82.817599999999999</v>
      </c>
      <c r="P981" s="7">
        <f t="shared" si="92"/>
        <v>42506.416990740734</v>
      </c>
      <c r="Q981" s="7">
        <f t="shared" si="93"/>
        <v>42541.790972222225</v>
      </c>
      <c r="R981" t="s">
        <v>8273</v>
      </c>
      <c r="S981" t="str">
        <f t="shared" si="94"/>
        <v>technology</v>
      </c>
      <c r="T981" t="str">
        <f t="shared" si="95"/>
        <v>wearables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s="6">
        <f t="shared" si="90"/>
        <v>47.935483870967744</v>
      </c>
      <c r="N982" t="b">
        <v>0</v>
      </c>
      <c r="O982" s="5">
        <f t="shared" si="91"/>
        <v>14.860000000000001</v>
      </c>
      <c r="P982" s="7">
        <f t="shared" si="92"/>
        <v>41928.904189814813</v>
      </c>
      <c r="Q982" s="7">
        <f t="shared" si="93"/>
        <v>41973.945856481485</v>
      </c>
      <c r="R982" t="s">
        <v>8273</v>
      </c>
      <c r="S982" t="str">
        <f t="shared" si="94"/>
        <v>technology</v>
      </c>
      <c r="T982" t="str">
        <f t="shared" si="95"/>
        <v>wearables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s="6">
        <f t="shared" si="90"/>
        <v>2.75</v>
      </c>
      <c r="N983" t="b">
        <v>0</v>
      </c>
      <c r="O983" s="5">
        <f t="shared" si="91"/>
        <v>1.2375123751237513E-2</v>
      </c>
      <c r="P983" s="7">
        <f t="shared" si="92"/>
        <v>41830.947013888886</v>
      </c>
      <c r="Q983" s="7">
        <f t="shared" si="93"/>
        <v>41860.947013888886</v>
      </c>
      <c r="R983" t="s">
        <v>8273</v>
      </c>
      <c r="S983" t="str">
        <f t="shared" si="94"/>
        <v>technology</v>
      </c>
      <c r="T983" t="str">
        <f t="shared" si="95"/>
        <v>wearables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s="6">
        <f t="shared" si="90"/>
        <v>1</v>
      </c>
      <c r="N984" t="b">
        <v>0</v>
      </c>
      <c r="O984" s="5">
        <f t="shared" si="91"/>
        <v>1.7142857142857144E-2</v>
      </c>
      <c r="P984" s="7">
        <f t="shared" si="92"/>
        <v>42615.753310185188</v>
      </c>
      <c r="Q984" s="7">
        <f t="shared" si="93"/>
        <v>42645.753310185188</v>
      </c>
      <c r="R984" t="s">
        <v>8273</v>
      </c>
      <c r="S984" t="str">
        <f t="shared" si="94"/>
        <v>technology</v>
      </c>
      <c r="T984" t="str">
        <f t="shared" si="95"/>
        <v>wearables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s="6">
        <f t="shared" si="90"/>
        <v>171.79329608938548</v>
      </c>
      <c r="N985" t="b">
        <v>0</v>
      </c>
      <c r="O985" s="5">
        <f t="shared" si="91"/>
        <v>29.506136117214709</v>
      </c>
      <c r="P985" s="7">
        <f t="shared" si="92"/>
        <v>42574.667650462965</v>
      </c>
      <c r="Q985" s="7">
        <f t="shared" si="93"/>
        <v>42605.870833333334</v>
      </c>
      <c r="R985" t="s">
        <v>8273</v>
      </c>
      <c r="S985" t="str">
        <f t="shared" si="94"/>
        <v>technology</v>
      </c>
      <c r="T985" t="str">
        <f t="shared" si="95"/>
        <v>wearables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s="6">
        <f t="shared" si="90"/>
        <v>35.333333333333336</v>
      </c>
      <c r="N986" t="b">
        <v>0</v>
      </c>
      <c r="O986" s="5">
        <f t="shared" si="91"/>
        <v>1.06</v>
      </c>
      <c r="P986" s="7">
        <f t="shared" si="92"/>
        <v>42061.11583333333</v>
      </c>
      <c r="Q986" s="7">
        <f t="shared" si="93"/>
        <v>42091.074166666673</v>
      </c>
      <c r="R986" t="s">
        <v>8273</v>
      </c>
      <c r="S986" t="str">
        <f t="shared" si="94"/>
        <v>technology</v>
      </c>
      <c r="T986" t="str">
        <f t="shared" si="95"/>
        <v>wearables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s="6">
        <f t="shared" si="90"/>
        <v>82.086956521739125</v>
      </c>
      <c r="N987" t="b">
        <v>0</v>
      </c>
      <c r="O987" s="5">
        <f t="shared" si="91"/>
        <v>6.293333333333333</v>
      </c>
      <c r="P987" s="7">
        <f t="shared" si="92"/>
        <v>42339.967708333337</v>
      </c>
      <c r="Q987" s="7">
        <f t="shared" si="93"/>
        <v>42369.958333333328</v>
      </c>
      <c r="R987" t="s">
        <v>8273</v>
      </c>
      <c r="S987" t="str">
        <f t="shared" si="94"/>
        <v>technology</v>
      </c>
      <c r="T987" t="str">
        <f t="shared" si="95"/>
        <v>wearables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s="6">
        <f t="shared" si="90"/>
        <v>110.8695652173913</v>
      </c>
      <c r="N988" t="b">
        <v>0</v>
      </c>
      <c r="O988" s="5">
        <f t="shared" si="91"/>
        <v>12.75</v>
      </c>
      <c r="P988" s="7">
        <f t="shared" si="92"/>
        <v>42324.767361111109</v>
      </c>
      <c r="Q988" s="7">
        <f t="shared" si="93"/>
        <v>42379</v>
      </c>
      <c r="R988" t="s">
        <v>8273</v>
      </c>
      <c r="S988" t="str">
        <f t="shared" si="94"/>
        <v>technology</v>
      </c>
      <c r="T988" t="str">
        <f t="shared" si="95"/>
        <v>wearables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s="6">
        <f t="shared" si="90"/>
        <v>161.21951219512195</v>
      </c>
      <c r="N989" t="b">
        <v>0</v>
      </c>
      <c r="O989" s="5">
        <f t="shared" si="91"/>
        <v>13.22</v>
      </c>
      <c r="P989" s="7">
        <f t="shared" si="92"/>
        <v>41773.294560185182</v>
      </c>
      <c r="Q989" s="7">
        <f t="shared" si="93"/>
        <v>41813.294560185182</v>
      </c>
      <c r="R989" t="s">
        <v>8273</v>
      </c>
      <c r="S989" t="str">
        <f t="shared" si="94"/>
        <v>technology</v>
      </c>
      <c r="T989" t="str">
        <f t="shared" si="95"/>
        <v>wearables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s="6" t="e">
        <f t="shared" si="90"/>
        <v>#DIV/0!</v>
      </c>
      <c r="N990" t="b">
        <v>0</v>
      </c>
      <c r="O990" s="5">
        <f t="shared" si="91"/>
        <v>0</v>
      </c>
      <c r="P990" s="7">
        <f t="shared" si="92"/>
        <v>42614.356770833328</v>
      </c>
      <c r="Q990" s="7">
        <f t="shared" si="93"/>
        <v>42644.356770833328</v>
      </c>
      <c r="R990" t="s">
        <v>8273</v>
      </c>
      <c r="S990" t="str">
        <f t="shared" si="94"/>
        <v>technology</v>
      </c>
      <c r="T990" t="str">
        <f t="shared" si="95"/>
        <v>wearables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s="6">
        <f t="shared" si="90"/>
        <v>52.40625</v>
      </c>
      <c r="N991" t="b">
        <v>0</v>
      </c>
      <c r="O991" s="5">
        <f t="shared" si="91"/>
        <v>16.77</v>
      </c>
      <c r="P991" s="7">
        <f t="shared" si="92"/>
        <v>42611.933969907404</v>
      </c>
      <c r="Q991" s="7">
        <f t="shared" si="93"/>
        <v>42641.933969907404</v>
      </c>
      <c r="R991" t="s">
        <v>8273</v>
      </c>
      <c r="S991" t="str">
        <f t="shared" si="94"/>
        <v>technology</v>
      </c>
      <c r="T991" t="str">
        <f t="shared" si="95"/>
        <v>wearables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s="6">
        <f t="shared" si="90"/>
        <v>13</v>
      </c>
      <c r="N992" t="b">
        <v>0</v>
      </c>
      <c r="O992" s="5">
        <f t="shared" si="91"/>
        <v>0.104</v>
      </c>
      <c r="P992" s="7">
        <f t="shared" si="92"/>
        <v>41855.784305555557</v>
      </c>
      <c r="Q992" s="7">
        <f t="shared" si="93"/>
        <v>41885.784305555557</v>
      </c>
      <c r="R992" t="s">
        <v>8273</v>
      </c>
      <c r="S992" t="str">
        <f t="shared" si="94"/>
        <v>technology</v>
      </c>
      <c r="T992" t="str">
        <f t="shared" si="95"/>
        <v>wearables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s="6">
        <f t="shared" si="90"/>
        <v>30.285714285714285</v>
      </c>
      <c r="N993" t="b">
        <v>0</v>
      </c>
      <c r="O993" s="5">
        <f t="shared" si="91"/>
        <v>4.24</v>
      </c>
      <c r="P993" s="7">
        <f t="shared" si="92"/>
        <v>42538.75680555556</v>
      </c>
      <c r="Q993" s="7">
        <f t="shared" si="93"/>
        <v>42563.785416666666</v>
      </c>
      <c r="R993" t="s">
        <v>8273</v>
      </c>
      <c r="S993" t="str">
        <f t="shared" si="94"/>
        <v>technology</v>
      </c>
      <c r="T993" t="str">
        <f t="shared" si="95"/>
        <v>wearables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s="6">
        <f t="shared" si="90"/>
        <v>116.75</v>
      </c>
      <c r="N994" t="b">
        <v>0</v>
      </c>
      <c r="O994" s="5">
        <f t="shared" si="91"/>
        <v>0.46699999999999997</v>
      </c>
      <c r="P994" s="7">
        <f t="shared" si="92"/>
        <v>42437.924988425926</v>
      </c>
      <c r="Q994" s="7">
        <f t="shared" si="93"/>
        <v>42497.883321759262</v>
      </c>
      <c r="R994" t="s">
        <v>8273</v>
      </c>
      <c r="S994" t="str">
        <f t="shared" si="94"/>
        <v>technology</v>
      </c>
      <c r="T994" t="str">
        <f t="shared" si="95"/>
        <v>wearables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s="6">
        <f t="shared" si="90"/>
        <v>89.59693877551021</v>
      </c>
      <c r="N995" t="b">
        <v>0</v>
      </c>
      <c r="O995" s="5">
        <f t="shared" si="91"/>
        <v>25.087142857142858</v>
      </c>
      <c r="P995" s="7">
        <f t="shared" si="92"/>
        <v>42652.964907407411</v>
      </c>
      <c r="Q995" s="7">
        <f t="shared" si="93"/>
        <v>42686.208333333328</v>
      </c>
      <c r="R995" t="s">
        <v>8273</v>
      </c>
      <c r="S995" t="str">
        <f t="shared" si="94"/>
        <v>technology</v>
      </c>
      <c r="T995" t="str">
        <f t="shared" si="95"/>
        <v>wearables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s="6">
        <f t="shared" si="90"/>
        <v>424.45454545454544</v>
      </c>
      <c r="N996" t="b">
        <v>0</v>
      </c>
      <c r="O996" s="5">
        <f t="shared" si="91"/>
        <v>2.3345000000000002</v>
      </c>
      <c r="P996" s="7">
        <f t="shared" si="92"/>
        <v>41921.263078703705</v>
      </c>
      <c r="Q996" s="7">
        <f t="shared" si="93"/>
        <v>41973.957638888889</v>
      </c>
      <c r="R996" t="s">
        <v>8273</v>
      </c>
      <c r="S996" t="str">
        <f t="shared" si="94"/>
        <v>technology</v>
      </c>
      <c r="T996" t="str">
        <f t="shared" si="95"/>
        <v>wearables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s="6">
        <f t="shared" si="90"/>
        <v>80.666666666666671</v>
      </c>
      <c r="N997" t="b">
        <v>0</v>
      </c>
      <c r="O997" s="5">
        <f t="shared" si="91"/>
        <v>7.26</v>
      </c>
      <c r="P997" s="7">
        <f t="shared" si="92"/>
        <v>41947.940740740742</v>
      </c>
      <c r="Q997" s="7">
        <f t="shared" si="93"/>
        <v>41972.666666666672</v>
      </c>
      <c r="R997" t="s">
        <v>8273</v>
      </c>
      <c r="S997" t="str">
        <f t="shared" si="94"/>
        <v>technology</v>
      </c>
      <c r="T997" t="str">
        <f t="shared" si="95"/>
        <v>wearables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s="6">
        <f t="shared" si="90"/>
        <v>13</v>
      </c>
      <c r="N998" t="b">
        <v>0</v>
      </c>
      <c r="O998" s="5">
        <f t="shared" si="91"/>
        <v>1.625</v>
      </c>
      <c r="P998" s="7">
        <f t="shared" si="92"/>
        <v>41817.866435185184</v>
      </c>
      <c r="Q998" s="7">
        <f t="shared" si="93"/>
        <v>41847.643750000003</v>
      </c>
      <c r="R998" t="s">
        <v>8273</v>
      </c>
      <c r="S998" t="str">
        <f t="shared" si="94"/>
        <v>technology</v>
      </c>
      <c r="T998" t="str">
        <f t="shared" si="95"/>
        <v>wearables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s="6">
        <f t="shared" si="90"/>
        <v>8.125</v>
      </c>
      <c r="N999" t="b">
        <v>0</v>
      </c>
      <c r="O999" s="5">
        <f t="shared" si="91"/>
        <v>1.3</v>
      </c>
      <c r="P999" s="7">
        <f t="shared" si="92"/>
        <v>41941.10297453704</v>
      </c>
      <c r="Q999" s="7">
        <f t="shared" si="93"/>
        <v>41971.144641203704</v>
      </c>
      <c r="R999" t="s">
        <v>8273</v>
      </c>
      <c r="S999" t="str">
        <f t="shared" si="94"/>
        <v>technology</v>
      </c>
      <c r="T999" t="str">
        <f t="shared" si="95"/>
        <v>wearables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s="6">
        <f t="shared" si="90"/>
        <v>153.42794759825327</v>
      </c>
      <c r="N1000" t="b">
        <v>0</v>
      </c>
      <c r="O1000" s="5">
        <f t="shared" si="91"/>
        <v>58.558333333333337</v>
      </c>
      <c r="P1000" s="7">
        <f t="shared" si="92"/>
        <v>42282.168993055559</v>
      </c>
      <c r="Q1000" s="7">
        <f t="shared" si="93"/>
        <v>42327.210659722223</v>
      </c>
      <c r="R1000" t="s">
        <v>8273</v>
      </c>
      <c r="S1000" t="str">
        <f t="shared" si="94"/>
        <v>technology</v>
      </c>
      <c r="T1000" t="str">
        <f t="shared" si="95"/>
        <v>wearables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s="6">
        <f t="shared" si="90"/>
        <v>292.07499999999999</v>
      </c>
      <c r="N1001" t="b">
        <v>0</v>
      </c>
      <c r="O1001" s="5">
        <f t="shared" si="91"/>
        <v>7.7886666666666677</v>
      </c>
      <c r="P1001" s="7">
        <f t="shared" si="92"/>
        <v>41926.29965277778</v>
      </c>
      <c r="Q1001" s="7">
        <f t="shared" si="93"/>
        <v>41956.334722222222</v>
      </c>
      <c r="R1001" t="s">
        <v>8273</v>
      </c>
      <c r="S1001" t="str">
        <f t="shared" si="94"/>
        <v>technology</v>
      </c>
      <c r="T1001" t="str">
        <f t="shared" si="95"/>
        <v>wearables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s="6">
        <f t="shared" si="90"/>
        <v>3304</v>
      </c>
      <c r="N1002" t="b">
        <v>0</v>
      </c>
      <c r="O1002" s="5">
        <f t="shared" si="91"/>
        <v>2.2157147647256061</v>
      </c>
      <c r="P1002" s="7">
        <f t="shared" si="92"/>
        <v>42749.059722222228</v>
      </c>
      <c r="Q1002" s="7">
        <f t="shared" si="93"/>
        <v>42809.018055555556</v>
      </c>
      <c r="R1002" t="s">
        <v>8273</v>
      </c>
      <c r="S1002" t="str">
        <f t="shared" si="94"/>
        <v>technology</v>
      </c>
      <c r="T1002" t="str">
        <f t="shared" si="95"/>
        <v>wearables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s="6">
        <f t="shared" si="90"/>
        <v>1300</v>
      </c>
      <c r="N1003" t="b">
        <v>0</v>
      </c>
      <c r="O1003" s="5">
        <f t="shared" si="91"/>
        <v>104</v>
      </c>
      <c r="P1003" s="7">
        <f t="shared" si="92"/>
        <v>42720.720057870371</v>
      </c>
      <c r="Q1003" s="7">
        <f t="shared" si="93"/>
        <v>42765.720057870371</v>
      </c>
      <c r="R1003" t="s">
        <v>8273</v>
      </c>
      <c r="S1003" t="str">
        <f t="shared" si="94"/>
        <v>technology</v>
      </c>
      <c r="T1003" t="str">
        <f t="shared" si="95"/>
        <v>wearables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s="6">
        <f t="shared" si="90"/>
        <v>134.54545454545453</v>
      </c>
      <c r="N1004" t="b">
        <v>0</v>
      </c>
      <c r="O1004" s="5">
        <f t="shared" si="91"/>
        <v>29.6029602960296</v>
      </c>
      <c r="P1004" s="7">
        <f t="shared" si="92"/>
        <v>42325.684189814812</v>
      </c>
      <c r="Q1004" s="7">
        <f t="shared" si="93"/>
        <v>42355.249305555553</v>
      </c>
      <c r="R1004" t="s">
        <v>8273</v>
      </c>
      <c r="S1004" t="str">
        <f t="shared" si="94"/>
        <v>technology</v>
      </c>
      <c r="T1004" t="str">
        <f t="shared" si="95"/>
        <v>wearables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s="6">
        <f t="shared" si="90"/>
        <v>214.06666666666666</v>
      </c>
      <c r="N1005" t="b">
        <v>0</v>
      </c>
      <c r="O1005" s="5">
        <f t="shared" si="91"/>
        <v>16.055</v>
      </c>
      <c r="P1005" s="7">
        <f t="shared" si="92"/>
        <v>42780.709039351852</v>
      </c>
      <c r="Q1005" s="7">
        <f t="shared" si="93"/>
        <v>42810.667372685188</v>
      </c>
      <c r="R1005" t="s">
        <v>8273</v>
      </c>
      <c r="S1005" t="str">
        <f t="shared" si="94"/>
        <v>technology</v>
      </c>
      <c r="T1005" t="str">
        <f t="shared" si="95"/>
        <v>wearables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s="6">
        <f t="shared" si="90"/>
        <v>216.33684210526314</v>
      </c>
      <c r="N1006" t="b">
        <v>0</v>
      </c>
      <c r="O1006" s="5">
        <f t="shared" si="91"/>
        <v>82.207999999999998</v>
      </c>
      <c r="P1006" s="7">
        <f t="shared" si="92"/>
        <v>42388.708645833336</v>
      </c>
      <c r="Q1006" s="7">
        <f t="shared" si="93"/>
        <v>42418.708645833336</v>
      </c>
      <c r="R1006" t="s">
        <v>8273</v>
      </c>
      <c r="S1006" t="str">
        <f t="shared" si="94"/>
        <v>technology</v>
      </c>
      <c r="T1006" t="str">
        <f t="shared" si="95"/>
        <v>wearables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s="6">
        <f t="shared" si="90"/>
        <v>932.31055900621118</v>
      </c>
      <c r="N1007" t="b">
        <v>0</v>
      </c>
      <c r="O1007" s="5">
        <f t="shared" si="91"/>
        <v>75.051000000000002</v>
      </c>
      <c r="P1007" s="7">
        <f t="shared" si="92"/>
        <v>42276.624803240738</v>
      </c>
      <c r="Q1007" s="7">
        <f t="shared" si="93"/>
        <v>42307.624803240738</v>
      </c>
      <c r="R1007" t="s">
        <v>8273</v>
      </c>
      <c r="S1007" t="str">
        <f t="shared" si="94"/>
        <v>technology</v>
      </c>
      <c r="T1007" t="str">
        <f t="shared" si="95"/>
        <v>wearables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s="6">
        <f t="shared" si="90"/>
        <v>29.25</v>
      </c>
      <c r="N1008" t="b">
        <v>0</v>
      </c>
      <c r="O1008" s="5">
        <f t="shared" si="91"/>
        <v>5.8500000000000005</v>
      </c>
      <c r="P1008" s="7">
        <f t="shared" si="92"/>
        <v>41977.040185185186</v>
      </c>
      <c r="Q1008" s="7">
        <f t="shared" si="93"/>
        <v>41985.299305555556</v>
      </c>
      <c r="R1008" t="s">
        <v>8273</v>
      </c>
      <c r="S1008" t="str">
        <f t="shared" si="94"/>
        <v>technology</v>
      </c>
      <c r="T1008" t="str">
        <f t="shared" si="95"/>
        <v>wearables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s="6">
        <f t="shared" si="90"/>
        <v>174.94736842105263</v>
      </c>
      <c r="N1009" t="b">
        <v>0</v>
      </c>
      <c r="O1009" s="5">
        <f t="shared" si="91"/>
        <v>44.32</v>
      </c>
      <c r="P1009" s="7">
        <f t="shared" si="92"/>
        <v>42676.583599537036</v>
      </c>
      <c r="Q1009" s="7">
        <f t="shared" si="93"/>
        <v>42718.6252662037</v>
      </c>
      <c r="R1009" t="s">
        <v>8273</v>
      </c>
      <c r="S1009" t="str">
        <f t="shared" si="94"/>
        <v>technology</v>
      </c>
      <c r="T1009" t="str">
        <f t="shared" si="95"/>
        <v>wearables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s="6">
        <f t="shared" si="90"/>
        <v>250</v>
      </c>
      <c r="N1010" t="b">
        <v>0</v>
      </c>
      <c r="O1010" s="5">
        <f t="shared" si="91"/>
        <v>0.26737967914438499</v>
      </c>
      <c r="P1010" s="7">
        <f t="shared" si="92"/>
        <v>42702.809201388889</v>
      </c>
      <c r="Q1010" s="7">
        <f t="shared" si="93"/>
        <v>42732.809201388889</v>
      </c>
      <c r="R1010" t="s">
        <v>8273</v>
      </c>
      <c r="S1010" t="str">
        <f t="shared" si="94"/>
        <v>technology</v>
      </c>
      <c r="T1010" t="str">
        <f t="shared" si="95"/>
        <v>wearables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s="6">
        <f t="shared" si="90"/>
        <v>65</v>
      </c>
      <c r="N1011" t="b">
        <v>0</v>
      </c>
      <c r="O1011" s="5">
        <f t="shared" si="91"/>
        <v>13.13</v>
      </c>
      <c r="P1011" s="7">
        <f t="shared" si="92"/>
        <v>42510.604699074072</v>
      </c>
      <c r="Q1011" s="7">
        <f t="shared" si="93"/>
        <v>42540.604699074072</v>
      </c>
      <c r="R1011" t="s">
        <v>8273</v>
      </c>
      <c r="S1011" t="str">
        <f t="shared" si="94"/>
        <v>technology</v>
      </c>
      <c r="T1011" t="str">
        <f t="shared" si="95"/>
        <v>wearables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s="6">
        <f t="shared" si="90"/>
        <v>55</v>
      </c>
      <c r="N1012" t="b">
        <v>0</v>
      </c>
      <c r="O1012" s="5">
        <f t="shared" si="91"/>
        <v>0.19088937093275488</v>
      </c>
      <c r="P1012" s="7">
        <f t="shared" si="92"/>
        <v>42561.829421296294</v>
      </c>
      <c r="Q1012" s="7">
        <f t="shared" si="93"/>
        <v>42618.124305555553</v>
      </c>
      <c r="R1012" t="s">
        <v>8273</v>
      </c>
      <c r="S1012" t="str">
        <f t="shared" si="94"/>
        <v>technology</v>
      </c>
      <c r="T1012" t="str">
        <f t="shared" si="95"/>
        <v>wearables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s="6">
        <f t="shared" si="90"/>
        <v>75</v>
      </c>
      <c r="N1013" t="b">
        <v>0</v>
      </c>
      <c r="O1013" s="5">
        <f t="shared" si="91"/>
        <v>0.375</v>
      </c>
      <c r="P1013" s="7">
        <f t="shared" si="92"/>
        <v>41946.898090277777</v>
      </c>
      <c r="Q1013" s="7">
        <f t="shared" si="93"/>
        <v>41991.898090277777</v>
      </c>
      <c r="R1013" t="s">
        <v>8273</v>
      </c>
      <c r="S1013" t="str">
        <f t="shared" si="94"/>
        <v>technology</v>
      </c>
      <c r="T1013" t="str">
        <f t="shared" si="95"/>
        <v>wearables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s="6">
        <f t="shared" si="90"/>
        <v>1389.3561935483872</v>
      </c>
      <c r="N1014" t="b">
        <v>0</v>
      </c>
      <c r="O1014" s="5">
        <f t="shared" si="91"/>
        <v>21535.021000000001</v>
      </c>
      <c r="P1014" s="7">
        <f t="shared" si="92"/>
        <v>42714.440416666665</v>
      </c>
      <c r="Q1014" s="7">
        <f t="shared" si="93"/>
        <v>42759.440416666665</v>
      </c>
      <c r="R1014" t="s">
        <v>8273</v>
      </c>
      <c r="S1014" t="str">
        <f t="shared" si="94"/>
        <v>technology</v>
      </c>
      <c r="T1014" t="str">
        <f t="shared" si="95"/>
        <v>wearables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s="6">
        <f t="shared" si="90"/>
        <v>95.911111111111111</v>
      </c>
      <c r="N1015" t="b">
        <v>0</v>
      </c>
      <c r="O1015" s="5">
        <f t="shared" si="91"/>
        <v>34.527999999999999</v>
      </c>
      <c r="P1015" s="7">
        <f t="shared" si="92"/>
        <v>42339.833981481483</v>
      </c>
      <c r="Q1015" s="7">
        <f t="shared" si="93"/>
        <v>42367.833333333328</v>
      </c>
      <c r="R1015" t="s">
        <v>8273</v>
      </c>
      <c r="S1015" t="str">
        <f t="shared" si="94"/>
        <v>technology</v>
      </c>
      <c r="T1015" t="str">
        <f t="shared" si="95"/>
        <v>wearables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s="6">
        <f t="shared" si="90"/>
        <v>191.25</v>
      </c>
      <c r="N1016" t="b">
        <v>0</v>
      </c>
      <c r="O1016" s="5">
        <f t="shared" si="91"/>
        <v>30.599999999999998</v>
      </c>
      <c r="P1016" s="7">
        <f t="shared" si="92"/>
        <v>41955.002488425926</v>
      </c>
      <c r="Q1016" s="7">
        <f t="shared" si="93"/>
        <v>42005.002488425926</v>
      </c>
      <c r="R1016" t="s">
        <v>8273</v>
      </c>
      <c r="S1016" t="str">
        <f t="shared" si="94"/>
        <v>technology</v>
      </c>
      <c r="T1016" t="str">
        <f t="shared" si="95"/>
        <v>wearables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s="6">
        <f t="shared" si="90"/>
        <v>40</v>
      </c>
      <c r="N1017" t="b">
        <v>0</v>
      </c>
      <c r="O1017" s="5">
        <f t="shared" si="91"/>
        <v>2.666666666666667</v>
      </c>
      <c r="P1017" s="7">
        <f t="shared" si="92"/>
        <v>42303.878414351857</v>
      </c>
      <c r="Q1017" s="7">
        <f t="shared" si="93"/>
        <v>42333.920081018514</v>
      </c>
      <c r="R1017" t="s">
        <v>8273</v>
      </c>
      <c r="S1017" t="str">
        <f t="shared" si="94"/>
        <v>technology</v>
      </c>
      <c r="T1017" t="str">
        <f t="shared" si="95"/>
        <v>wearables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s="6">
        <f t="shared" si="90"/>
        <v>74.78947368421052</v>
      </c>
      <c r="N1018" t="b">
        <v>0</v>
      </c>
      <c r="O1018" s="5">
        <f t="shared" si="91"/>
        <v>2.8420000000000001</v>
      </c>
      <c r="P1018" s="7">
        <f t="shared" si="92"/>
        <v>42422.107129629629</v>
      </c>
      <c r="Q1018" s="7">
        <f t="shared" si="93"/>
        <v>42467.065462962957</v>
      </c>
      <c r="R1018" t="s">
        <v>8273</v>
      </c>
      <c r="S1018" t="str">
        <f t="shared" si="94"/>
        <v>technology</v>
      </c>
      <c r="T1018" t="str">
        <f t="shared" si="95"/>
        <v>wearables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s="6">
        <f t="shared" si="90"/>
        <v>161.11830985915492</v>
      </c>
      <c r="N1019" t="b">
        <v>0</v>
      </c>
      <c r="O1019" s="5">
        <f t="shared" si="91"/>
        <v>22.878799999999998</v>
      </c>
      <c r="P1019" s="7">
        <f t="shared" si="92"/>
        <v>42289.675173611111</v>
      </c>
      <c r="Q1019" s="7">
        <f t="shared" si="93"/>
        <v>42329.716840277775</v>
      </c>
      <c r="R1019" t="s">
        <v>8273</v>
      </c>
      <c r="S1019" t="str">
        <f t="shared" si="94"/>
        <v>technology</v>
      </c>
      <c r="T1019" t="str">
        <f t="shared" si="95"/>
        <v>wearables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s="6">
        <f t="shared" si="90"/>
        <v>88.714285714285708</v>
      </c>
      <c r="N1020" t="b">
        <v>0</v>
      </c>
      <c r="O1020" s="5">
        <f t="shared" si="91"/>
        <v>3.105</v>
      </c>
      <c r="P1020" s="7">
        <f t="shared" si="92"/>
        <v>42535.492280092592</v>
      </c>
      <c r="Q1020" s="7">
        <f t="shared" si="93"/>
        <v>42565.492280092592</v>
      </c>
      <c r="R1020" t="s">
        <v>8273</v>
      </c>
      <c r="S1020" t="str">
        <f t="shared" si="94"/>
        <v>technology</v>
      </c>
      <c r="T1020" t="str">
        <f t="shared" si="95"/>
        <v>wearables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s="6">
        <f t="shared" si="90"/>
        <v>53.25</v>
      </c>
      <c r="N1021" t="b">
        <v>0</v>
      </c>
      <c r="O1021" s="5">
        <f t="shared" si="91"/>
        <v>47.333333333333336</v>
      </c>
      <c r="P1021" s="7">
        <f t="shared" si="92"/>
        <v>42009.973946759259</v>
      </c>
      <c r="Q1021" s="7">
        <f t="shared" si="93"/>
        <v>42039.973946759259</v>
      </c>
      <c r="R1021" t="s">
        <v>8273</v>
      </c>
      <c r="S1021" t="str">
        <f t="shared" si="94"/>
        <v>technology</v>
      </c>
      <c r="T1021" t="str">
        <f t="shared" si="95"/>
        <v>wearables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s="6">
        <f t="shared" si="90"/>
        <v>106.2</v>
      </c>
      <c r="N1022" t="b">
        <v>1</v>
      </c>
      <c r="O1022" s="5">
        <f t="shared" si="91"/>
        <v>205.54838709677421</v>
      </c>
      <c r="P1022" s="7">
        <f t="shared" si="92"/>
        <v>42127.069548611107</v>
      </c>
      <c r="Q1022" s="7">
        <f t="shared" si="93"/>
        <v>42157.032638888893</v>
      </c>
      <c r="R1022" t="s">
        <v>8280</v>
      </c>
      <c r="S1022" t="str">
        <f t="shared" si="94"/>
        <v>music</v>
      </c>
      <c r="T1022" t="str">
        <f t="shared" si="95"/>
        <v>electronic music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s="6">
        <f t="shared" si="90"/>
        <v>22.079728033472804</v>
      </c>
      <c r="N1023" t="b">
        <v>1</v>
      </c>
      <c r="O1023" s="5">
        <f t="shared" si="91"/>
        <v>351.80366666666669</v>
      </c>
      <c r="P1023" s="7">
        <f t="shared" si="92"/>
        <v>42271.251979166671</v>
      </c>
      <c r="Q1023" s="7">
        <f t="shared" si="93"/>
        <v>42294.166666666672</v>
      </c>
      <c r="R1023" t="s">
        <v>8280</v>
      </c>
      <c r="S1023" t="str">
        <f t="shared" si="94"/>
        <v>music</v>
      </c>
      <c r="T1023" t="str">
        <f t="shared" si="95"/>
        <v>electronic music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s="6">
        <f t="shared" si="90"/>
        <v>31.054054054054053</v>
      </c>
      <c r="N1024" t="b">
        <v>1</v>
      </c>
      <c r="O1024" s="5">
        <f t="shared" si="91"/>
        <v>114.9</v>
      </c>
      <c r="P1024" s="7">
        <f t="shared" si="92"/>
        <v>42111.646724537044</v>
      </c>
      <c r="Q1024" s="7">
        <f t="shared" si="93"/>
        <v>42141.646724537044</v>
      </c>
      <c r="R1024" t="s">
        <v>8280</v>
      </c>
      <c r="S1024" t="str">
        <f t="shared" si="94"/>
        <v>music</v>
      </c>
      <c r="T1024" t="str">
        <f t="shared" si="95"/>
        <v>electronic music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s="6">
        <f t="shared" si="90"/>
        <v>36.206106870229007</v>
      </c>
      <c r="N1025" t="b">
        <v>1</v>
      </c>
      <c r="O1025" s="5">
        <f t="shared" si="91"/>
        <v>237.15</v>
      </c>
      <c r="P1025" s="7">
        <f t="shared" si="92"/>
        <v>42145.919687500005</v>
      </c>
      <c r="Q1025" s="7">
        <f t="shared" si="93"/>
        <v>42175.919687500005</v>
      </c>
      <c r="R1025" t="s">
        <v>8280</v>
      </c>
      <c r="S1025" t="str">
        <f t="shared" si="94"/>
        <v>music</v>
      </c>
      <c r="T1025" t="str">
        <f t="shared" si="95"/>
        <v>electronic music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s="6">
        <f t="shared" ref="M1026:M1089" si="96">E1026/L1026</f>
        <v>388.9762295081967</v>
      </c>
      <c r="N1026" t="b">
        <v>1</v>
      </c>
      <c r="O1026" s="5">
        <f t="shared" ref="O1026:O1089" si="97">(E1026/D1026)*100</f>
        <v>118.63774999999998</v>
      </c>
      <c r="P1026" s="7">
        <f t="shared" si="92"/>
        <v>42370.580590277779</v>
      </c>
      <c r="Q1026" s="7">
        <f t="shared" si="93"/>
        <v>42400.580590277779</v>
      </c>
      <c r="R1026" t="s">
        <v>8280</v>
      </c>
      <c r="S1026" t="str">
        <f t="shared" si="94"/>
        <v>music</v>
      </c>
      <c r="T1026" t="str">
        <f t="shared" si="95"/>
        <v>electronic music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s="6">
        <f t="shared" si="96"/>
        <v>71.848571428571432</v>
      </c>
      <c r="N1027" t="b">
        <v>1</v>
      </c>
      <c r="O1027" s="5">
        <f t="shared" si="97"/>
        <v>109.92831428571431</v>
      </c>
      <c r="P1027" s="7">
        <f t="shared" ref="P1027:P1090" si="98">(((J1027/60)/60)/24)+DATE(1970,1,1)</f>
        <v>42049.833761574075</v>
      </c>
      <c r="Q1027" s="7">
        <f t="shared" ref="Q1027:Q1090" si="99">(((I1027/60)/60)/24)+DATE(1970,1,1)</f>
        <v>42079.792094907403</v>
      </c>
      <c r="R1027" t="s">
        <v>8280</v>
      </c>
      <c r="S1027" t="str">
        <f t="shared" ref="S1027:S1090" si="100">LEFT(R1027,FIND("/",R1027)-1)</f>
        <v>music</v>
      </c>
      <c r="T1027" t="str">
        <f t="shared" ref="T1027:T1090" si="101">RIGHT(R1027,LEN(R1027)-FIND("/",R1027))</f>
        <v>electronic music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s="6">
        <f t="shared" si="96"/>
        <v>57.381803278688523</v>
      </c>
      <c r="N1028" t="b">
        <v>1</v>
      </c>
      <c r="O1028" s="5">
        <f t="shared" si="97"/>
        <v>100.00828571428571</v>
      </c>
      <c r="P1028" s="7">
        <f t="shared" si="98"/>
        <v>42426.407592592594</v>
      </c>
      <c r="Q1028" s="7">
        <f t="shared" si="99"/>
        <v>42460.365925925929</v>
      </c>
      <c r="R1028" t="s">
        <v>8280</v>
      </c>
      <c r="S1028" t="str">
        <f t="shared" si="100"/>
        <v>music</v>
      </c>
      <c r="T1028" t="str">
        <f t="shared" si="101"/>
        <v>electronic music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s="6">
        <f t="shared" si="96"/>
        <v>69.666666666666671</v>
      </c>
      <c r="N1029" t="b">
        <v>1</v>
      </c>
      <c r="O1029" s="5">
        <f t="shared" si="97"/>
        <v>103.09292094387415</v>
      </c>
      <c r="P1029" s="7">
        <f t="shared" si="98"/>
        <v>41905.034108796295</v>
      </c>
      <c r="Q1029" s="7">
        <f t="shared" si="99"/>
        <v>41935.034108796295</v>
      </c>
      <c r="R1029" t="s">
        <v>8280</v>
      </c>
      <c r="S1029" t="str">
        <f t="shared" si="100"/>
        <v>music</v>
      </c>
      <c r="T1029" t="str">
        <f t="shared" si="101"/>
        <v>electronic music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s="6">
        <f t="shared" si="96"/>
        <v>45.988235294117644</v>
      </c>
      <c r="N1030" t="b">
        <v>1</v>
      </c>
      <c r="O1030" s="5">
        <f t="shared" si="97"/>
        <v>117.27000000000001</v>
      </c>
      <c r="P1030" s="7">
        <f t="shared" si="98"/>
        <v>42755.627372685187</v>
      </c>
      <c r="Q1030" s="7">
        <f t="shared" si="99"/>
        <v>42800.833333333328</v>
      </c>
      <c r="R1030" t="s">
        <v>8280</v>
      </c>
      <c r="S1030" t="str">
        <f t="shared" si="100"/>
        <v>music</v>
      </c>
      <c r="T1030" t="str">
        <f t="shared" si="101"/>
        <v>electronic music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s="6">
        <f t="shared" si="96"/>
        <v>79.262411347517727</v>
      </c>
      <c r="N1031" t="b">
        <v>1</v>
      </c>
      <c r="O1031" s="5">
        <f t="shared" si="97"/>
        <v>111.75999999999999</v>
      </c>
      <c r="P1031" s="7">
        <f t="shared" si="98"/>
        <v>42044.711886574078</v>
      </c>
      <c r="Q1031" s="7">
        <f t="shared" si="99"/>
        <v>42098.915972222225</v>
      </c>
      <c r="R1031" t="s">
        <v>8280</v>
      </c>
      <c r="S1031" t="str">
        <f t="shared" si="100"/>
        <v>music</v>
      </c>
      <c r="T1031" t="str">
        <f t="shared" si="101"/>
        <v>electronic music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s="6">
        <f t="shared" si="96"/>
        <v>43.031446540880502</v>
      </c>
      <c r="N1032" t="b">
        <v>1</v>
      </c>
      <c r="O1032" s="5">
        <f t="shared" si="97"/>
        <v>342.09999999999997</v>
      </c>
      <c r="P1032" s="7">
        <f t="shared" si="98"/>
        <v>42611.483206018514</v>
      </c>
      <c r="Q1032" s="7">
        <f t="shared" si="99"/>
        <v>42625.483206018514</v>
      </c>
      <c r="R1032" t="s">
        <v>8280</v>
      </c>
      <c r="S1032" t="str">
        <f t="shared" si="100"/>
        <v>music</v>
      </c>
      <c r="T1032" t="str">
        <f t="shared" si="101"/>
        <v>electronic music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s="6">
        <f t="shared" si="96"/>
        <v>108.48484848484848</v>
      </c>
      <c r="N1033" t="b">
        <v>1</v>
      </c>
      <c r="O1033" s="5">
        <f t="shared" si="97"/>
        <v>107.4</v>
      </c>
      <c r="P1033" s="7">
        <f t="shared" si="98"/>
        <v>42324.764004629629</v>
      </c>
      <c r="Q1033" s="7">
        <f t="shared" si="99"/>
        <v>42354.764004629629</v>
      </c>
      <c r="R1033" t="s">
        <v>8280</v>
      </c>
      <c r="S1033" t="str">
        <f t="shared" si="100"/>
        <v>music</v>
      </c>
      <c r="T1033" t="str">
        <f t="shared" si="101"/>
        <v>electronic music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s="6">
        <f t="shared" si="96"/>
        <v>61.029583333333335</v>
      </c>
      <c r="N1034" t="b">
        <v>1</v>
      </c>
      <c r="O1034" s="5">
        <f t="shared" si="97"/>
        <v>108.49703703703703</v>
      </c>
      <c r="P1034" s="7">
        <f t="shared" si="98"/>
        <v>42514.666956018518</v>
      </c>
      <c r="Q1034" s="7">
        <f t="shared" si="99"/>
        <v>42544.666956018518</v>
      </c>
      <c r="R1034" t="s">
        <v>8280</v>
      </c>
      <c r="S1034" t="str">
        <f t="shared" si="100"/>
        <v>music</v>
      </c>
      <c r="T1034" t="str">
        <f t="shared" si="101"/>
        <v>electronic music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s="6">
        <f t="shared" si="96"/>
        <v>50.592592592592595</v>
      </c>
      <c r="N1035" t="b">
        <v>1</v>
      </c>
      <c r="O1035" s="5">
        <f t="shared" si="97"/>
        <v>102.86144578313252</v>
      </c>
      <c r="P1035" s="7">
        <f t="shared" si="98"/>
        <v>42688.732407407413</v>
      </c>
      <c r="Q1035" s="7">
        <f t="shared" si="99"/>
        <v>42716.732407407413</v>
      </c>
      <c r="R1035" t="s">
        <v>8280</v>
      </c>
      <c r="S1035" t="str">
        <f t="shared" si="100"/>
        <v>music</v>
      </c>
      <c r="T1035" t="str">
        <f t="shared" si="101"/>
        <v>electronic music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s="6">
        <f t="shared" si="96"/>
        <v>39.157168674698795</v>
      </c>
      <c r="N1036" t="b">
        <v>1</v>
      </c>
      <c r="O1036" s="5">
        <f t="shared" si="97"/>
        <v>130.0018</v>
      </c>
      <c r="P1036" s="7">
        <f t="shared" si="98"/>
        <v>42555.166712962964</v>
      </c>
      <c r="Q1036" s="7">
        <f t="shared" si="99"/>
        <v>42587.165972222225</v>
      </c>
      <c r="R1036" t="s">
        <v>8280</v>
      </c>
      <c r="S1036" t="str">
        <f t="shared" si="100"/>
        <v>music</v>
      </c>
      <c r="T1036" t="str">
        <f t="shared" si="101"/>
        <v>electronic music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s="6">
        <f t="shared" si="96"/>
        <v>65.15789473684211</v>
      </c>
      <c r="N1037" t="b">
        <v>1</v>
      </c>
      <c r="O1037" s="5">
        <f t="shared" si="97"/>
        <v>107.65217391304347</v>
      </c>
      <c r="P1037" s="7">
        <f t="shared" si="98"/>
        <v>42016.641435185185</v>
      </c>
      <c r="Q1037" s="7">
        <f t="shared" si="99"/>
        <v>42046.641435185185</v>
      </c>
      <c r="R1037" t="s">
        <v>8280</v>
      </c>
      <c r="S1037" t="str">
        <f t="shared" si="100"/>
        <v>music</v>
      </c>
      <c r="T1037" t="str">
        <f t="shared" si="101"/>
        <v>electronic music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s="6">
        <f t="shared" si="96"/>
        <v>23.963127962085309</v>
      </c>
      <c r="N1038" t="b">
        <v>1</v>
      </c>
      <c r="O1038" s="5">
        <f t="shared" si="97"/>
        <v>112.36044444444444</v>
      </c>
      <c r="P1038" s="7">
        <f t="shared" si="98"/>
        <v>41249.448958333334</v>
      </c>
      <c r="Q1038" s="7">
        <f t="shared" si="99"/>
        <v>41281.333333333336</v>
      </c>
      <c r="R1038" t="s">
        <v>8280</v>
      </c>
      <c r="S1038" t="str">
        <f t="shared" si="100"/>
        <v>music</v>
      </c>
      <c r="T1038" t="str">
        <f t="shared" si="101"/>
        <v>electronic music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s="6">
        <f t="shared" si="96"/>
        <v>48.61904761904762</v>
      </c>
      <c r="N1039" t="b">
        <v>1</v>
      </c>
      <c r="O1039" s="5">
        <f t="shared" si="97"/>
        <v>102.1</v>
      </c>
      <c r="P1039" s="7">
        <f t="shared" si="98"/>
        <v>42119.822476851856</v>
      </c>
      <c r="Q1039" s="7">
        <f t="shared" si="99"/>
        <v>42142.208333333328</v>
      </c>
      <c r="R1039" t="s">
        <v>8280</v>
      </c>
      <c r="S1039" t="str">
        <f t="shared" si="100"/>
        <v>music</v>
      </c>
      <c r="T1039" t="str">
        <f t="shared" si="101"/>
        <v>electronic music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s="6">
        <f t="shared" si="96"/>
        <v>35.73770491803279</v>
      </c>
      <c r="N1040" t="b">
        <v>1</v>
      </c>
      <c r="O1040" s="5">
        <f t="shared" si="97"/>
        <v>145.33333333333334</v>
      </c>
      <c r="P1040" s="7">
        <f t="shared" si="98"/>
        <v>42418.231747685189</v>
      </c>
      <c r="Q1040" s="7">
        <f t="shared" si="99"/>
        <v>42448.190081018518</v>
      </c>
      <c r="R1040" t="s">
        <v>8280</v>
      </c>
      <c r="S1040" t="str">
        <f t="shared" si="100"/>
        <v>music</v>
      </c>
      <c r="T1040" t="str">
        <f t="shared" si="101"/>
        <v>electronic music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s="6">
        <f t="shared" si="96"/>
        <v>21.366666666666667</v>
      </c>
      <c r="N1041" t="b">
        <v>1</v>
      </c>
      <c r="O1041" s="5">
        <f t="shared" si="97"/>
        <v>128.19999999999999</v>
      </c>
      <c r="P1041" s="7">
        <f t="shared" si="98"/>
        <v>42692.109328703707</v>
      </c>
      <c r="Q1041" s="7">
        <f t="shared" si="99"/>
        <v>42717.332638888889</v>
      </c>
      <c r="R1041" t="s">
        <v>8280</v>
      </c>
      <c r="S1041" t="str">
        <f t="shared" si="100"/>
        <v>music</v>
      </c>
      <c r="T1041" t="str">
        <f t="shared" si="101"/>
        <v>electronic music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s="6">
        <f t="shared" si="96"/>
        <v>250</v>
      </c>
      <c r="N1042" t="b">
        <v>0</v>
      </c>
      <c r="O1042" s="5">
        <f t="shared" si="97"/>
        <v>0.29411764705882354</v>
      </c>
      <c r="P1042" s="7">
        <f t="shared" si="98"/>
        <v>42579.708437499998</v>
      </c>
      <c r="Q1042" s="7">
        <f t="shared" si="99"/>
        <v>42609.708437499998</v>
      </c>
      <c r="R1042" t="s">
        <v>8281</v>
      </c>
      <c r="S1042" t="str">
        <f t="shared" si="100"/>
        <v>journalism</v>
      </c>
      <c r="T1042" t="str">
        <f t="shared" si="101"/>
        <v>audio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s="6" t="e">
        <f t="shared" si="96"/>
        <v>#DIV/0!</v>
      </c>
      <c r="N1043" t="b">
        <v>0</v>
      </c>
      <c r="O1043" s="5">
        <f t="shared" si="97"/>
        <v>0</v>
      </c>
      <c r="P1043" s="7">
        <f t="shared" si="98"/>
        <v>41831.060092592597</v>
      </c>
      <c r="Q1043" s="7">
        <f t="shared" si="99"/>
        <v>41851.060092592597</v>
      </c>
      <c r="R1043" t="s">
        <v>8281</v>
      </c>
      <c r="S1043" t="str">
        <f t="shared" si="100"/>
        <v>journalism</v>
      </c>
      <c r="T1043" t="str">
        <f t="shared" si="101"/>
        <v>audio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s="6">
        <f t="shared" si="96"/>
        <v>10</v>
      </c>
      <c r="N1044" t="b">
        <v>0</v>
      </c>
      <c r="O1044" s="5">
        <f t="shared" si="97"/>
        <v>1.5384615384615385</v>
      </c>
      <c r="P1044" s="7">
        <f t="shared" si="98"/>
        <v>41851.696157407408</v>
      </c>
      <c r="Q1044" s="7">
        <f t="shared" si="99"/>
        <v>41894.416666666664</v>
      </c>
      <c r="R1044" t="s">
        <v>8281</v>
      </c>
      <c r="S1044" t="str">
        <f t="shared" si="100"/>
        <v>journalism</v>
      </c>
      <c r="T1044" t="str">
        <f t="shared" si="101"/>
        <v>audio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s="6">
        <f t="shared" si="96"/>
        <v>29.236301369863014</v>
      </c>
      <c r="N1045" t="b">
        <v>0</v>
      </c>
      <c r="O1045" s="5">
        <f t="shared" si="97"/>
        <v>8.5370000000000008</v>
      </c>
      <c r="P1045" s="7">
        <f t="shared" si="98"/>
        <v>42114.252951388888</v>
      </c>
      <c r="Q1045" s="7">
        <f t="shared" si="99"/>
        <v>42144.252951388888</v>
      </c>
      <c r="R1045" t="s">
        <v>8281</v>
      </c>
      <c r="S1045" t="str">
        <f t="shared" si="100"/>
        <v>journalism</v>
      </c>
      <c r="T1045" t="str">
        <f t="shared" si="101"/>
        <v>audio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s="6">
        <f t="shared" si="96"/>
        <v>3</v>
      </c>
      <c r="N1046" t="b">
        <v>0</v>
      </c>
      <c r="O1046" s="5">
        <f t="shared" si="97"/>
        <v>8.5714285714285715E-2</v>
      </c>
      <c r="P1046" s="7">
        <f t="shared" si="98"/>
        <v>42011.925937499997</v>
      </c>
      <c r="Q1046" s="7">
        <f t="shared" si="99"/>
        <v>42068.852083333331</v>
      </c>
      <c r="R1046" t="s">
        <v>8281</v>
      </c>
      <c r="S1046" t="str">
        <f t="shared" si="100"/>
        <v>journalism</v>
      </c>
      <c r="T1046" t="str">
        <f t="shared" si="101"/>
        <v>audio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s="6">
        <f t="shared" si="96"/>
        <v>33.25</v>
      </c>
      <c r="N1047" t="b">
        <v>0</v>
      </c>
      <c r="O1047" s="5">
        <f t="shared" si="97"/>
        <v>2.6599999999999997</v>
      </c>
      <c r="P1047" s="7">
        <f t="shared" si="98"/>
        <v>41844.874421296299</v>
      </c>
      <c r="Q1047" s="7">
        <f t="shared" si="99"/>
        <v>41874.874421296299</v>
      </c>
      <c r="R1047" t="s">
        <v>8281</v>
      </c>
      <c r="S1047" t="str">
        <f t="shared" si="100"/>
        <v>journalism</v>
      </c>
      <c r="T1047" t="str">
        <f t="shared" si="101"/>
        <v>audio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s="6" t="e">
        <f t="shared" si="96"/>
        <v>#DIV/0!</v>
      </c>
      <c r="N1048" t="b">
        <v>0</v>
      </c>
      <c r="O1048" s="5">
        <f t="shared" si="97"/>
        <v>0</v>
      </c>
      <c r="P1048" s="7">
        <f t="shared" si="98"/>
        <v>42319.851388888885</v>
      </c>
      <c r="Q1048" s="7">
        <f t="shared" si="99"/>
        <v>42364.851388888885</v>
      </c>
      <c r="R1048" t="s">
        <v>8281</v>
      </c>
      <c r="S1048" t="str">
        <f t="shared" si="100"/>
        <v>journalism</v>
      </c>
      <c r="T1048" t="str">
        <f t="shared" si="101"/>
        <v>audio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s="6">
        <f t="shared" si="96"/>
        <v>1</v>
      </c>
      <c r="N1049" t="b">
        <v>0</v>
      </c>
      <c r="O1049" s="5">
        <f t="shared" si="97"/>
        <v>0.05</v>
      </c>
      <c r="P1049" s="7">
        <f t="shared" si="98"/>
        <v>41918.818460648145</v>
      </c>
      <c r="Q1049" s="7">
        <f t="shared" si="99"/>
        <v>41948.860127314816</v>
      </c>
      <c r="R1049" t="s">
        <v>8281</v>
      </c>
      <c r="S1049" t="str">
        <f t="shared" si="100"/>
        <v>journalism</v>
      </c>
      <c r="T1049" t="str">
        <f t="shared" si="101"/>
        <v>audio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s="6">
        <f t="shared" si="96"/>
        <v>53</v>
      </c>
      <c r="N1050" t="b">
        <v>0</v>
      </c>
      <c r="O1050" s="5">
        <f t="shared" si="97"/>
        <v>1.4133333333333333</v>
      </c>
      <c r="P1050" s="7">
        <f t="shared" si="98"/>
        <v>42598.053113425922</v>
      </c>
      <c r="Q1050" s="7">
        <f t="shared" si="99"/>
        <v>42638.053113425922</v>
      </c>
      <c r="R1050" t="s">
        <v>8281</v>
      </c>
      <c r="S1050" t="str">
        <f t="shared" si="100"/>
        <v>journalism</v>
      </c>
      <c r="T1050" t="str">
        <f t="shared" si="101"/>
        <v>audio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s="6" t="e">
        <f t="shared" si="96"/>
        <v>#DIV/0!</v>
      </c>
      <c r="N1051" t="b">
        <v>0</v>
      </c>
      <c r="O1051" s="5">
        <f t="shared" si="97"/>
        <v>0</v>
      </c>
      <c r="P1051" s="7">
        <f t="shared" si="98"/>
        <v>42382.431076388893</v>
      </c>
      <c r="Q1051" s="7">
        <f t="shared" si="99"/>
        <v>42412.431076388893</v>
      </c>
      <c r="R1051" t="s">
        <v>8281</v>
      </c>
      <c r="S1051" t="str">
        <f t="shared" si="100"/>
        <v>journalism</v>
      </c>
      <c r="T1051" t="str">
        <f t="shared" si="101"/>
        <v>audio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s="6" t="e">
        <f t="shared" si="96"/>
        <v>#DIV/0!</v>
      </c>
      <c r="N1052" t="b">
        <v>0</v>
      </c>
      <c r="O1052" s="5">
        <f t="shared" si="97"/>
        <v>0</v>
      </c>
      <c r="P1052" s="7">
        <f t="shared" si="98"/>
        <v>42231.7971875</v>
      </c>
      <c r="Q1052" s="7">
        <f t="shared" si="99"/>
        <v>42261.7971875</v>
      </c>
      <c r="R1052" t="s">
        <v>8281</v>
      </c>
      <c r="S1052" t="str">
        <f t="shared" si="100"/>
        <v>journalism</v>
      </c>
      <c r="T1052" t="str">
        <f t="shared" si="101"/>
        <v>audio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s="6" t="e">
        <f t="shared" si="96"/>
        <v>#DIV/0!</v>
      </c>
      <c r="N1053" t="b">
        <v>0</v>
      </c>
      <c r="O1053" s="5">
        <f t="shared" si="97"/>
        <v>0</v>
      </c>
      <c r="P1053" s="7">
        <f t="shared" si="98"/>
        <v>41850.014178240745</v>
      </c>
      <c r="Q1053" s="7">
        <f t="shared" si="99"/>
        <v>41878.014178240745</v>
      </c>
      <c r="R1053" t="s">
        <v>8281</v>
      </c>
      <c r="S1053" t="str">
        <f t="shared" si="100"/>
        <v>journalism</v>
      </c>
      <c r="T1053" t="str">
        <f t="shared" si="101"/>
        <v>audio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s="6" t="e">
        <f t="shared" si="96"/>
        <v>#DIV/0!</v>
      </c>
      <c r="N1054" t="b">
        <v>0</v>
      </c>
      <c r="O1054" s="5">
        <f t="shared" si="97"/>
        <v>0</v>
      </c>
      <c r="P1054" s="7">
        <f t="shared" si="98"/>
        <v>42483.797395833331</v>
      </c>
      <c r="Q1054" s="7">
        <f t="shared" si="99"/>
        <v>42527.839583333334</v>
      </c>
      <c r="R1054" t="s">
        <v>8281</v>
      </c>
      <c r="S1054" t="str">
        <f t="shared" si="100"/>
        <v>journalism</v>
      </c>
      <c r="T1054" t="str">
        <f t="shared" si="101"/>
        <v>audio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s="6">
        <f t="shared" si="96"/>
        <v>15</v>
      </c>
      <c r="N1055" t="b">
        <v>0</v>
      </c>
      <c r="O1055" s="5">
        <f t="shared" si="97"/>
        <v>1</v>
      </c>
      <c r="P1055" s="7">
        <f t="shared" si="98"/>
        <v>42775.172824074078</v>
      </c>
      <c r="Q1055" s="7">
        <f t="shared" si="99"/>
        <v>42800.172824074078</v>
      </c>
      <c r="R1055" t="s">
        <v>8281</v>
      </c>
      <c r="S1055" t="str">
        <f t="shared" si="100"/>
        <v>journalism</v>
      </c>
      <c r="T1055" t="str">
        <f t="shared" si="101"/>
        <v>audio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s="6" t="e">
        <f t="shared" si="96"/>
        <v>#DIV/0!</v>
      </c>
      <c r="N1056" t="b">
        <v>0</v>
      </c>
      <c r="O1056" s="5">
        <f t="shared" si="97"/>
        <v>0</v>
      </c>
      <c r="P1056" s="7">
        <f t="shared" si="98"/>
        <v>41831.851840277777</v>
      </c>
      <c r="Q1056" s="7">
        <f t="shared" si="99"/>
        <v>41861.916666666664</v>
      </c>
      <c r="R1056" t="s">
        <v>8281</v>
      </c>
      <c r="S1056" t="str">
        <f t="shared" si="100"/>
        <v>journalism</v>
      </c>
      <c r="T1056" t="str">
        <f t="shared" si="101"/>
        <v>audio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s="6" t="e">
        <f t="shared" si="96"/>
        <v>#DIV/0!</v>
      </c>
      <c r="N1057" t="b">
        <v>0</v>
      </c>
      <c r="O1057" s="5">
        <f t="shared" si="97"/>
        <v>0</v>
      </c>
      <c r="P1057" s="7">
        <f t="shared" si="98"/>
        <v>42406.992418981477</v>
      </c>
      <c r="Q1057" s="7">
        <f t="shared" si="99"/>
        <v>42436.992418981477</v>
      </c>
      <c r="R1057" t="s">
        <v>8281</v>
      </c>
      <c r="S1057" t="str">
        <f t="shared" si="100"/>
        <v>journalism</v>
      </c>
      <c r="T1057" t="str">
        <f t="shared" si="101"/>
        <v>audio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s="6" t="e">
        <f t="shared" si="96"/>
        <v>#DIV/0!</v>
      </c>
      <c r="N1058" t="b">
        <v>0</v>
      </c>
      <c r="O1058" s="5">
        <f t="shared" si="97"/>
        <v>0</v>
      </c>
      <c r="P1058" s="7">
        <f t="shared" si="98"/>
        <v>42058.719641203701</v>
      </c>
      <c r="Q1058" s="7">
        <f t="shared" si="99"/>
        <v>42118.677974537044</v>
      </c>
      <c r="R1058" t="s">
        <v>8281</v>
      </c>
      <c r="S1058" t="str">
        <f t="shared" si="100"/>
        <v>journalism</v>
      </c>
      <c r="T1058" t="str">
        <f t="shared" si="101"/>
        <v>audio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s="6" t="e">
        <f t="shared" si="96"/>
        <v>#DIV/0!</v>
      </c>
      <c r="N1059" t="b">
        <v>0</v>
      </c>
      <c r="O1059" s="5">
        <f t="shared" si="97"/>
        <v>0</v>
      </c>
      <c r="P1059" s="7">
        <f t="shared" si="98"/>
        <v>42678.871331018512</v>
      </c>
      <c r="Q1059" s="7">
        <f t="shared" si="99"/>
        <v>42708.912997685184</v>
      </c>
      <c r="R1059" t="s">
        <v>8281</v>
      </c>
      <c r="S1059" t="str">
        <f t="shared" si="100"/>
        <v>journalism</v>
      </c>
      <c r="T1059" t="str">
        <f t="shared" si="101"/>
        <v>audio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s="6" t="e">
        <f t="shared" si="96"/>
        <v>#DIV/0!</v>
      </c>
      <c r="N1060" t="b">
        <v>0</v>
      </c>
      <c r="O1060" s="5">
        <f t="shared" si="97"/>
        <v>0</v>
      </c>
      <c r="P1060" s="7">
        <f t="shared" si="98"/>
        <v>42047.900960648149</v>
      </c>
      <c r="Q1060" s="7">
        <f t="shared" si="99"/>
        <v>42089</v>
      </c>
      <c r="R1060" t="s">
        <v>8281</v>
      </c>
      <c r="S1060" t="str">
        <f t="shared" si="100"/>
        <v>journalism</v>
      </c>
      <c r="T1060" t="str">
        <f t="shared" si="101"/>
        <v>audio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s="6" t="e">
        <f t="shared" si="96"/>
        <v>#DIV/0!</v>
      </c>
      <c r="N1061" t="b">
        <v>0</v>
      </c>
      <c r="O1061" s="5">
        <f t="shared" si="97"/>
        <v>0</v>
      </c>
      <c r="P1061" s="7">
        <f t="shared" si="98"/>
        <v>42046.79</v>
      </c>
      <c r="Q1061" s="7">
        <f t="shared" si="99"/>
        <v>42076.748333333337</v>
      </c>
      <c r="R1061" t="s">
        <v>8281</v>
      </c>
      <c r="S1061" t="str">
        <f t="shared" si="100"/>
        <v>journalism</v>
      </c>
      <c r="T1061" t="str">
        <f t="shared" si="101"/>
        <v>audio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s="6">
        <f t="shared" si="96"/>
        <v>50</v>
      </c>
      <c r="N1062" t="b">
        <v>0</v>
      </c>
      <c r="O1062" s="5">
        <f t="shared" si="97"/>
        <v>1</v>
      </c>
      <c r="P1062" s="7">
        <f t="shared" si="98"/>
        <v>42079.913113425922</v>
      </c>
      <c r="Q1062" s="7">
        <f t="shared" si="99"/>
        <v>42109.913113425922</v>
      </c>
      <c r="R1062" t="s">
        <v>8281</v>
      </c>
      <c r="S1062" t="str">
        <f t="shared" si="100"/>
        <v>journalism</v>
      </c>
      <c r="T1062" t="str">
        <f t="shared" si="101"/>
        <v>audio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s="6" t="e">
        <f t="shared" si="96"/>
        <v>#DIV/0!</v>
      </c>
      <c r="N1063" t="b">
        <v>0</v>
      </c>
      <c r="O1063" s="5">
        <f t="shared" si="97"/>
        <v>0</v>
      </c>
      <c r="P1063" s="7">
        <f t="shared" si="98"/>
        <v>42432.276712962965</v>
      </c>
      <c r="Q1063" s="7">
        <f t="shared" si="99"/>
        <v>42492.041666666672</v>
      </c>
      <c r="R1063" t="s">
        <v>8281</v>
      </c>
      <c r="S1063" t="str">
        <f t="shared" si="100"/>
        <v>journalism</v>
      </c>
      <c r="T1063" t="str">
        <f t="shared" si="101"/>
        <v>audio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s="6">
        <f t="shared" si="96"/>
        <v>47.5</v>
      </c>
      <c r="N1064" t="b">
        <v>0</v>
      </c>
      <c r="O1064" s="5">
        <f t="shared" si="97"/>
        <v>95.477386934673376</v>
      </c>
      <c r="P1064" s="7">
        <f t="shared" si="98"/>
        <v>42556.807187500002</v>
      </c>
      <c r="Q1064" s="7">
        <f t="shared" si="99"/>
        <v>42563.807187500002</v>
      </c>
      <c r="R1064" t="s">
        <v>8281</v>
      </c>
      <c r="S1064" t="str">
        <f t="shared" si="100"/>
        <v>journalism</v>
      </c>
      <c r="T1064" t="str">
        <f t="shared" si="101"/>
        <v>audio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s="6" t="e">
        <f t="shared" si="96"/>
        <v>#DIV/0!</v>
      </c>
      <c r="N1065" t="b">
        <v>0</v>
      </c>
      <c r="O1065" s="5">
        <f t="shared" si="97"/>
        <v>0</v>
      </c>
      <c r="P1065" s="7">
        <f t="shared" si="98"/>
        <v>42583.030810185184</v>
      </c>
      <c r="Q1065" s="7">
        <f t="shared" si="99"/>
        <v>42613.030810185184</v>
      </c>
      <c r="R1065" t="s">
        <v>8281</v>
      </c>
      <c r="S1065" t="str">
        <f t="shared" si="100"/>
        <v>journalism</v>
      </c>
      <c r="T1065" t="str">
        <f t="shared" si="101"/>
        <v>audio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s="6">
        <f t="shared" si="96"/>
        <v>65.666666666666671</v>
      </c>
      <c r="N1066" t="b">
        <v>0</v>
      </c>
      <c r="O1066" s="5">
        <f t="shared" si="97"/>
        <v>8.974444444444444</v>
      </c>
      <c r="P1066" s="7">
        <f t="shared" si="98"/>
        <v>41417.228043981479</v>
      </c>
      <c r="Q1066" s="7">
        <f t="shared" si="99"/>
        <v>41462.228043981479</v>
      </c>
      <c r="R1066" t="s">
        <v>8282</v>
      </c>
      <c r="S1066" t="str">
        <f t="shared" si="100"/>
        <v>games</v>
      </c>
      <c r="T1066" t="str">
        <f t="shared" si="101"/>
        <v>video games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s="6">
        <f t="shared" si="96"/>
        <v>16.2</v>
      </c>
      <c r="N1067" t="b">
        <v>0</v>
      </c>
      <c r="O1067" s="5">
        <f t="shared" si="97"/>
        <v>2.7</v>
      </c>
      <c r="P1067" s="7">
        <f t="shared" si="98"/>
        <v>41661.381041666667</v>
      </c>
      <c r="Q1067" s="7">
        <f t="shared" si="99"/>
        <v>41689.381041666667</v>
      </c>
      <c r="R1067" t="s">
        <v>8282</v>
      </c>
      <c r="S1067" t="str">
        <f t="shared" si="100"/>
        <v>games</v>
      </c>
      <c r="T1067" t="str">
        <f t="shared" si="101"/>
        <v>video games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s="6">
        <f t="shared" si="96"/>
        <v>34.128378378378379</v>
      </c>
      <c r="N1068" t="b">
        <v>0</v>
      </c>
      <c r="O1068" s="5">
        <f t="shared" si="97"/>
        <v>3.3673333333333333</v>
      </c>
      <c r="P1068" s="7">
        <f t="shared" si="98"/>
        <v>41445.962754629632</v>
      </c>
      <c r="Q1068" s="7">
        <f t="shared" si="99"/>
        <v>41490.962754629632</v>
      </c>
      <c r="R1068" t="s">
        <v>8282</v>
      </c>
      <c r="S1068" t="str">
        <f t="shared" si="100"/>
        <v>games</v>
      </c>
      <c r="T1068" t="str">
        <f t="shared" si="101"/>
        <v>video games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s="6">
        <f t="shared" si="96"/>
        <v>13</v>
      </c>
      <c r="N1069" t="b">
        <v>0</v>
      </c>
      <c r="O1069" s="5">
        <f t="shared" si="97"/>
        <v>26</v>
      </c>
      <c r="P1069" s="7">
        <f t="shared" si="98"/>
        <v>41599.855682870373</v>
      </c>
      <c r="Q1069" s="7">
        <f t="shared" si="99"/>
        <v>41629.855682870373</v>
      </c>
      <c r="R1069" t="s">
        <v>8282</v>
      </c>
      <c r="S1069" t="str">
        <f t="shared" si="100"/>
        <v>games</v>
      </c>
      <c r="T1069" t="str">
        <f t="shared" si="101"/>
        <v>video games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s="6">
        <f t="shared" si="96"/>
        <v>11.25</v>
      </c>
      <c r="N1070" t="b">
        <v>0</v>
      </c>
      <c r="O1070" s="5">
        <f t="shared" si="97"/>
        <v>0.15</v>
      </c>
      <c r="P1070" s="7">
        <f t="shared" si="98"/>
        <v>42440.371111111104</v>
      </c>
      <c r="Q1070" s="7">
        <f t="shared" si="99"/>
        <v>42470.329444444447</v>
      </c>
      <c r="R1070" t="s">
        <v>8282</v>
      </c>
      <c r="S1070" t="str">
        <f t="shared" si="100"/>
        <v>games</v>
      </c>
      <c r="T1070" t="str">
        <f t="shared" si="101"/>
        <v>video games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s="6">
        <f t="shared" si="96"/>
        <v>40.476190476190474</v>
      </c>
      <c r="N1071" t="b">
        <v>0</v>
      </c>
      <c r="O1071" s="5">
        <f t="shared" si="97"/>
        <v>38.636363636363633</v>
      </c>
      <c r="P1071" s="7">
        <f t="shared" si="98"/>
        <v>41572.229849537034</v>
      </c>
      <c r="Q1071" s="7">
        <f t="shared" si="99"/>
        <v>41604.271516203706</v>
      </c>
      <c r="R1071" t="s">
        <v>8282</v>
      </c>
      <c r="S1071" t="str">
        <f t="shared" si="100"/>
        <v>games</v>
      </c>
      <c r="T1071" t="str">
        <f t="shared" si="101"/>
        <v>video games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s="6">
        <f t="shared" si="96"/>
        <v>35</v>
      </c>
      <c r="N1072" t="b">
        <v>0</v>
      </c>
      <c r="O1072" s="5">
        <f t="shared" si="97"/>
        <v>0.70000000000000007</v>
      </c>
      <c r="P1072" s="7">
        <f t="shared" si="98"/>
        <v>41163.011828703704</v>
      </c>
      <c r="Q1072" s="7">
        <f t="shared" si="99"/>
        <v>41183.011828703704</v>
      </c>
      <c r="R1072" t="s">
        <v>8282</v>
      </c>
      <c r="S1072" t="str">
        <f t="shared" si="100"/>
        <v>games</v>
      </c>
      <c r="T1072" t="str">
        <f t="shared" si="101"/>
        <v>video games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s="6" t="e">
        <f t="shared" si="96"/>
        <v>#DIV/0!</v>
      </c>
      <c r="N1073" t="b">
        <v>0</v>
      </c>
      <c r="O1073" s="5">
        <f t="shared" si="97"/>
        <v>0</v>
      </c>
      <c r="P1073" s="7">
        <f t="shared" si="98"/>
        <v>42295.753391203703</v>
      </c>
      <c r="Q1073" s="7">
        <f t="shared" si="99"/>
        <v>42325.795057870375</v>
      </c>
      <c r="R1073" t="s">
        <v>8282</v>
      </c>
      <c r="S1073" t="str">
        <f t="shared" si="100"/>
        <v>games</v>
      </c>
      <c r="T1073" t="str">
        <f t="shared" si="101"/>
        <v>video games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s="6">
        <f t="shared" si="96"/>
        <v>12.75</v>
      </c>
      <c r="N1074" t="b">
        <v>0</v>
      </c>
      <c r="O1074" s="5">
        <f t="shared" si="97"/>
        <v>6.8000000000000005E-2</v>
      </c>
      <c r="P1074" s="7">
        <f t="shared" si="98"/>
        <v>41645.832141203704</v>
      </c>
      <c r="Q1074" s="7">
        <f t="shared" si="99"/>
        <v>41675.832141203704</v>
      </c>
      <c r="R1074" t="s">
        <v>8282</v>
      </c>
      <c r="S1074" t="str">
        <f t="shared" si="100"/>
        <v>games</v>
      </c>
      <c r="T1074" t="str">
        <f t="shared" si="101"/>
        <v>video games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s="6">
        <f t="shared" si="96"/>
        <v>10</v>
      </c>
      <c r="N1075" t="b">
        <v>0</v>
      </c>
      <c r="O1075" s="5">
        <f t="shared" si="97"/>
        <v>1.3333333333333335</v>
      </c>
      <c r="P1075" s="7">
        <f t="shared" si="98"/>
        <v>40802.964594907404</v>
      </c>
      <c r="Q1075" s="7">
        <f t="shared" si="99"/>
        <v>40832.964594907404</v>
      </c>
      <c r="R1075" t="s">
        <v>8282</v>
      </c>
      <c r="S1075" t="str">
        <f t="shared" si="100"/>
        <v>games</v>
      </c>
      <c r="T1075" t="str">
        <f t="shared" si="101"/>
        <v>video games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s="6">
        <f t="shared" si="96"/>
        <v>113.56666666666666</v>
      </c>
      <c r="N1076" t="b">
        <v>0</v>
      </c>
      <c r="O1076" s="5">
        <f t="shared" si="97"/>
        <v>6.3092592592592585</v>
      </c>
      <c r="P1076" s="7">
        <f t="shared" si="98"/>
        <v>41613.172974537039</v>
      </c>
      <c r="Q1076" s="7">
        <f t="shared" si="99"/>
        <v>41643.172974537039</v>
      </c>
      <c r="R1076" t="s">
        <v>8282</v>
      </c>
      <c r="S1076" t="str">
        <f t="shared" si="100"/>
        <v>games</v>
      </c>
      <c r="T1076" t="str">
        <f t="shared" si="101"/>
        <v>video games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s="6">
        <f t="shared" si="96"/>
        <v>15</v>
      </c>
      <c r="N1077" t="b">
        <v>0</v>
      </c>
      <c r="O1077" s="5">
        <f t="shared" si="97"/>
        <v>4.5</v>
      </c>
      <c r="P1077" s="7">
        <f t="shared" si="98"/>
        <v>41005.904120370367</v>
      </c>
      <c r="Q1077" s="7">
        <f t="shared" si="99"/>
        <v>41035.904120370367</v>
      </c>
      <c r="R1077" t="s">
        <v>8282</v>
      </c>
      <c r="S1077" t="str">
        <f t="shared" si="100"/>
        <v>games</v>
      </c>
      <c r="T1077" t="str">
        <f t="shared" si="101"/>
        <v>video games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s="6">
        <f t="shared" si="96"/>
        <v>48.281025641025643</v>
      </c>
      <c r="N1078" t="b">
        <v>0</v>
      </c>
      <c r="O1078" s="5">
        <f t="shared" si="97"/>
        <v>62.765333333333331</v>
      </c>
      <c r="P1078" s="7">
        <f t="shared" si="98"/>
        <v>41838.377893518518</v>
      </c>
      <c r="Q1078" s="7">
        <f t="shared" si="99"/>
        <v>41893.377893518518</v>
      </c>
      <c r="R1078" t="s">
        <v>8282</v>
      </c>
      <c r="S1078" t="str">
        <f t="shared" si="100"/>
        <v>games</v>
      </c>
      <c r="T1078" t="str">
        <f t="shared" si="101"/>
        <v>video games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s="6">
        <f t="shared" si="96"/>
        <v>43.976047904191617</v>
      </c>
      <c r="N1079" t="b">
        <v>0</v>
      </c>
      <c r="O1079" s="5">
        <f t="shared" si="97"/>
        <v>29.376000000000001</v>
      </c>
      <c r="P1079" s="7">
        <f t="shared" si="98"/>
        <v>42353.16679398148</v>
      </c>
      <c r="Q1079" s="7">
        <f t="shared" si="99"/>
        <v>42383.16679398148</v>
      </c>
      <c r="R1079" t="s">
        <v>8282</v>
      </c>
      <c r="S1079" t="str">
        <f t="shared" si="100"/>
        <v>games</v>
      </c>
      <c r="T1079" t="str">
        <f t="shared" si="101"/>
        <v>video games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s="6">
        <f t="shared" si="96"/>
        <v>9</v>
      </c>
      <c r="N1080" t="b">
        <v>0</v>
      </c>
      <c r="O1080" s="5">
        <f t="shared" si="97"/>
        <v>7.5</v>
      </c>
      <c r="P1080" s="7">
        <f t="shared" si="98"/>
        <v>40701.195844907408</v>
      </c>
      <c r="Q1080" s="7">
        <f t="shared" si="99"/>
        <v>40746.195844907408</v>
      </c>
      <c r="R1080" t="s">
        <v>8282</v>
      </c>
      <c r="S1080" t="str">
        <f t="shared" si="100"/>
        <v>games</v>
      </c>
      <c r="T1080" t="str">
        <f t="shared" si="101"/>
        <v>video games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s="6">
        <f t="shared" si="96"/>
        <v>37.666666666666664</v>
      </c>
      <c r="N1081" t="b">
        <v>0</v>
      </c>
      <c r="O1081" s="5">
        <f t="shared" si="97"/>
        <v>2.6076923076923078</v>
      </c>
      <c r="P1081" s="7">
        <f t="shared" si="98"/>
        <v>42479.566388888896</v>
      </c>
      <c r="Q1081" s="7">
        <f t="shared" si="99"/>
        <v>42504.566388888896</v>
      </c>
      <c r="R1081" t="s">
        <v>8282</v>
      </c>
      <c r="S1081" t="str">
        <f t="shared" si="100"/>
        <v>games</v>
      </c>
      <c r="T1081" t="str">
        <f t="shared" si="101"/>
        <v>video games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s="6">
        <f t="shared" si="96"/>
        <v>18.581632653061224</v>
      </c>
      <c r="N1082" t="b">
        <v>0</v>
      </c>
      <c r="O1082" s="5">
        <f t="shared" si="97"/>
        <v>9.1050000000000004</v>
      </c>
      <c r="P1082" s="7">
        <f t="shared" si="98"/>
        <v>41740.138113425928</v>
      </c>
      <c r="Q1082" s="7">
        <f t="shared" si="99"/>
        <v>41770.138113425928</v>
      </c>
      <c r="R1082" t="s">
        <v>8282</v>
      </c>
      <c r="S1082" t="str">
        <f t="shared" si="100"/>
        <v>games</v>
      </c>
      <c r="T1082" t="str">
        <f t="shared" si="101"/>
        <v>video games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s="6">
        <f t="shared" si="96"/>
        <v>3</v>
      </c>
      <c r="N1083" t="b">
        <v>0</v>
      </c>
      <c r="O1083" s="5">
        <f t="shared" si="97"/>
        <v>1.7647058823529412E-2</v>
      </c>
      <c r="P1083" s="7">
        <f t="shared" si="98"/>
        <v>42002.926990740743</v>
      </c>
      <c r="Q1083" s="7">
        <f t="shared" si="99"/>
        <v>42032.926990740743</v>
      </c>
      <c r="R1083" t="s">
        <v>8282</v>
      </c>
      <c r="S1083" t="str">
        <f t="shared" si="100"/>
        <v>games</v>
      </c>
      <c r="T1083" t="str">
        <f t="shared" si="101"/>
        <v>video games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s="6">
        <f t="shared" si="96"/>
        <v>18.666666666666668</v>
      </c>
      <c r="N1084" t="b">
        <v>0</v>
      </c>
      <c r="O1084" s="5">
        <f t="shared" si="97"/>
        <v>0.55999999999999994</v>
      </c>
      <c r="P1084" s="7">
        <f t="shared" si="98"/>
        <v>41101.906111111115</v>
      </c>
      <c r="Q1084" s="7">
        <f t="shared" si="99"/>
        <v>41131.906111111115</v>
      </c>
      <c r="R1084" t="s">
        <v>8282</v>
      </c>
      <c r="S1084" t="str">
        <f t="shared" si="100"/>
        <v>games</v>
      </c>
      <c r="T1084" t="str">
        <f t="shared" si="101"/>
        <v>video games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s="6">
        <f t="shared" si="96"/>
        <v>410</v>
      </c>
      <c r="N1085" t="b">
        <v>0</v>
      </c>
      <c r="O1085" s="5">
        <f t="shared" si="97"/>
        <v>0.82000000000000006</v>
      </c>
      <c r="P1085" s="7">
        <f t="shared" si="98"/>
        <v>41793.659525462965</v>
      </c>
      <c r="Q1085" s="7">
        <f t="shared" si="99"/>
        <v>41853.659525462965</v>
      </c>
      <c r="R1085" t="s">
        <v>8282</v>
      </c>
      <c r="S1085" t="str">
        <f t="shared" si="100"/>
        <v>games</v>
      </c>
      <c r="T1085" t="str">
        <f t="shared" si="101"/>
        <v>video games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s="6" t="e">
        <f t="shared" si="96"/>
        <v>#DIV/0!</v>
      </c>
      <c r="N1086" t="b">
        <v>0</v>
      </c>
      <c r="O1086" s="5">
        <f t="shared" si="97"/>
        <v>0</v>
      </c>
      <c r="P1086" s="7">
        <f t="shared" si="98"/>
        <v>41829.912083333329</v>
      </c>
      <c r="Q1086" s="7">
        <f t="shared" si="99"/>
        <v>41859.912083333329</v>
      </c>
      <c r="R1086" t="s">
        <v>8282</v>
      </c>
      <c r="S1086" t="str">
        <f t="shared" si="100"/>
        <v>games</v>
      </c>
      <c r="T1086" t="str">
        <f t="shared" si="101"/>
        <v>video games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s="6">
        <f t="shared" si="96"/>
        <v>114</v>
      </c>
      <c r="N1087" t="b">
        <v>0</v>
      </c>
      <c r="O1087" s="5">
        <f t="shared" si="97"/>
        <v>3.42</v>
      </c>
      <c r="P1087" s="7">
        <f t="shared" si="98"/>
        <v>42413.671006944445</v>
      </c>
      <c r="Q1087" s="7">
        <f t="shared" si="99"/>
        <v>42443.629340277781</v>
      </c>
      <c r="R1087" t="s">
        <v>8282</v>
      </c>
      <c r="S1087" t="str">
        <f t="shared" si="100"/>
        <v>games</v>
      </c>
      <c r="T1087" t="str">
        <f t="shared" si="101"/>
        <v>video games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s="6">
        <f t="shared" si="96"/>
        <v>7.5</v>
      </c>
      <c r="N1088" t="b">
        <v>0</v>
      </c>
      <c r="O1088" s="5">
        <f t="shared" si="97"/>
        <v>8.3333333333333343E-2</v>
      </c>
      <c r="P1088" s="7">
        <f t="shared" si="98"/>
        <v>41845.866793981484</v>
      </c>
      <c r="Q1088" s="7">
        <f t="shared" si="99"/>
        <v>41875.866793981484</v>
      </c>
      <c r="R1088" t="s">
        <v>8282</v>
      </c>
      <c r="S1088" t="str">
        <f t="shared" si="100"/>
        <v>games</v>
      </c>
      <c r="T1088" t="str">
        <f t="shared" si="101"/>
        <v>video games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s="6" t="e">
        <f t="shared" si="96"/>
        <v>#DIV/0!</v>
      </c>
      <c r="N1089" t="b">
        <v>0</v>
      </c>
      <c r="O1089" s="5">
        <f t="shared" si="97"/>
        <v>0</v>
      </c>
      <c r="P1089" s="7">
        <f t="shared" si="98"/>
        <v>41775.713969907411</v>
      </c>
      <c r="Q1089" s="7">
        <f t="shared" si="99"/>
        <v>41805.713969907411</v>
      </c>
      <c r="R1089" t="s">
        <v>8282</v>
      </c>
      <c r="S1089" t="str">
        <f t="shared" si="100"/>
        <v>games</v>
      </c>
      <c r="T1089" t="str">
        <f t="shared" si="101"/>
        <v>video games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s="6">
        <f t="shared" ref="M1090:M1153" si="102">E1090/L1090</f>
        <v>43.41727891156463</v>
      </c>
      <c r="N1090" t="b">
        <v>0</v>
      </c>
      <c r="O1090" s="5">
        <f t="shared" ref="O1090:O1153" si="103">(E1090/D1090)*100</f>
        <v>14.182977777777777</v>
      </c>
      <c r="P1090" s="7">
        <f t="shared" si="98"/>
        <v>41723.799386574072</v>
      </c>
      <c r="Q1090" s="7">
        <f t="shared" si="99"/>
        <v>41753.799386574072</v>
      </c>
      <c r="R1090" t="s">
        <v>8282</v>
      </c>
      <c r="S1090" t="str">
        <f t="shared" si="100"/>
        <v>games</v>
      </c>
      <c r="T1090" t="str">
        <f t="shared" si="101"/>
        <v>video games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s="6">
        <f t="shared" si="102"/>
        <v>23.959183673469386</v>
      </c>
      <c r="N1091" t="b">
        <v>0</v>
      </c>
      <c r="O1091" s="5">
        <f t="shared" si="103"/>
        <v>7.8266666666666662</v>
      </c>
      <c r="P1091" s="7">
        <f t="shared" ref="P1091:P1154" si="104">(((J1091/60)/60)/24)+DATE(1970,1,1)</f>
        <v>42151.189525462964</v>
      </c>
      <c r="Q1091" s="7">
        <f t="shared" ref="Q1091:Q1154" si="105">(((I1091/60)/60)/24)+DATE(1970,1,1)</f>
        <v>42181.189525462964</v>
      </c>
      <c r="R1091" t="s">
        <v>8282</v>
      </c>
      <c r="S1091" t="str">
        <f t="shared" ref="S1091:S1154" si="106">LEFT(R1091,FIND("/",R1091)-1)</f>
        <v>games</v>
      </c>
      <c r="T1091" t="str">
        <f t="shared" ref="T1091:T1154" si="107">RIGHT(R1091,LEN(R1091)-FIND("/",R1091))</f>
        <v>video games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s="6">
        <f t="shared" si="102"/>
        <v>5</v>
      </c>
      <c r="N1092" t="b">
        <v>0</v>
      </c>
      <c r="O1092" s="5">
        <f t="shared" si="103"/>
        <v>3.8464497269020695E-2</v>
      </c>
      <c r="P1092" s="7">
        <f t="shared" si="104"/>
        <v>42123.185798611114</v>
      </c>
      <c r="Q1092" s="7">
        <f t="shared" si="105"/>
        <v>42153.185798611114</v>
      </c>
      <c r="R1092" t="s">
        <v>8282</v>
      </c>
      <c r="S1092" t="str">
        <f t="shared" si="106"/>
        <v>games</v>
      </c>
      <c r="T1092" t="str">
        <f t="shared" si="107"/>
        <v>video games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s="6">
        <f t="shared" si="102"/>
        <v>12.5</v>
      </c>
      <c r="N1093" t="b">
        <v>0</v>
      </c>
      <c r="O1093" s="5">
        <f t="shared" si="103"/>
        <v>12.5</v>
      </c>
      <c r="P1093" s="7">
        <f t="shared" si="104"/>
        <v>42440.820277777777</v>
      </c>
      <c r="Q1093" s="7">
        <f t="shared" si="105"/>
        <v>42470.778611111105</v>
      </c>
      <c r="R1093" t="s">
        <v>8282</v>
      </c>
      <c r="S1093" t="str">
        <f t="shared" si="106"/>
        <v>games</v>
      </c>
      <c r="T1093" t="str">
        <f t="shared" si="107"/>
        <v>video games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s="6">
        <f t="shared" si="102"/>
        <v>3</v>
      </c>
      <c r="N1094" t="b">
        <v>0</v>
      </c>
      <c r="O1094" s="5">
        <f t="shared" si="103"/>
        <v>1.05</v>
      </c>
      <c r="P1094" s="7">
        <f t="shared" si="104"/>
        <v>41250.025902777779</v>
      </c>
      <c r="Q1094" s="7">
        <f t="shared" si="105"/>
        <v>41280.025902777779</v>
      </c>
      <c r="R1094" t="s">
        <v>8282</v>
      </c>
      <c r="S1094" t="str">
        <f t="shared" si="106"/>
        <v>games</v>
      </c>
      <c r="T1094" t="str">
        <f t="shared" si="107"/>
        <v>video games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s="6">
        <f t="shared" si="102"/>
        <v>10.5625</v>
      </c>
      <c r="N1095" t="b">
        <v>0</v>
      </c>
      <c r="O1095" s="5">
        <f t="shared" si="103"/>
        <v>14.083333333333334</v>
      </c>
      <c r="P1095" s="7">
        <f t="shared" si="104"/>
        <v>42396.973807870367</v>
      </c>
      <c r="Q1095" s="7">
        <f t="shared" si="105"/>
        <v>42411.973807870367</v>
      </c>
      <c r="R1095" t="s">
        <v>8282</v>
      </c>
      <c r="S1095" t="str">
        <f t="shared" si="106"/>
        <v>games</v>
      </c>
      <c r="T1095" t="str">
        <f t="shared" si="107"/>
        <v>video games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s="6">
        <f t="shared" si="102"/>
        <v>122.00037037037038</v>
      </c>
      <c r="N1096" t="b">
        <v>0</v>
      </c>
      <c r="O1096" s="5">
        <f t="shared" si="103"/>
        <v>18.300055555555556</v>
      </c>
      <c r="P1096" s="7">
        <f t="shared" si="104"/>
        <v>40795.713344907403</v>
      </c>
      <c r="Q1096" s="7">
        <f t="shared" si="105"/>
        <v>40825.713344907403</v>
      </c>
      <c r="R1096" t="s">
        <v>8282</v>
      </c>
      <c r="S1096" t="str">
        <f t="shared" si="106"/>
        <v>games</v>
      </c>
      <c r="T1096" t="str">
        <f t="shared" si="107"/>
        <v>video games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s="6">
        <f t="shared" si="102"/>
        <v>267.80851063829789</v>
      </c>
      <c r="N1097" t="b">
        <v>0</v>
      </c>
      <c r="O1097" s="5">
        <f t="shared" si="103"/>
        <v>5.0347999999999997</v>
      </c>
      <c r="P1097" s="7">
        <f t="shared" si="104"/>
        <v>41486.537268518521</v>
      </c>
      <c r="Q1097" s="7">
        <f t="shared" si="105"/>
        <v>41516.537268518521</v>
      </c>
      <c r="R1097" t="s">
        <v>8282</v>
      </c>
      <c r="S1097" t="str">
        <f t="shared" si="106"/>
        <v>games</v>
      </c>
      <c r="T1097" t="str">
        <f t="shared" si="107"/>
        <v>video games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s="6">
        <f t="shared" si="102"/>
        <v>74.206896551724142</v>
      </c>
      <c r="N1098" t="b">
        <v>0</v>
      </c>
      <c r="O1098" s="5">
        <f t="shared" si="103"/>
        <v>17.933333333333334</v>
      </c>
      <c r="P1098" s="7">
        <f t="shared" si="104"/>
        <v>41885.51798611111</v>
      </c>
      <c r="Q1098" s="7">
        <f t="shared" si="105"/>
        <v>41916.145833333336</v>
      </c>
      <c r="R1098" t="s">
        <v>8282</v>
      </c>
      <c r="S1098" t="str">
        <f t="shared" si="106"/>
        <v>games</v>
      </c>
      <c r="T1098" t="str">
        <f t="shared" si="107"/>
        <v>video games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s="6">
        <f t="shared" si="102"/>
        <v>6.7142857142857144</v>
      </c>
      <c r="N1099" t="b">
        <v>0</v>
      </c>
      <c r="O1099" s="5">
        <f t="shared" si="103"/>
        <v>4.7E-2</v>
      </c>
      <c r="P1099" s="7">
        <f t="shared" si="104"/>
        <v>41660.792557870373</v>
      </c>
      <c r="Q1099" s="7">
        <f t="shared" si="105"/>
        <v>41700.792557870373</v>
      </c>
      <c r="R1099" t="s">
        <v>8282</v>
      </c>
      <c r="S1099" t="str">
        <f t="shared" si="106"/>
        <v>games</v>
      </c>
      <c r="T1099" t="str">
        <f t="shared" si="107"/>
        <v>video games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s="6">
        <f t="shared" si="102"/>
        <v>81.954545454545453</v>
      </c>
      <c r="N1100" t="b">
        <v>0</v>
      </c>
      <c r="O1100" s="5">
        <f t="shared" si="103"/>
        <v>7.2120000000000006</v>
      </c>
      <c r="P1100" s="7">
        <f t="shared" si="104"/>
        <v>41712.762673611112</v>
      </c>
      <c r="Q1100" s="7">
        <f t="shared" si="105"/>
        <v>41742.762673611112</v>
      </c>
      <c r="R1100" t="s">
        <v>8282</v>
      </c>
      <c r="S1100" t="str">
        <f t="shared" si="106"/>
        <v>games</v>
      </c>
      <c r="T1100" t="str">
        <f t="shared" si="107"/>
        <v>video games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s="6">
        <f t="shared" si="102"/>
        <v>25</v>
      </c>
      <c r="N1101" t="b">
        <v>0</v>
      </c>
      <c r="O1101" s="5">
        <f t="shared" si="103"/>
        <v>0.5</v>
      </c>
      <c r="P1101" s="7">
        <f t="shared" si="104"/>
        <v>42107.836435185185</v>
      </c>
      <c r="Q1101" s="7">
        <f t="shared" si="105"/>
        <v>42137.836435185185</v>
      </c>
      <c r="R1101" t="s">
        <v>8282</v>
      </c>
      <c r="S1101" t="str">
        <f t="shared" si="106"/>
        <v>games</v>
      </c>
      <c r="T1101" t="str">
        <f t="shared" si="107"/>
        <v>video games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s="6">
        <f t="shared" si="102"/>
        <v>10</v>
      </c>
      <c r="N1102" t="b">
        <v>0</v>
      </c>
      <c r="O1102" s="5">
        <f t="shared" si="103"/>
        <v>2.5</v>
      </c>
      <c r="P1102" s="7">
        <f t="shared" si="104"/>
        <v>42384.110775462963</v>
      </c>
      <c r="Q1102" s="7">
        <f t="shared" si="105"/>
        <v>42414.110775462963</v>
      </c>
      <c r="R1102" t="s">
        <v>8282</v>
      </c>
      <c r="S1102" t="str">
        <f t="shared" si="106"/>
        <v>games</v>
      </c>
      <c r="T1102" t="str">
        <f t="shared" si="107"/>
        <v>video games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s="6">
        <f t="shared" si="102"/>
        <v>6.833333333333333</v>
      </c>
      <c r="N1103" t="b">
        <v>0</v>
      </c>
      <c r="O1103" s="5">
        <f t="shared" si="103"/>
        <v>4.1000000000000002E-2</v>
      </c>
      <c r="P1103" s="7">
        <f t="shared" si="104"/>
        <v>42538.77243055556</v>
      </c>
      <c r="Q1103" s="7">
        <f t="shared" si="105"/>
        <v>42565.758333333331</v>
      </c>
      <c r="R1103" t="s">
        <v>8282</v>
      </c>
      <c r="S1103" t="str">
        <f t="shared" si="106"/>
        <v>games</v>
      </c>
      <c r="T1103" t="str">
        <f t="shared" si="107"/>
        <v>video games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s="6">
        <f t="shared" si="102"/>
        <v>17.708333333333332</v>
      </c>
      <c r="N1104" t="b">
        <v>0</v>
      </c>
      <c r="O1104" s="5">
        <f t="shared" si="103"/>
        <v>5.3125</v>
      </c>
      <c r="P1104" s="7">
        <f t="shared" si="104"/>
        <v>41577.045428240745</v>
      </c>
      <c r="Q1104" s="7">
        <f t="shared" si="105"/>
        <v>41617.249305555553</v>
      </c>
      <c r="R1104" t="s">
        <v>8282</v>
      </c>
      <c r="S1104" t="str">
        <f t="shared" si="106"/>
        <v>games</v>
      </c>
      <c r="T1104" t="str">
        <f t="shared" si="107"/>
        <v>video games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s="6">
        <f t="shared" si="102"/>
        <v>16.2</v>
      </c>
      <c r="N1105" t="b">
        <v>0</v>
      </c>
      <c r="O1105" s="5">
        <f t="shared" si="103"/>
        <v>1.6199999999999999</v>
      </c>
      <c r="P1105" s="7">
        <f t="shared" si="104"/>
        <v>42479.22210648148</v>
      </c>
      <c r="Q1105" s="7">
        <f t="shared" si="105"/>
        <v>42539.22210648148</v>
      </c>
      <c r="R1105" t="s">
        <v>8282</v>
      </c>
      <c r="S1105" t="str">
        <f t="shared" si="106"/>
        <v>games</v>
      </c>
      <c r="T1105" t="str">
        <f t="shared" si="107"/>
        <v>video games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s="6">
        <f t="shared" si="102"/>
        <v>80.297297297297291</v>
      </c>
      <c r="N1106" t="b">
        <v>0</v>
      </c>
      <c r="O1106" s="5">
        <f t="shared" si="103"/>
        <v>4.9516666666666671</v>
      </c>
      <c r="P1106" s="7">
        <f t="shared" si="104"/>
        <v>41771.40996527778</v>
      </c>
      <c r="Q1106" s="7">
        <f t="shared" si="105"/>
        <v>41801.40996527778</v>
      </c>
      <c r="R1106" t="s">
        <v>8282</v>
      </c>
      <c r="S1106" t="str">
        <f t="shared" si="106"/>
        <v>games</v>
      </c>
      <c r="T1106" t="str">
        <f t="shared" si="107"/>
        <v>video games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s="6">
        <f t="shared" si="102"/>
        <v>71.55</v>
      </c>
      <c r="N1107" t="b">
        <v>0</v>
      </c>
      <c r="O1107" s="5">
        <f t="shared" si="103"/>
        <v>0.159</v>
      </c>
      <c r="P1107" s="7">
        <f t="shared" si="104"/>
        <v>41692.135729166665</v>
      </c>
      <c r="Q1107" s="7">
        <f t="shared" si="105"/>
        <v>41722.0940625</v>
      </c>
      <c r="R1107" t="s">
        <v>8282</v>
      </c>
      <c r="S1107" t="str">
        <f t="shared" si="106"/>
        <v>games</v>
      </c>
      <c r="T1107" t="str">
        <f t="shared" si="107"/>
        <v>video games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s="6">
        <f t="shared" si="102"/>
        <v>23.571428571428573</v>
      </c>
      <c r="N1108" t="b">
        <v>0</v>
      </c>
      <c r="O1108" s="5">
        <f t="shared" si="103"/>
        <v>41.25</v>
      </c>
      <c r="P1108" s="7">
        <f t="shared" si="104"/>
        <v>40973.740451388891</v>
      </c>
      <c r="Q1108" s="7">
        <f t="shared" si="105"/>
        <v>41003.698784722219</v>
      </c>
      <c r="R1108" t="s">
        <v>8282</v>
      </c>
      <c r="S1108" t="str">
        <f t="shared" si="106"/>
        <v>games</v>
      </c>
      <c r="T1108" t="str">
        <f t="shared" si="107"/>
        <v>video games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s="6" t="e">
        <f t="shared" si="102"/>
        <v>#DIV/0!</v>
      </c>
      <c r="N1109" t="b">
        <v>0</v>
      </c>
      <c r="O1109" s="5">
        <f t="shared" si="103"/>
        <v>0</v>
      </c>
      <c r="P1109" s="7">
        <f t="shared" si="104"/>
        <v>41813.861388888887</v>
      </c>
      <c r="Q1109" s="7">
        <f t="shared" si="105"/>
        <v>41843.861388888887</v>
      </c>
      <c r="R1109" t="s">
        <v>8282</v>
      </c>
      <c r="S1109" t="str">
        <f t="shared" si="106"/>
        <v>games</v>
      </c>
      <c r="T1109" t="str">
        <f t="shared" si="107"/>
        <v>video games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s="6">
        <f t="shared" si="102"/>
        <v>34.88095238095238</v>
      </c>
      <c r="N1110" t="b">
        <v>0</v>
      </c>
      <c r="O1110" s="5">
        <f t="shared" si="103"/>
        <v>2.93</v>
      </c>
      <c r="P1110" s="7">
        <f t="shared" si="104"/>
        <v>40952.636979166666</v>
      </c>
      <c r="Q1110" s="7">
        <f t="shared" si="105"/>
        <v>41012.595312500001</v>
      </c>
      <c r="R1110" t="s">
        <v>8282</v>
      </c>
      <c r="S1110" t="str">
        <f t="shared" si="106"/>
        <v>games</v>
      </c>
      <c r="T1110" t="str">
        <f t="shared" si="107"/>
        <v>video games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s="6">
        <f t="shared" si="102"/>
        <v>15</v>
      </c>
      <c r="N1111" t="b">
        <v>0</v>
      </c>
      <c r="O1111" s="5">
        <f t="shared" si="103"/>
        <v>0.44999999999999996</v>
      </c>
      <c r="P1111" s="7">
        <f t="shared" si="104"/>
        <v>42662.752199074079</v>
      </c>
      <c r="Q1111" s="7">
        <f t="shared" si="105"/>
        <v>42692.793865740736</v>
      </c>
      <c r="R1111" t="s">
        <v>8282</v>
      </c>
      <c r="S1111" t="str">
        <f t="shared" si="106"/>
        <v>games</v>
      </c>
      <c r="T1111" t="str">
        <f t="shared" si="107"/>
        <v>video games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s="6">
        <f t="shared" si="102"/>
        <v>23.181818181818183</v>
      </c>
      <c r="N1112" t="b">
        <v>0</v>
      </c>
      <c r="O1112" s="5">
        <f t="shared" si="103"/>
        <v>0.51</v>
      </c>
      <c r="P1112" s="7">
        <f t="shared" si="104"/>
        <v>41220.933124999996</v>
      </c>
      <c r="Q1112" s="7">
        <f t="shared" si="105"/>
        <v>41250.933124999996</v>
      </c>
      <c r="R1112" t="s">
        <v>8282</v>
      </c>
      <c r="S1112" t="str">
        <f t="shared" si="106"/>
        <v>games</v>
      </c>
      <c r="T1112" t="str">
        <f t="shared" si="107"/>
        <v>video games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s="6">
        <f t="shared" si="102"/>
        <v>1</v>
      </c>
      <c r="N1113" t="b">
        <v>0</v>
      </c>
      <c r="O1113" s="5">
        <f t="shared" si="103"/>
        <v>0.04</v>
      </c>
      <c r="P1113" s="7">
        <f t="shared" si="104"/>
        <v>42347.203587962969</v>
      </c>
      <c r="Q1113" s="7">
        <f t="shared" si="105"/>
        <v>42377.203587962969</v>
      </c>
      <c r="R1113" t="s">
        <v>8282</v>
      </c>
      <c r="S1113" t="str">
        <f t="shared" si="106"/>
        <v>games</v>
      </c>
      <c r="T1113" t="str">
        <f t="shared" si="107"/>
        <v>video games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s="6">
        <f t="shared" si="102"/>
        <v>100.23371794871794</v>
      </c>
      <c r="N1114" t="b">
        <v>0</v>
      </c>
      <c r="O1114" s="5">
        <f t="shared" si="103"/>
        <v>35.537409090909087</v>
      </c>
      <c r="P1114" s="7">
        <f t="shared" si="104"/>
        <v>41963.759386574078</v>
      </c>
      <c r="Q1114" s="7">
        <f t="shared" si="105"/>
        <v>42023.354166666672</v>
      </c>
      <c r="R1114" t="s">
        <v>8282</v>
      </c>
      <c r="S1114" t="str">
        <f t="shared" si="106"/>
        <v>games</v>
      </c>
      <c r="T1114" t="str">
        <f t="shared" si="107"/>
        <v>video games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s="6">
        <f t="shared" si="102"/>
        <v>5</v>
      </c>
      <c r="N1115" t="b">
        <v>0</v>
      </c>
      <c r="O1115" s="5">
        <f t="shared" si="103"/>
        <v>0.5</v>
      </c>
      <c r="P1115" s="7">
        <f t="shared" si="104"/>
        <v>41835.977083333331</v>
      </c>
      <c r="Q1115" s="7">
        <f t="shared" si="105"/>
        <v>41865.977083333331</v>
      </c>
      <c r="R1115" t="s">
        <v>8282</v>
      </c>
      <c r="S1115" t="str">
        <f t="shared" si="106"/>
        <v>games</v>
      </c>
      <c r="T1115" t="str">
        <f t="shared" si="107"/>
        <v>video games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s="6">
        <f t="shared" si="102"/>
        <v>3.3333333333333335</v>
      </c>
      <c r="N1116" t="b">
        <v>0</v>
      </c>
      <c r="O1116" s="5">
        <f t="shared" si="103"/>
        <v>0.16666666666666669</v>
      </c>
      <c r="P1116" s="7">
        <f t="shared" si="104"/>
        <v>41526.345914351856</v>
      </c>
      <c r="Q1116" s="7">
        <f t="shared" si="105"/>
        <v>41556.345914351856</v>
      </c>
      <c r="R1116" t="s">
        <v>8282</v>
      </c>
      <c r="S1116" t="str">
        <f t="shared" si="106"/>
        <v>games</v>
      </c>
      <c r="T1116" t="str">
        <f t="shared" si="107"/>
        <v>video games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s="6">
        <f t="shared" si="102"/>
        <v>13.25</v>
      </c>
      <c r="N1117" t="b">
        <v>0</v>
      </c>
      <c r="O1117" s="5">
        <f t="shared" si="103"/>
        <v>0.13250000000000001</v>
      </c>
      <c r="P1117" s="7">
        <f t="shared" si="104"/>
        <v>42429.695543981477</v>
      </c>
      <c r="Q1117" s="7">
        <f t="shared" si="105"/>
        <v>42459.653877314813</v>
      </c>
      <c r="R1117" t="s">
        <v>8282</v>
      </c>
      <c r="S1117" t="str">
        <f t="shared" si="106"/>
        <v>games</v>
      </c>
      <c r="T1117" t="str">
        <f t="shared" si="107"/>
        <v>video games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s="6">
        <f t="shared" si="102"/>
        <v>17.852</v>
      </c>
      <c r="N1118" t="b">
        <v>0</v>
      </c>
      <c r="O1118" s="5">
        <f t="shared" si="103"/>
        <v>3.5704000000000007E-2</v>
      </c>
      <c r="P1118" s="7">
        <f t="shared" si="104"/>
        <v>41009.847314814811</v>
      </c>
      <c r="Q1118" s="7">
        <f t="shared" si="105"/>
        <v>41069.847314814811</v>
      </c>
      <c r="R1118" t="s">
        <v>8282</v>
      </c>
      <c r="S1118" t="str">
        <f t="shared" si="106"/>
        <v>games</v>
      </c>
      <c r="T1118" t="str">
        <f t="shared" si="107"/>
        <v>video games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s="6">
        <f t="shared" si="102"/>
        <v>10.375</v>
      </c>
      <c r="N1119" t="b">
        <v>0</v>
      </c>
      <c r="O1119" s="5">
        <f t="shared" si="103"/>
        <v>8.3000000000000007</v>
      </c>
      <c r="P1119" s="7">
        <f t="shared" si="104"/>
        <v>42333.598530092597</v>
      </c>
      <c r="Q1119" s="7">
        <f t="shared" si="105"/>
        <v>42363.598530092597</v>
      </c>
      <c r="R1119" t="s">
        <v>8282</v>
      </c>
      <c r="S1119" t="str">
        <f t="shared" si="106"/>
        <v>games</v>
      </c>
      <c r="T1119" t="str">
        <f t="shared" si="107"/>
        <v>video games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s="6">
        <f t="shared" si="102"/>
        <v>36.333333333333336</v>
      </c>
      <c r="N1120" t="b">
        <v>0</v>
      </c>
      <c r="O1120" s="5">
        <f t="shared" si="103"/>
        <v>2.4222222222222221</v>
      </c>
      <c r="P1120" s="7">
        <f t="shared" si="104"/>
        <v>41704.16642361111</v>
      </c>
      <c r="Q1120" s="7">
        <f t="shared" si="105"/>
        <v>41734.124756944446</v>
      </c>
      <c r="R1120" t="s">
        <v>8282</v>
      </c>
      <c r="S1120" t="str">
        <f t="shared" si="106"/>
        <v>games</v>
      </c>
      <c r="T1120" t="str">
        <f t="shared" si="107"/>
        <v>video games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s="6">
        <f t="shared" si="102"/>
        <v>5</v>
      </c>
      <c r="N1121" t="b">
        <v>0</v>
      </c>
      <c r="O1121" s="5">
        <f t="shared" si="103"/>
        <v>0.23809523809523811</v>
      </c>
      <c r="P1121" s="7">
        <f t="shared" si="104"/>
        <v>41722.792407407411</v>
      </c>
      <c r="Q1121" s="7">
        <f t="shared" si="105"/>
        <v>41735.792407407411</v>
      </c>
      <c r="R1121" t="s">
        <v>8282</v>
      </c>
      <c r="S1121" t="str">
        <f t="shared" si="106"/>
        <v>games</v>
      </c>
      <c r="T1121" t="str">
        <f t="shared" si="107"/>
        <v>video games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s="6" t="e">
        <f t="shared" si="102"/>
        <v>#DIV/0!</v>
      </c>
      <c r="N1122" t="b">
        <v>0</v>
      </c>
      <c r="O1122" s="5">
        <f t="shared" si="103"/>
        <v>0</v>
      </c>
      <c r="P1122" s="7">
        <f t="shared" si="104"/>
        <v>40799.872685185182</v>
      </c>
      <c r="Q1122" s="7">
        <f t="shared" si="105"/>
        <v>40844.872685185182</v>
      </c>
      <c r="R1122" t="s">
        <v>8282</v>
      </c>
      <c r="S1122" t="str">
        <f t="shared" si="106"/>
        <v>games</v>
      </c>
      <c r="T1122" t="str">
        <f t="shared" si="107"/>
        <v>video games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s="6">
        <f t="shared" si="102"/>
        <v>5.8</v>
      </c>
      <c r="N1123" t="b">
        <v>0</v>
      </c>
      <c r="O1123" s="5">
        <f t="shared" si="103"/>
        <v>1.1599999999999999E-2</v>
      </c>
      <c r="P1123" s="7">
        <f t="shared" si="104"/>
        <v>42412.934212962966</v>
      </c>
      <c r="Q1123" s="7">
        <f t="shared" si="105"/>
        <v>42442.892546296294</v>
      </c>
      <c r="R1123" t="s">
        <v>8282</v>
      </c>
      <c r="S1123" t="str">
        <f t="shared" si="106"/>
        <v>games</v>
      </c>
      <c r="T1123" t="str">
        <f t="shared" si="107"/>
        <v>video games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s="6" t="e">
        <f t="shared" si="102"/>
        <v>#DIV/0!</v>
      </c>
      <c r="N1124" t="b">
        <v>0</v>
      </c>
      <c r="O1124" s="5">
        <f t="shared" si="103"/>
        <v>0</v>
      </c>
      <c r="P1124" s="7">
        <f t="shared" si="104"/>
        <v>41410.703993055555</v>
      </c>
      <c r="Q1124" s="7">
        <f t="shared" si="105"/>
        <v>41424.703993055555</v>
      </c>
      <c r="R1124" t="s">
        <v>8282</v>
      </c>
      <c r="S1124" t="str">
        <f t="shared" si="106"/>
        <v>games</v>
      </c>
      <c r="T1124" t="str">
        <f t="shared" si="107"/>
        <v>video games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s="6">
        <f t="shared" si="102"/>
        <v>3.6666666666666665</v>
      </c>
      <c r="N1125" t="b">
        <v>0</v>
      </c>
      <c r="O1125" s="5">
        <f t="shared" si="103"/>
        <v>0.22</v>
      </c>
      <c r="P1125" s="7">
        <f t="shared" si="104"/>
        <v>41718.5237037037</v>
      </c>
      <c r="Q1125" s="7">
        <f t="shared" si="105"/>
        <v>41748.5237037037</v>
      </c>
      <c r="R1125" t="s">
        <v>8282</v>
      </c>
      <c r="S1125" t="str">
        <f t="shared" si="106"/>
        <v>games</v>
      </c>
      <c r="T1125" t="str">
        <f t="shared" si="107"/>
        <v>video games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s="6">
        <f t="shared" si="102"/>
        <v>60.714285714285715</v>
      </c>
      <c r="N1126" t="b">
        <v>0</v>
      </c>
      <c r="O1126" s="5">
        <f t="shared" si="103"/>
        <v>0.47222222222222221</v>
      </c>
      <c r="P1126" s="7">
        <f t="shared" si="104"/>
        <v>42094.667256944449</v>
      </c>
      <c r="Q1126" s="7">
        <f t="shared" si="105"/>
        <v>42124.667256944449</v>
      </c>
      <c r="R1126" t="s">
        <v>8283</v>
      </c>
      <c r="S1126" t="str">
        <f t="shared" si="106"/>
        <v>games</v>
      </c>
      <c r="T1126" t="str">
        <f t="shared" si="107"/>
        <v>mobile games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s="6" t="e">
        <f t="shared" si="102"/>
        <v>#DIV/0!</v>
      </c>
      <c r="N1127" t="b">
        <v>0</v>
      </c>
      <c r="O1127" s="5">
        <f t="shared" si="103"/>
        <v>0</v>
      </c>
      <c r="P1127" s="7">
        <f t="shared" si="104"/>
        <v>42212.624189814815</v>
      </c>
      <c r="Q1127" s="7">
        <f t="shared" si="105"/>
        <v>42272.624189814815</v>
      </c>
      <c r="R1127" t="s">
        <v>8283</v>
      </c>
      <c r="S1127" t="str">
        <f t="shared" si="106"/>
        <v>games</v>
      </c>
      <c r="T1127" t="str">
        <f t="shared" si="107"/>
        <v>mobile games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s="6">
        <f t="shared" si="102"/>
        <v>5</v>
      </c>
      <c r="N1128" t="b">
        <v>0</v>
      </c>
      <c r="O1128" s="5">
        <f t="shared" si="103"/>
        <v>0.5</v>
      </c>
      <c r="P1128" s="7">
        <f t="shared" si="104"/>
        <v>42535.327476851846</v>
      </c>
      <c r="Q1128" s="7">
        <f t="shared" si="105"/>
        <v>42565.327476851846</v>
      </c>
      <c r="R1128" t="s">
        <v>8283</v>
      </c>
      <c r="S1128" t="str">
        <f t="shared" si="106"/>
        <v>games</v>
      </c>
      <c r="T1128" t="str">
        <f t="shared" si="107"/>
        <v>mobile games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s="6">
        <f t="shared" si="102"/>
        <v>25.434782608695652</v>
      </c>
      <c r="N1129" t="b">
        <v>0</v>
      </c>
      <c r="O1129" s="5">
        <f t="shared" si="103"/>
        <v>1.6714285714285713</v>
      </c>
      <c r="P1129" s="7">
        <f t="shared" si="104"/>
        <v>41926.854166666664</v>
      </c>
      <c r="Q1129" s="7">
        <f t="shared" si="105"/>
        <v>41957.895833333328</v>
      </c>
      <c r="R1129" t="s">
        <v>8283</v>
      </c>
      <c r="S1129" t="str">
        <f t="shared" si="106"/>
        <v>games</v>
      </c>
      <c r="T1129" t="str">
        <f t="shared" si="107"/>
        <v>mobile games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s="6">
        <f t="shared" si="102"/>
        <v>1</v>
      </c>
      <c r="N1130" t="b">
        <v>0</v>
      </c>
      <c r="O1130" s="5">
        <f t="shared" si="103"/>
        <v>0.1</v>
      </c>
      <c r="P1130" s="7">
        <f t="shared" si="104"/>
        <v>41828.649502314816</v>
      </c>
      <c r="Q1130" s="7">
        <f t="shared" si="105"/>
        <v>41858.649502314816</v>
      </c>
      <c r="R1130" t="s">
        <v>8283</v>
      </c>
      <c r="S1130" t="str">
        <f t="shared" si="106"/>
        <v>games</v>
      </c>
      <c r="T1130" t="str">
        <f t="shared" si="107"/>
        <v>mobile games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s="6">
        <f t="shared" si="102"/>
        <v>10.5</v>
      </c>
      <c r="N1131" t="b">
        <v>0</v>
      </c>
      <c r="O1131" s="5">
        <f t="shared" si="103"/>
        <v>0.105</v>
      </c>
      <c r="P1131" s="7">
        <f t="shared" si="104"/>
        <v>42496.264965277776</v>
      </c>
      <c r="Q1131" s="7">
        <f t="shared" si="105"/>
        <v>42526.264965277776</v>
      </c>
      <c r="R1131" t="s">
        <v>8283</v>
      </c>
      <c r="S1131" t="str">
        <f t="shared" si="106"/>
        <v>games</v>
      </c>
      <c r="T1131" t="str">
        <f t="shared" si="107"/>
        <v>mobile games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s="6">
        <f t="shared" si="102"/>
        <v>3.6666666666666665</v>
      </c>
      <c r="N1132" t="b">
        <v>0</v>
      </c>
      <c r="O1132" s="5">
        <f t="shared" si="103"/>
        <v>0.22</v>
      </c>
      <c r="P1132" s="7">
        <f t="shared" si="104"/>
        <v>41908.996527777781</v>
      </c>
      <c r="Q1132" s="7">
        <f t="shared" si="105"/>
        <v>41969.038194444445</v>
      </c>
      <c r="R1132" t="s">
        <v>8283</v>
      </c>
      <c r="S1132" t="str">
        <f t="shared" si="106"/>
        <v>games</v>
      </c>
      <c r="T1132" t="str">
        <f t="shared" si="107"/>
        <v>mobile games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s="6" t="e">
        <f t="shared" si="102"/>
        <v>#DIV/0!</v>
      </c>
      <c r="N1133" t="b">
        <v>0</v>
      </c>
      <c r="O1133" s="5">
        <f t="shared" si="103"/>
        <v>0</v>
      </c>
      <c r="P1133" s="7">
        <f t="shared" si="104"/>
        <v>42332.908194444448</v>
      </c>
      <c r="Q1133" s="7">
        <f t="shared" si="105"/>
        <v>42362.908194444448</v>
      </c>
      <c r="R1133" t="s">
        <v>8283</v>
      </c>
      <c r="S1133" t="str">
        <f t="shared" si="106"/>
        <v>games</v>
      </c>
      <c r="T1133" t="str">
        <f t="shared" si="107"/>
        <v>mobile games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s="6">
        <f t="shared" si="102"/>
        <v>110.61538461538461</v>
      </c>
      <c r="N1134" t="b">
        <v>0</v>
      </c>
      <c r="O1134" s="5">
        <f t="shared" si="103"/>
        <v>14.38</v>
      </c>
      <c r="P1134" s="7">
        <f t="shared" si="104"/>
        <v>42706.115405092598</v>
      </c>
      <c r="Q1134" s="7">
        <f t="shared" si="105"/>
        <v>42736.115405092598</v>
      </c>
      <c r="R1134" t="s">
        <v>8283</v>
      </c>
      <c r="S1134" t="str">
        <f t="shared" si="106"/>
        <v>games</v>
      </c>
      <c r="T1134" t="str">
        <f t="shared" si="107"/>
        <v>mobile games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s="6">
        <f t="shared" si="102"/>
        <v>20</v>
      </c>
      <c r="N1135" t="b">
        <v>0</v>
      </c>
      <c r="O1135" s="5">
        <f t="shared" si="103"/>
        <v>0.66666666666666674</v>
      </c>
      <c r="P1135" s="7">
        <f t="shared" si="104"/>
        <v>41821.407187500001</v>
      </c>
      <c r="Q1135" s="7">
        <f t="shared" si="105"/>
        <v>41851.407187500001</v>
      </c>
      <c r="R1135" t="s">
        <v>8283</v>
      </c>
      <c r="S1135" t="str">
        <f t="shared" si="106"/>
        <v>games</v>
      </c>
      <c r="T1135" t="str">
        <f t="shared" si="107"/>
        <v>mobile games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s="6">
        <f t="shared" si="102"/>
        <v>1</v>
      </c>
      <c r="N1136" t="b">
        <v>0</v>
      </c>
      <c r="O1136" s="5">
        <f t="shared" si="103"/>
        <v>4.0000000000000001E-3</v>
      </c>
      <c r="P1136" s="7">
        <f t="shared" si="104"/>
        <v>41958.285046296296</v>
      </c>
      <c r="Q1136" s="7">
        <f t="shared" si="105"/>
        <v>41972.189583333333</v>
      </c>
      <c r="R1136" t="s">
        <v>8283</v>
      </c>
      <c r="S1136" t="str">
        <f t="shared" si="106"/>
        <v>games</v>
      </c>
      <c r="T1136" t="str">
        <f t="shared" si="107"/>
        <v>mobile games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s="6">
        <f t="shared" si="102"/>
        <v>50</v>
      </c>
      <c r="N1137" t="b">
        <v>0</v>
      </c>
      <c r="O1137" s="5">
        <f t="shared" si="103"/>
        <v>5</v>
      </c>
      <c r="P1137" s="7">
        <f t="shared" si="104"/>
        <v>42558.989513888882</v>
      </c>
      <c r="Q1137" s="7">
        <f t="shared" si="105"/>
        <v>42588.989513888882</v>
      </c>
      <c r="R1137" t="s">
        <v>8283</v>
      </c>
      <c r="S1137" t="str">
        <f t="shared" si="106"/>
        <v>games</v>
      </c>
      <c r="T1137" t="str">
        <f t="shared" si="107"/>
        <v>mobile games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s="6">
        <f t="shared" si="102"/>
        <v>45</v>
      </c>
      <c r="N1138" t="b">
        <v>0</v>
      </c>
      <c r="O1138" s="5">
        <f t="shared" si="103"/>
        <v>6.4439140811455857</v>
      </c>
      <c r="P1138" s="7">
        <f t="shared" si="104"/>
        <v>42327.671631944439</v>
      </c>
      <c r="Q1138" s="7">
        <f t="shared" si="105"/>
        <v>42357.671631944439</v>
      </c>
      <c r="R1138" t="s">
        <v>8283</v>
      </c>
      <c r="S1138" t="str">
        <f t="shared" si="106"/>
        <v>games</v>
      </c>
      <c r="T1138" t="str">
        <f t="shared" si="107"/>
        <v>mobile games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s="6">
        <f t="shared" si="102"/>
        <v>253.2051282051282</v>
      </c>
      <c r="N1139" t="b">
        <v>0</v>
      </c>
      <c r="O1139" s="5">
        <f t="shared" si="103"/>
        <v>39.5</v>
      </c>
      <c r="P1139" s="7">
        <f t="shared" si="104"/>
        <v>42453.819687499999</v>
      </c>
      <c r="Q1139" s="7">
        <f t="shared" si="105"/>
        <v>42483.819687499999</v>
      </c>
      <c r="R1139" t="s">
        <v>8283</v>
      </c>
      <c r="S1139" t="str">
        <f t="shared" si="106"/>
        <v>games</v>
      </c>
      <c r="T1139" t="str">
        <f t="shared" si="107"/>
        <v>mobile games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s="6">
        <f t="shared" si="102"/>
        <v>31.25</v>
      </c>
      <c r="N1140" t="b">
        <v>0</v>
      </c>
      <c r="O1140" s="5">
        <f t="shared" si="103"/>
        <v>0.35714285714285715</v>
      </c>
      <c r="P1140" s="7">
        <f t="shared" si="104"/>
        <v>42736.9066087963</v>
      </c>
      <c r="Q1140" s="7">
        <f t="shared" si="105"/>
        <v>42756.9066087963</v>
      </c>
      <c r="R1140" t="s">
        <v>8283</v>
      </c>
      <c r="S1140" t="str">
        <f t="shared" si="106"/>
        <v>games</v>
      </c>
      <c r="T1140" t="str">
        <f t="shared" si="107"/>
        <v>mobile games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s="6">
        <f t="shared" si="102"/>
        <v>5</v>
      </c>
      <c r="N1141" t="b">
        <v>0</v>
      </c>
      <c r="O1141" s="5">
        <f t="shared" si="103"/>
        <v>6.25E-2</v>
      </c>
      <c r="P1141" s="7">
        <f t="shared" si="104"/>
        <v>41975.347523148142</v>
      </c>
      <c r="Q1141" s="7">
        <f t="shared" si="105"/>
        <v>42005.347523148142</v>
      </c>
      <c r="R1141" t="s">
        <v>8283</v>
      </c>
      <c r="S1141" t="str">
        <f t="shared" si="106"/>
        <v>games</v>
      </c>
      <c r="T1141" t="str">
        <f t="shared" si="107"/>
        <v>mobile games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s="6" t="e">
        <f t="shared" si="102"/>
        <v>#DIV/0!</v>
      </c>
      <c r="N1142" t="b">
        <v>0</v>
      </c>
      <c r="O1142" s="5">
        <f t="shared" si="103"/>
        <v>0</v>
      </c>
      <c r="P1142" s="7">
        <f t="shared" si="104"/>
        <v>42192.462048611109</v>
      </c>
      <c r="Q1142" s="7">
        <f t="shared" si="105"/>
        <v>42222.462048611109</v>
      </c>
      <c r="R1142" t="s">
        <v>8283</v>
      </c>
      <c r="S1142" t="str">
        <f t="shared" si="106"/>
        <v>games</v>
      </c>
      <c r="T1142" t="str">
        <f t="shared" si="107"/>
        <v>mobile games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s="6" t="e">
        <f t="shared" si="102"/>
        <v>#DIV/0!</v>
      </c>
      <c r="N1143" t="b">
        <v>0</v>
      </c>
      <c r="O1143" s="5">
        <f t="shared" si="103"/>
        <v>0</v>
      </c>
      <c r="P1143" s="7">
        <f t="shared" si="104"/>
        <v>42164.699652777781</v>
      </c>
      <c r="Q1143" s="7">
        <f t="shared" si="105"/>
        <v>42194.699652777781</v>
      </c>
      <c r="R1143" t="s">
        <v>8283</v>
      </c>
      <c r="S1143" t="str">
        <f t="shared" si="106"/>
        <v>games</v>
      </c>
      <c r="T1143" t="str">
        <f t="shared" si="107"/>
        <v>mobile games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s="6" t="e">
        <f t="shared" si="102"/>
        <v>#DIV/0!</v>
      </c>
      <c r="N1144" t="b">
        <v>0</v>
      </c>
      <c r="O1144" s="5">
        <f t="shared" si="103"/>
        <v>0</v>
      </c>
      <c r="P1144" s="7">
        <f t="shared" si="104"/>
        <v>42022.006099537044</v>
      </c>
      <c r="Q1144" s="7">
        <f t="shared" si="105"/>
        <v>42052.006099537044</v>
      </c>
      <c r="R1144" t="s">
        <v>8283</v>
      </c>
      <c r="S1144" t="str">
        <f t="shared" si="106"/>
        <v>games</v>
      </c>
      <c r="T1144" t="str">
        <f t="shared" si="107"/>
        <v>mobile games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s="6">
        <f t="shared" si="102"/>
        <v>23.25</v>
      </c>
      <c r="N1145" t="b">
        <v>0</v>
      </c>
      <c r="O1145" s="5">
        <f t="shared" si="103"/>
        <v>0.41333333333333333</v>
      </c>
      <c r="P1145" s="7">
        <f t="shared" si="104"/>
        <v>42325.19358796296</v>
      </c>
      <c r="Q1145" s="7">
        <f t="shared" si="105"/>
        <v>42355.19358796296</v>
      </c>
      <c r="R1145" t="s">
        <v>8283</v>
      </c>
      <c r="S1145" t="str">
        <f t="shared" si="106"/>
        <v>games</v>
      </c>
      <c r="T1145" t="str">
        <f t="shared" si="107"/>
        <v>mobile games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s="6" t="e">
        <f t="shared" si="102"/>
        <v>#DIV/0!</v>
      </c>
      <c r="N1146" t="b">
        <v>0</v>
      </c>
      <c r="O1146" s="5">
        <f t="shared" si="103"/>
        <v>0</v>
      </c>
      <c r="P1146" s="7">
        <f t="shared" si="104"/>
        <v>42093.181944444441</v>
      </c>
      <c r="Q1146" s="7">
        <f t="shared" si="105"/>
        <v>42123.181944444441</v>
      </c>
      <c r="R1146" t="s">
        <v>8284</v>
      </c>
      <c r="S1146" t="str">
        <f t="shared" si="106"/>
        <v>food</v>
      </c>
      <c r="T1146" t="str">
        <f t="shared" si="107"/>
        <v>food trucks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s="6">
        <f t="shared" si="102"/>
        <v>100</v>
      </c>
      <c r="N1147" t="b">
        <v>0</v>
      </c>
      <c r="O1147" s="5">
        <f t="shared" si="103"/>
        <v>0.125</v>
      </c>
      <c r="P1147" s="7">
        <f t="shared" si="104"/>
        <v>41854.747592592597</v>
      </c>
      <c r="Q1147" s="7">
        <f t="shared" si="105"/>
        <v>41914.747592592597</v>
      </c>
      <c r="R1147" t="s">
        <v>8284</v>
      </c>
      <c r="S1147" t="str">
        <f t="shared" si="106"/>
        <v>food</v>
      </c>
      <c r="T1147" t="str">
        <f t="shared" si="107"/>
        <v>food trucks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s="6">
        <f t="shared" si="102"/>
        <v>44.166666666666664</v>
      </c>
      <c r="N1148" t="b">
        <v>0</v>
      </c>
      <c r="O1148" s="5">
        <f t="shared" si="103"/>
        <v>8.8333333333333339</v>
      </c>
      <c r="P1148" s="7">
        <f t="shared" si="104"/>
        <v>41723.9533912037</v>
      </c>
      <c r="Q1148" s="7">
        <f t="shared" si="105"/>
        <v>41761.9533912037</v>
      </c>
      <c r="R1148" t="s">
        <v>8284</v>
      </c>
      <c r="S1148" t="str">
        <f t="shared" si="106"/>
        <v>food</v>
      </c>
      <c r="T1148" t="str">
        <f t="shared" si="107"/>
        <v>food trucks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s="6" t="e">
        <f t="shared" si="102"/>
        <v>#DIV/0!</v>
      </c>
      <c r="N1149" t="b">
        <v>0</v>
      </c>
      <c r="O1149" s="5">
        <f t="shared" si="103"/>
        <v>0</v>
      </c>
      <c r="P1149" s="7">
        <f t="shared" si="104"/>
        <v>41871.972025462965</v>
      </c>
      <c r="Q1149" s="7">
        <f t="shared" si="105"/>
        <v>41931.972025462965</v>
      </c>
      <c r="R1149" t="s">
        <v>8284</v>
      </c>
      <c r="S1149" t="str">
        <f t="shared" si="106"/>
        <v>food</v>
      </c>
      <c r="T1149" t="str">
        <f t="shared" si="107"/>
        <v>food trucks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s="6">
        <f t="shared" si="102"/>
        <v>24.333333333333332</v>
      </c>
      <c r="N1150" t="b">
        <v>0</v>
      </c>
      <c r="O1150" s="5">
        <f t="shared" si="103"/>
        <v>0.48666666666666669</v>
      </c>
      <c r="P1150" s="7">
        <f t="shared" si="104"/>
        <v>42675.171076388884</v>
      </c>
      <c r="Q1150" s="7">
        <f t="shared" si="105"/>
        <v>42705.212743055556</v>
      </c>
      <c r="R1150" t="s">
        <v>8284</v>
      </c>
      <c r="S1150" t="str">
        <f t="shared" si="106"/>
        <v>food</v>
      </c>
      <c r="T1150" t="str">
        <f t="shared" si="107"/>
        <v>food trucks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s="6">
        <f t="shared" si="102"/>
        <v>37.5</v>
      </c>
      <c r="N1151" t="b">
        <v>0</v>
      </c>
      <c r="O1151" s="5">
        <f t="shared" si="103"/>
        <v>0.15</v>
      </c>
      <c r="P1151" s="7">
        <f t="shared" si="104"/>
        <v>42507.71025462963</v>
      </c>
      <c r="Q1151" s="7">
        <f t="shared" si="105"/>
        <v>42537.71025462963</v>
      </c>
      <c r="R1151" t="s">
        <v>8284</v>
      </c>
      <c r="S1151" t="str">
        <f t="shared" si="106"/>
        <v>food</v>
      </c>
      <c r="T1151" t="str">
        <f t="shared" si="107"/>
        <v>food trucks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s="6">
        <f t="shared" si="102"/>
        <v>42</v>
      </c>
      <c r="N1152" t="b">
        <v>0</v>
      </c>
      <c r="O1152" s="5">
        <f t="shared" si="103"/>
        <v>10.08</v>
      </c>
      <c r="P1152" s="7">
        <f t="shared" si="104"/>
        <v>42317.954571759255</v>
      </c>
      <c r="Q1152" s="7">
        <f t="shared" si="105"/>
        <v>42377.954571759255</v>
      </c>
      <c r="R1152" t="s">
        <v>8284</v>
      </c>
      <c r="S1152" t="str">
        <f t="shared" si="106"/>
        <v>food</v>
      </c>
      <c r="T1152" t="str">
        <f t="shared" si="107"/>
        <v>food trucks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s="6" t="e">
        <f t="shared" si="102"/>
        <v>#DIV/0!</v>
      </c>
      <c r="N1153" t="b">
        <v>0</v>
      </c>
      <c r="O1153" s="5">
        <f t="shared" si="103"/>
        <v>0</v>
      </c>
      <c r="P1153" s="7">
        <f t="shared" si="104"/>
        <v>42224.102581018517</v>
      </c>
      <c r="Q1153" s="7">
        <f t="shared" si="105"/>
        <v>42254.102581018517</v>
      </c>
      <c r="R1153" t="s">
        <v>8284</v>
      </c>
      <c r="S1153" t="str">
        <f t="shared" si="106"/>
        <v>food</v>
      </c>
      <c r="T1153" t="str">
        <f t="shared" si="107"/>
        <v>food trucks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s="6">
        <f t="shared" ref="M1154:M1217" si="108">E1154/L1154</f>
        <v>60.733333333333334</v>
      </c>
      <c r="N1154" t="b">
        <v>0</v>
      </c>
      <c r="O1154" s="5">
        <f t="shared" ref="O1154:O1217" si="109">(E1154/D1154)*100</f>
        <v>5.6937500000000005</v>
      </c>
      <c r="P1154" s="7">
        <f t="shared" si="104"/>
        <v>42109.709629629629</v>
      </c>
      <c r="Q1154" s="7">
        <f t="shared" si="105"/>
        <v>42139.709629629629</v>
      </c>
      <c r="R1154" t="s">
        <v>8284</v>
      </c>
      <c r="S1154" t="str">
        <f t="shared" si="106"/>
        <v>food</v>
      </c>
      <c r="T1154" t="str">
        <f t="shared" si="107"/>
        <v>food trucks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s="6">
        <f t="shared" si="108"/>
        <v>50</v>
      </c>
      <c r="N1155" t="b">
        <v>0</v>
      </c>
      <c r="O1155" s="5">
        <f t="shared" si="109"/>
        <v>0.625</v>
      </c>
      <c r="P1155" s="7">
        <f t="shared" ref="P1155:P1218" si="110">(((J1155/60)/60)/24)+DATE(1970,1,1)</f>
        <v>42143.714178240742</v>
      </c>
      <c r="Q1155" s="7">
        <f t="shared" ref="Q1155:Q1218" si="111">(((I1155/60)/60)/24)+DATE(1970,1,1)</f>
        <v>42173.714178240742</v>
      </c>
      <c r="R1155" t="s">
        <v>8284</v>
      </c>
      <c r="S1155" t="str">
        <f t="shared" ref="S1155:S1218" si="112">LEFT(R1155,FIND("/",R1155)-1)</f>
        <v>food</v>
      </c>
      <c r="T1155" t="str">
        <f t="shared" ref="T1155:T1218" si="113">RIGHT(R1155,LEN(R1155)-FIND("/",R1155))</f>
        <v>food trucks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s="6">
        <f t="shared" si="108"/>
        <v>108.33333333333333</v>
      </c>
      <c r="N1156" t="b">
        <v>0</v>
      </c>
      <c r="O1156" s="5">
        <f t="shared" si="109"/>
        <v>6.5</v>
      </c>
      <c r="P1156" s="7">
        <f t="shared" si="110"/>
        <v>42223.108865740738</v>
      </c>
      <c r="Q1156" s="7">
        <f t="shared" si="111"/>
        <v>42253.108865740738</v>
      </c>
      <c r="R1156" t="s">
        <v>8284</v>
      </c>
      <c r="S1156" t="str">
        <f t="shared" si="112"/>
        <v>food</v>
      </c>
      <c r="T1156" t="str">
        <f t="shared" si="113"/>
        <v>food trucks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s="6">
        <f t="shared" si="108"/>
        <v>23.5</v>
      </c>
      <c r="N1157" t="b">
        <v>0</v>
      </c>
      <c r="O1157" s="5">
        <f t="shared" si="109"/>
        <v>0.752</v>
      </c>
      <c r="P1157" s="7">
        <f t="shared" si="110"/>
        <v>41835.763981481483</v>
      </c>
      <c r="Q1157" s="7">
        <f t="shared" si="111"/>
        <v>41865.763981481483</v>
      </c>
      <c r="R1157" t="s">
        <v>8284</v>
      </c>
      <c r="S1157" t="str">
        <f t="shared" si="112"/>
        <v>food</v>
      </c>
      <c r="T1157" t="str">
        <f t="shared" si="113"/>
        <v>food trucks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s="6" t="e">
        <f t="shared" si="108"/>
        <v>#DIV/0!</v>
      </c>
      <c r="N1158" t="b">
        <v>0</v>
      </c>
      <c r="O1158" s="5">
        <f t="shared" si="109"/>
        <v>0</v>
      </c>
      <c r="P1158" s="7">
        <f t="shared" si="110"/>
        <v>42029.07131944444</v>
      </c>
      <c r="Q1158" s="7">
        <f t="shared" si="111"/>
        <v>42059.07131944444</v>
      </c>
      <c r="R1158" t="s">
        <v>8284</v>
      </c>
      <c r="S1158" t="str">
        <f t="shared" si="112"/>
        <v>food</v>
      </c>
      <c r="T1158" t="str">
        <f t="shared" si="113"/>
        <v>food trucks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s="6">
        <f t="shared" si="108"/>
        <v>50.333333333333336</v>
      </c>
      <c r="N1159" t="b">
        <v>0</v>
      </c>
      <c r="O1159" s="5">
        <f t="shared" si="109"/>
        <v>1.51</v>
      </c>
      <c r="P1159" s="7">
        <f t="shared" si="110"/>
        <v>41918.628240740742</v>
      </c>
      <c r="Q1159" s="7">
        <f t="shared" si="111"/>
        <v>41978.669907407413</v>
      </c>
      <c r="R1159" t="s">
        <v>8284</v>
      </c>
      <c r="S1159" t="str">
        <f t="shared" si="112"/>
        <v>food</v>
      </c>
      <c r="T1159" t="str">
        <f t="shared" si="113"/>
        <v>food trucks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s="6">
        <f t="shared" si="108"/>
        <v>11.666666666666666</v>
      </c>
      <c r="N1160" t="b">
        <v>0</v>
      </c>
      <c r="O1160" s="5">
        <f t="shared" si="109"/>
        <v>0.46666666666666673</v>
      </c>
      <c r="P1160" s="7">
        <f t="shared" si="110"/>
        <v>41952.09175925926</v>
      </c>
      <c r="Q1160" s="7">
        <f t="shared" si="111"/>
        <v>41982.09175925926</v>
      </c>
      <c r="R1160" t="s">
        <v>8284</v>
      </c>
      <c r="S1160" t="str">
        <f t="shared" si="112"/>
        <v>food</v>
      </c>
      <c r="T1160" t="str">
        <f t="shared" si="113"/>
        <v>food trucks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s="6" t="e">
        <f t="shared" si="108"/>
        <v>#DIV/0!</v>
      </c>
      <c r="N1161" t="b">
        <v>0</v>
      </c>
      <c r="O1161" s="5">
        <f t="shared" si="109"/>
        <v>0</v>
      </c>
      <c r="P1161" s="7">
        <f t="shared" si="110"/>
        <v>42154.726446759261</v>
      </c>
      <c r="Q1161" s="7">
        <f t="shared" si="111"/>
        <v>42185.65625</v>
      </c>
      <c r="R1161" t="s">
        <v>8284</v>
      </c>
      <c r="S1161" t="str">
        <f t="shared" si="112"/>
        <v>food</v>
      </c>
      <c r="T1161" t="str">
        <f t="shared" si="113"/>
        <v>food trucks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s="6">
        <f t="shared" si="108"/>
        <v>60.789473684210527</v>
      </c>
      <c r="N1162" t="b">
        <v>0</v>
      </c>
      <c r="O1162" s="5">
        <f t="shared" si="109"/>
        <v>3.85</v>
      </c>
      <c r="P1162" s="7">
        <f t="shared" si="110"/>
        <v>42061.154930555553</v>
      </c>
      <c r="Q1162" s="7">
        <f t="shared" si="111"/>
        <v>42091.113263888896</v>
      </c>
      <c r="R1162" t="s">
        <v>8284</v>
      </c>
      <c r="S1162" t="str">
        <f t="shared" si="112"/>
        <v>food</v>
      </c>
      <c r="T1162" t="str">
        <f t="shared" si="113"/>
        <v>food trucks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s="6" t="e">
        <f t="shared" si="108"/>
        <v>#DIV/0!</v>
      </c>
      <c r="N1163" t="b">
        <v>0</v>
      </c>
      <c r="O1163" s="5">
        <f t="shared" si="109"/>
        <v>0</v>
      </c>
      <c r="P1163" s="7">
        <f t="shared" si="110"/>
        <v>42122.629502314812</v>
      </c>
      <c r="Q1163" s="7">
        <f t="shared" si="111"/>
        <v>42143.629502314812</v>
      </c>
      <c r="R1163" t="s">
        <v>8284</v>
      </c>
      <c r="S1163" t="str">
        <f t="shared" si="112"/>
        <v>food</v>
      </c>
      <c r="T1163" t="str">
        <f t="shared" si="113"/>
        <v>food trucks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s="6">
        <f t="shared" si="108"/>
        <v>17.5</v>
      </c>
      <c r="N1164" t="b">
        <v>0</v>
      </c>
      <c r="O1164" s="5">
        <f t="shared" si="109"/>
        <v>5.8333333333333341E-2</v>
      </c>
      <c r="P1164" s="7">
        <f t="shared" si="110"/>
        <v>41876.683611111112</v>
      </c>
      <c r="Q1164" s="7">
        <f t="shared" si="111"/>
        <v>41907.683611111112</v>
      </c>
      <c r="R1164" t="s">
        <v>8284</v>
      </c>
      <c r="S1164" t="str">
        <f t="shared" si="112"/>
        <v>food</v>
      </c>
      <c r="T1164" t="str">
        <f t="shared" si="113"/>
        <v>food trucks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s="6" t="e">
        <f t="shared" si="108"/>
        <v>#DIV/0!</v>
      </c>
      <c r="N1165" t="b">
        <v>0</v>
      </c>
      <c r="O1165" s="5">
        <f t="shared" si="109"/>
        <v>0</v>
      </c>
      <c r="P1165" s="7">
        <f t="shared" si="110"/>
        <v>41830.723611111112</v>
      </c>
      <c r="Q1165" s="7">
        <f t="shared" si="111"/>
        <v>41860.723611111112</v>
      </c>
      <c r="R1165" t="s">
        <v>8284</v>
      </c>
      <c r="S1165" t="str">
        <f t="shared" si="112"/>
        <v>food</v>
      </c>
      <c r="T1165" t="str">
        <f t="shared" si="113"/>
        <v>food trucks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s="6" t="e">
        <f t="shared" si="108"/>
        <v>#DIV/0!</v>
      </c>
      <c r="N1166" t="b">
        <v>0</v>
      </c>
      <c r="O1166" s="5">
        <f t="shared" si="109"/>
        <v>0</v>
      </c>
      <c r="P1166" s="7">
        <f t="shared" si="110"/>
        <v>42509.724328703705</v>
      </c>
      <c r="Q1166" s="7">
        <f t="shared" si="111"/>
        <v>42539.724328703705</v>
      </c>
      <c r="R1166" t="s">
        <v>8284</v>
      </c>
      <c r="S1166" t="str">
        <f t="shared" si="112"/>
        <v>food</v>
      </c>
      <c r="T1166" t="str">
        <f t="shared" si="113"/>
        <v>food trucks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s="6">
        <f t="shared" si="108"/>
        <v>82.82</v>
      </c>
      <c r="N1167" t="b">
        <v>0</v>
      </c>
      <c r="O1167" s="5">
        <f t="shared" si="109"/>
        <v>20.705000000000002</v>
      </c>
      <c r="P1167" s="7">
        <f t="shared" si="110"/>
        <v>41792.214467592588</v>
      </c>
      <c r="Q1167" s="7">
        <f t="shared" si="111"/>
        <v>41826.214467592588</v>
      </c>
      <c r="R1167" t="s">
        <v>8284</v>
      </c>
      <c r="S1167" t="str">
        <f t="shared" si="112"/>
        <v>food</v>
      </c>
      <c r="T1167" t="str">
        <f t="shared" si="113"/>
        <v>food trucks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s="6">
        <f t="shared" si="108"/>
        <v>358.875</v>
      </c>
      <c r="N1168" t="b">
        <v>0</v>
      </c>
      <c r="O1168" s="5">
        <f t="shared" si="109"/>
        <v>19.139999999999997</v>
      </c>
      <c r="P1168" s="7">
        <f t="shared" si="110"/>
        <v>42150.485439814816</v>
      </c>
      <c r="Q1168" s="7">
        <f t="shared" si="111"/>
        <v>42181.166666666672</v>
      </c>
      <c r="R1168" t="s">
        <v>8284</v>
      </c>
      <c r="S1168" t="str">
        <f t="shared" si="112"/>
        <v>food</v>
      </c>
      <c r="T1168" t="str">
        <f t="shared" si="113"/>
        <v>food trucks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s="6">
        <f t="shared" si="108"/>
        <v>61.1875</v>
      </c>
      <c r="N1169" t="b">
        <v>0</v>
      </c>
      <c r="O1169" s="5">
        <f t="shared" si="109"/>
        <v>1.6316666666666666</v>
      </c>
      <c r="P1169" s="7">
        <f t="shared" si="110"/>
        <v>41863.734895833331</v>
      </c>
      <c r="Q1169" s="7">
        <f t="shared" si="111"/>
        <v>41894.734895833331</v>
      </c>
      <c r="R1169" t="s">
        <v>8284</v>
      </c>
      <c r="S1169" t="str">
        <f t="shared" si="112"/>
        <v>food</v>
      </c>
      <c r="T1169" t="str">
        <f t="shared" si="113"/>
        <v>food trucks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s="6">
        <f t="shared" si="108"/>
        <v>340</v>
      </c>
      <c r="N1170" t="b">
        <v>0</v>
      </c>
      <c r="O1170" s="5">
        <f t="shared" si="109"/>
        <v>5.6666666666666661</v>
      </c>
      <c r="P1170" s="7">
        <f t="shared" si="110"/>
        <v>42605.053993055553</v>
      </c>
      <c r="Q1170" s="7">
        <f t="shared" si="111"/>
        <v>42635.053993055553</v>
      </c>
      <c r="R1170" t="s">
        <v>8284</v>
      </c>
      <c r="S1170" t="str">
        <f t="shared" si="112"/>
        <v>food</v>
      </c>
      <c r="T1170" t="str">
        <f t="shared" si="113"/>
        <v>food trucks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s="6">
        <f t="shared" si="108"/>
        <v>5.666666666666667</v>
      </c>
      <c r="N1171" t="b">
        <v>0</v>
      </c>
      <c r="O1171" s="5">
        <f t="shared" si="109"/>
        <v>0.16999999999999998</v>
      </c>
      <c r="P1171" s="7">
        <f t="shared" si="110"/>
        <v>42027.353738425925</v>
      </c>
      <c r="Q1171" s="7">
        <f t="shared" si="111"/>
        <v>42057.353738425925</v>
      </c>
      <c r="R1171" t="s">
        <v>8284</v>
      </c>
      <c r="S1171" t="str">
        <f t="shared" si="112"/>
        <v>food</v>
      </c>
      <c r="T1171" t="str">
        <f t="shared" si="113"/>
        <v>food trucks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s="6">
        <f t="shared" si="108"/>
        <v>50</v>
      </c>
      <c r="N1172" t="b">
        <v>0</v>
      </c>
      <c r="O1172" s="5">
        <f t="shared" si="109"/>
        <v>0.4</v>
      </c>
      <c r="P1172" s="7">
        <f t="shared" si="110"/>
        <v>42124.893182870372</v>
      </c>
      <c r="Q1172" s="7">
        <f t="shared" si="111"/>
        <v>42154.893182870372</v>
      </c>
      <c r="R1172" t="s">
        <v>8284</v>
      </c>
      <c r="S1172" t="str">
        <f t="shared" si="112"/>
        <v>food</v>
      </c>
      <c r="T1172" t="str">
        <f t="shared" si="113"/>
        <v>food trucks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s="6">
        <f t="shared" si="108"/>
        <v>25</v>
      </c>
      <c r="N1173" t="b">
        <v>0</v>
      </c>
      <c r="O1173" s="5">
        <f t="shared" si="109"/>
        <v>0.1</v>
      </c>
      <c r="P1173" s="7">
        <f t="shared" si="110"/>
        <v>41938.804710648146</v>
      </c>
      <c r="Q1173" s="7">
        <f t="shared" si="111"/>
        <v>41956.846377314811</v>
      </c>
      <c r="R1173" t="s">
        <v>8284</v>
      </c>
      <c r="S1173" t="str">
        <f t="shared" si="112"/>
        <v>food</v>
      </c>
      <c r="T1173" t="str">
        <f t="shared" si="113"/>
        <v>food trucks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s="6" t="e">
        <f t="shared" si="108"/>
        <v>#DIV/0!</v>
      </c>
      <c r="N1174" t="b">
        <v>0</v>
      </c>
      <c r="O1174" s="5">
        <f t="shared" si="109"/>
        <v>0</v>
      </c>
      <c r="P1174" s="7">
        <f t="shared" si="110"/>
        <v>41841.682314814818</v>
      </c>
      <c r="Q1174" s="7">
        <f t="shared" si="111"/>
        <v>41871.682314814818</v>
      </c>
      <c r="R1174" t="s">
        <v>8284</v>
      </c>
      <c r="S1174" t="str">
        <f t="shared" si="112"/>
        <v>food</v>
      </c>
      <c r="T1174" t="str">
        <f t="shared" si="113"/>
        <v>food trucks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s="6">
        <f t="shared" si="108"/>
        <v>30</v>
      </c>
      <c r="N1175" t="b">
        <v>0</v>
      </c>
      <c r="O1175" s="5">
        <f t="shared" si="109"/>
        <v>2.4E-2</v>
      </c>
      <c r="P1175" s="7">
        <f t="shared" si="110"/>
        <v>42184.185844907406</v>
      </c>
      <c r="Q1175" s="7">
        <f t="shared" si="111"/>
        <v>42219.185844907406</v>
      </c>
      <c r="R1175" t="s">
        <v>8284</v>
      </c>
      <c r="S1175" t="str">
        <f t="shared" si="112"/>
        <v>food</v>
      </c>
      <c r="T1175" t="str">
        <f t="shared" si="113"/>
        <v>food trucks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s="6">
        <f t="shared" si="108"/>
        <v>46.631578947368418</v>
      </c>
      <c r="N1176" t="b">
        <v>0</v>
      </c>
      <c r="O1176" s="5">
        <f t="shared" si="109"/>
        <v>5.9066666666666672</v>
      </c>
      <c r="P1176" s="7">
        <f t="shared" si="110"/>
        <v>42468.84174768519</v>
      </c>
      <c r="Q1176" s="7">
        <f t="shared" si="111"/>
        <v>42498.84174768519</v>
      </c>
      <c r="R1176" t="s">
        <v>8284</v>
      </c>
      <c r="S1176" t="str">
        <f t="shared" si="112"/>
        <v>food</v>
      </c>
      <c r="T1176" t="str">
        <f t="shared" si="113"/>
        <v>food trucks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s="6">
        <f t="shared" si="108"/>
        <v>65</v>
      </c>
      <c r="N1177" t="b">
        <v>0</v>
      </c>
      <c r="O1177" s="5">
        <f t="shared" si="109"/>
        <v>2.9250000000000003</v>
      </c>
      <c r="P1177" s="7">
        <f t="shared" si="110"/>
        <v>42170.728460648148</v>
      </c>
      <c r="Q1177" s="7">
        <f t="shared" si="111"/>
        <v>42200.728460648148</v>
      </c>
      <c r="R1177" t="s">
        <v>8284</v>
      </c>
      <c r="S1177" t="str">
        <f t="shared" si="112"/>
        <v>food</v>
      </c>
      <c r="T1177" t="str">
        <f t="shared" si="113"/>
        <v>food trucks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s="6">
        <f t="shared" si="108"/>
        <v>10</v>
      </c>
      <c r="N1178" t="b">
        <v>0</v>
      </c>
      <c r="O1178" s="5">
        <f t="shared" si="109"/>
        <v>5.7142857142857143E-3</v>
      </c>
      <c r="P1178" s="7">
        <f t="shared" si="110"/>
        <v>42746.019652777773</v>
      </c>
      <c r="Q1178" s="7">
        <f t="shared" si="111"/>
        <v>42800.541666666672</v>
      </c>
      <c r="R1178" t="s">
        <v>8284</v>
      </c>
      <c r="S1178" t="str">
        <f t="shared" si="112"/>
        <v>food</v>
      </c>
      <c r="T1178" t="str">
        <f t="shared" si="113"/>
        <v>food trucks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s="6" t="e">
        <f t="shared" si="108"/>
        <v>#DIV/0!</v>
      </c>
      <c r="N1179" t="b">
        <v>0</v>
      </c>
      <c r="O1179" s="5">
        <f t="shared" si="109"/>
        <v>0</v>
      </c>
      <c r="P1179" s="7">
        <f t="shared" si="110"/>
        <v>41897.660833333335</v>
      </c>
      <c r="Q1179" s="7">
        <f t="shared" si="111"/>
        <v>41927.660833333335</v>
      </c>
      <c r="R1179" t="s">
        <v>8284</v>
      </c>
      <c r="S1179" t="str">
        <f t="shared" si="112"/>
        <v>food</v>
      </c>
      <c r="T1179" t="str">
        <f t="shared" si="113"/>
        <v>food trucks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s="6">
        <f t="shared" si="108"/>
        <v>5</v>
      </c>
      <c r="N1180" t="b">
        <v>0</v>
      </c>
      <c r="O1180" s="5">
        <f t="shared" si="109"/>
        <v>6.6666666666666671E-3</v>
      </c>
      <c r="P1180" s="7">
        <f t="shared" si="110"/>
        <v>41837.905694444446</v>
      </c>
      <c r="Q1180" s="7">
        <f t="shared" si="111"/>
        <v>41867.905694444446</v>
      </c>
      <c r="R1180" t="s">
        <v>8284</v>
      </c>
      <c r="S1180" t="str">
        <f t="shared" si="112"/>
        <v>food</v>
      </c>
      <c r="T1180" t="str">
        <f t="shared" si="113"/>
        <v>food trucks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s="6">
        <f t="shared" si="108"/>
        <v>640</v>
      </c>
      <c r="N1181" t="b">
        <v>0</v>
      </c>
      <c r="O1181" s="5">
        <f t="shared" si="109"/>
        <v>5.3333333333333339</v>
      </c>
      <c r="P1181" s="7">
        <f t="shared" si="110"/>
        <v>42275.720219907409</v>
      </c>
      <c r="Q1181" s="7">
        <f t="shared" si="111"/>
        <v>42305.720219907409</v>
      </c>
      <c r="R1181" t="s">
        <v>8284</v>
      </c>
      <c r="S1181" t="str">
        <f t="shared" si="112"/>
        <v>food</v>
      </c>
      <c r="T1181" t="str">
        <f t="shared" si="113"/>
        <v>food trucks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s="6">
        <f t="shared" si="108"/>
        <v>69.117647058823536</v>
      </c>
      <c r="N1182" t="b">
        <v>0</v>
      </c>
      <c r="O1182" s="5">
        <f t="shared" si="109"/>
        <v>11.75</v>
      </c>
      <c r="P1182" s="7">
        <f t="shared" si="110"/>
        <v>41781.806875000002</v>
      </c>
      <c r="Q1182" s="7">
        <f t="shared" si="111"/>
        <v>41818.806875000002</v>
      </c>
      <c r="R1182" t="s">
        <v>8284</v>
      </c>
      <c r="S1182" t="str">
        <f t="shared" si="112"/>
        <v>food</v>
      </c>
      <c r="T1182" t="str">
        <f t="shared" si="113"/>
        <v>food trucks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s="6">
        <f t="shared" si="108"/>
        <v>1.3333333333333333</v>
      </c>
      <c r="N1183" t="b">
        <v>0</v>
      </c>
      <c r="O1183" s="5">
        <f t="shared" si="109"/>
        <v>8.0000000000000002E-3</v>
      </c>
      <c r="P1183" s="7">
        <f t="shared" si="110"/>
        <v>42034.339363425926</v>
      </c>
      <c r="Q1183" s="7">
        <f t="shared" si="111"/>
        <v>42064.339363425926</v>
      </c>
      <c r="R1183" t="s">
        <v>8284</v>
      </c>
      <c r="S1183" t="str">
        <f t="shared" si="112"/>
        <v>food</v>
      </c>
      <c r="T1183" t="str">
        <f t="shared" si="113"/>
        <v>food trucks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s="6">
        <f t="shared" si="108"/>
        <v>10.5</v>
      </c>
      <c r="N1184" t="b">
        <v>0</v>
      </c>
      <c r="O1184" s="5">
        <f t="shared" si="109"/>
        <v>4.2</v>
      </c>
      <c r="P1184" s="7">
        <f t="shared" si="110"/>
        <v>42728.827407407407</v>
      </c>
      <c r="Q1184" s="7">
        <f t="shared" si="111"/>
        <v>42747.695833333331</v>
      </c>
      <c r="R1184" t="s">
        <v>8284</v>
      </c>
      <c r="S1184" t="str">
        <f t="shared" si="112"/>
        <v>food</v>
      </c>
      <c r="T1184" t="str">
        <f t="shared" si="113"/>
        <v>food trucks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s="6">
        <f t="shared" si="108"/>
        <v>33.333333333333336</v>
      </c>
      <c r="N1185" t="b">
        <v>0</v>
      </c>
      <c r="O1185" s="5">
        <f t="shared" si="109"/>
        <v>4</v>
      </c>
      <c r="P1185" s="7">
        <f t="shared" si="110"/>
        <v>42656.86137731481</v>
      </c>
      <c r="Q1185" s="7">
        <f t="shared" si="111"/>
        <v>42676.165972222225</v>
      </c>
      <c r="R1185" t="s">
        <v>8284</v>
      </c>
      <c r="S1185" t="str">
        <f t="shared" si="112"/>
        <v>food</v>
      </c>
      <c r="T1185" t="str">
        <f t="shared" si="113"/>
        <v>food trucks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s="6">
        <f t="shared" si="108"/>
        <v>61.562666666666665</v>
      </c>
      <c r="N1186" t="b">
        <v>1</v>
      </c>
      <c r="O1186" s="5">
        <f t="shared" si="109"/>
        <v>104.93636363636362</v>
      </c>
      <c r="P1186" s="7">
        <f t="shared" si="110"/>
        <v>42741.599664351852</v>
      </c>
      <c r="Q1186" s="7">
        <f t="shared" si="111"/>
        <v>42772.599664351852</v>
      </c>
      <c r="R1186" t="s">
        <v>8285</v>
      </c>
      <c r="S1186" t="str">
        <f t="shared" si="112"/>
        <v>photography</v>
      </c>
      <c r="T1186" t="str">
        <f t="shared" si="113"/>
        <v>photobooks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s="6">
        <f t="shared" si="108"/>
        <v>118.73873873873873</v>
      </c>
      <c r="N1187" t="b">
        <v>1</v>
      </c>
      <c r="O1187" s="5">
        <f t="shared" si="109"/>
        <v>105.44</v>
      </c>
      <c r="P1187" s="7">
        <f t="shared" si="110"/>
        <v>42130.865150462967</v>
      </c>
      <c r="Q1187" s="7">
        <f t="shared" si="111"/>
        <v>42163.166666666672</v>
      </c>
      <c r="R1187" t="s">
        <v>8285</v>
      </c>
      <c r="S1187" t="str">
        <f t="shared" si="112"/>
        <v>photography</v>
      </c>
      <c r="T1187" t="str">
        <f t="shared" si="113"/>
        <v>photobooks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s="6">
        <f t="shared" si="108"/>
        <v>65.081300813008127</v>
      </c>
      <c r="N1188" t="b">
        <v>1</v>
      </c>
      <c r="O1188" s="5">
        <f t="shared" si="109"/>
        <v>106.73333333333332</v>
      </c>
      <c r="P1188" s="7">
        <f t="shared" si="110"/>
        <v>42123.86336805555</v>
      </c>
      <c r="Q1188" s="7">
        <f t="shared" si="111"/>
        <v>42156.945833333331</v>
      </c>
      <c r="R1188" t="s">
        <v>8285</v>
      </c>
      <c r="S1188" t="str">
        <f t="shared" si="112"/>
        <v>photography</v>
      </c>
      <c r="T1188" t="str">
        <f t="shared" si="113"/>
        <v>photobooks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s="6">
        <f t="shared" si="108"/>
        <v>130.15714285714284</v>
      </c>
      <c r="N1189" t="b">
        <v>1</v>
      </c>
      <c r="O1189" s="5">
        <f t="shared" si="109"/>
        <v>104.12571428571428</v>
      </c>
      <c r="P1189" s="7">
        <f t="shared" si="110"/>
        <v>42109.894942129627</v>
      </c>
      <c r="Q1189" s="7">
        <f t="shared" si="111"/>
        <v>42141.75</v>
      </c>
      <c r="R1189" t="s">
        <v>8285</v>
      </c>
      <c r="S1189" t="str">
        <f t="shared" si="112"/>
        <v>photography</v>
      </c>
      <c r="T1189" t="str">
        <f t="shared" si="113"/>
        <v>photobooks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s="6">
        <f t="shared" si="108"/>
        <v>37.776470588235291</v>
      </c>
      <c r="N1190" t="b">
        <v>1</v>
      </c>
      <c r="O1190" s="5">
        <f t="shared" si="109"/>
        <v>160.54999999999998</v>
      </c>
      <c r="P1190" s="7">
        <f t="shared" si="110"/>
        <v>42711.700694444444</v>
      </c>
      <c r="Q1190" s="7">
        <f t="shared" si="111"/>
        <v>42732.700694444444</v>
      </c>
      <c r="R1190" t="s">
        <v>8285</v>
      </c>
      <c r="S1190" t="str">
        <f t="shared" si="112"/>
        <v>photography</v>
      </c>
      <c r="T1190" t="str">
        <f t="shared" si="113"/>
        <v>photobooks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s="6">
        <f t="shared" si="108"/>
        <v>112.79069767441861</v>
      </c>
      <c r="N1191" t="b">
        <v>1</v>
      </c>
      <c r="O1191" s="5">
        <f t="shared" si="109"/>
        <v>107.77777777777777</v>
      </c>
      <c r="P1191" s="7">
        <f t="shared" si="110"/>
        <v>42529.979108796295</v>
      </c>
      <c r="Q1191" s="7">
        <f t="shared" si="111"/>
        <v>42550.979108796295</v>
      </c>
      <c r="R1191" t="s">
        <v>8285</v>
      </c>
      <c r="S1191" t="str">
        <f t="shared" si="112"/>
        <v>photography</v>
      </c>
      <c r="T1191" t="str">
        <f t="shared" si="113"/>
        <v>photobooks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s="6">
        <f t="shared" si="108"/>
        <v>51.92307692307692</v>
      </c>
      <c r="N1192" t="b">
        <v>1</v>
      </c>
      <c r="O1192" s="5">
        <f t="shared" si="109"/>
        <v>135</v>
      </c>
      <c r="P1192" s="7">
        <f t="shared" si="110"/>
        <v>41852.665798611109</v>
      </c>
      <c r="Q1192" s="7">
        <f t="shared" si="111"/>
        <v>41882.665798611109</v>
      </c>
      <c r="R1192" t="s">
        <v>8285</v>
      </c>
      <c r="S1192" t="str">
        <f t="shared" si="112"/>
        <v>photography</v>
      </c>
      <c r="T1192" t="str">
        <f t="shared" si="113"/>
        <v>photobooks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s="6">
        <f t="shared" si="108"/>
        <v>89.242424242424249</v>
      </c>
      <c r="N1193" t="b">
        <v>1</v>
      </c>
      <c r="O1193" s="5">
        <f t="shared" si="109"/>
        <v>109.07407407407408</v>
      </c>
      <c r="P1193" s="7">
        <f t="shared" si="110"/>
        <v>42419.603703703702</v>
      </c>
      <c r="Q1193" s="7">
        <f t="shared" si="111"/>
        <v>42449.562037037031</v>
      </c>
      <c r="R1193" t="s">
        <v>8285</v>
      </c>
      <c r="S1193" t="str">
        <f t="shared" si="112"/>
        <v>photography</v>
      </c>
      <c r="T1193" t="str">
        <f t="shared" si="113"/>
        <v>photobooks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s="6">
        <f t="shared" si="108"/>
        <v>19.333333333333332</v>
      </c>
      <c r="N1194" t="b">
        <v>1</v>
      </c>
      <c r="O1194" s="5">
        <f t="shared" si="109"/>
        <v>290</v>
      </c>
      <c r="P1194" s="7">
        <f t="shared" si="110"/>
        <v>42747.506689814814</v>
      </c>
      <c r="Q1194" s="7">
        <f t="shared" si="111"/>
        <v>42777.506689814814</v>
      </c>
      <c r="R1194" t="s">
        <v>8285</v>
      </c>
      <c r="S1194" t="str">
        <f t="shared" si="112"/>
        <v>photography</v>
      </c>
      <c r="T1194" t="str">
        <f t="shared" si="113"/>
        <v>photobooks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s="6">
        <f t="shared" si="108"/>
        <v>79.967032967032964</v>
      </c>
      <c r="N1195" t="b">
        <v>1</v>
      </c>
      <c r="O1195" s="5">
        <f t="shared" si="109"/>
        <v>103.95714285714286</v>
      </c>
      <c r="P1195" s="7">
        <f t="shared" si="110"/>
        <v>42409.776076388895</v>
      </c>
      <c r="Q1195" s="7">
        <f t="shared" si="111"/>
        <v>42469.734409722223</v>
      </c>
      <c r="R1195" t="s">
        <v>8285</v>
      </c>
      <c r="S1195" t="str">
        <f t="shared" si="112"/>
        <v>photography</v>
      </c>
      <c r="T1195" t="str">
        <f t="shared" si="113"/>
        <v>photobooks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s="6">
        <f t="shared" si="108"/>
        <v>56.414565826330531</v>
      </c>
      <c r="N1196" t="b">
        <v>1</v>
      </c>
      <c r="O1196" s="5">
        <f t="shared" si="109"/>
        <v>322.24</v>
      </c>
      <c r="P1196" s="7">
        <f t="shared" si="110"/>
        <v>42072.488182870366</v>
      </c>
      <c r="Q1196" s="7">
        <f t="shared" si="111"/>
        <v>42102.488182870366</v>
      </c>
      <c r="R1196" t="s">
        <v>8285</v>
      </c>
      <c r="S1196" t="str">
        <f t="shared" si="112"/>
        <v>photography</v>
      </c>
      <c r="T1196" t="str">
        <f t="shared" si="113"/>
        <v>photobooks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s="6">
        <f t="shared" si="108"/>
        <v>79.411764705882348</v>
      </c>
      <c r="N1197" t="b">
        <v>1</v>
      </c>
      <c r="O1197" s="5">
        <f t="shared" si="109"/>
        <v>135</v>
      </c>
      <c r="P1197" s="7">
        <f t="shared" si="110"/>
        <v>42298.34783564815</v>
      </c>
      <c r="Q1197" s="7">
        <f t="shared" si="111"/>
        <v>42358.375</v>
      </c>
      <c r="R1197" t="s">
        <v>8285</v>
      </c>
      <c r="S1197" t="str">
        <f t="shared" si="112"/>
        <v>photography</v>
      </c>
      <c r="T1197" t="str">
        <f t="shared" si="113"/>
        <v>photobooks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s="6">
        <f t="shared" si="108"/>
        <v>76.439453125</v>
      </c>
      <c r="N1198" t="b">
        <v>1</v>
      </c>
      <c r="O1198" s="5">
        <f t="shared" si="109"/>
        <v>269.91034482758624</v>
      </c>
      <c r="P1198" s="7">
        <f t="shared" si="110"/>
        <v>42326.818738425922</v>
      </c>
      <c r="Q1198" s="7">
        <f t="shared" si="111"/>
        <v>42356.818738425922</v>
      </c>
      <c r="R1198" t="s">
        <v>8285</v>
      </c>
      <c r="S1198" t="str">
        <f t="shared" si="112"/>
        <v>photography</v>
      </c>
      <c r="T1198" t="str">
        <f t="shared" si="113"/>
        <v>photobooks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s="6">
        <f t="shared" si="108"/>
        <v>121</v>
      </c>
      <c r="N1199" t="b">
        <v>1</v>
      </c>
      <c r="O1199" s="5">
        <f t="shared" si="109"/>
        <v>253.29333333333332</v>
      </c>
      <c r="P1199" s="7">
        <f t="shared" si="110"/>
        <v>42503.66474537037</v>
      </c>
      <c r="Q1199" s="7">
        <f t="shared" si="111"/>
        <v>42534.249305555553</v>
      </c>
      <c r="R1199" t="s">
        <v>8285</v>
      </c>
      <c r="S1199" t="str">
        <f t="shared" si="112"/>
        <v>photography</v>
      </c>
      <c r="T1199" t="str">
        <f t="shared" si="113"/>
        <v>photobooks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s="6">
        <f t="shared" si="108"/>
        <v>54.616766467065865</v>
      </c>
      <c r="N1200" t="b">
        <v>1</v>
      </c>
      <c r="O1200" s="5">
        <f t="shared" si="109"/>
        <v>260.59999999999997</v>
      </c>
      <c r="P1200" s="7">
        <f t="shared" si="110"/>
        <v>42333.619050925925</v>
      </c>
      <c r="Q1200" s="7">
        <f t="shared" si="111"/>
        <v>42369.125</v>
      </c>
      <c r="R1200" t="s">
        <v>8285</v>
      </c>
      <c r="S1200" t="str">
        <f t="shared" si="112"/>
        <v>photography</v>
      </c>
      <c r="T1200" t="str">
        <f t="shared" si="113"/>
        <v>photobooks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s="6">
        <f t="shared" si="108"/>
        <v>299.22222222222223</v>
      </c>
      <c r="N1201" t="b">
        <v>1</v>
      </c>
      <c r="O1201" s="5">
        <f t="shared" si="109"/>
        <v>101.31677953348381</v>
      </c>
      <c r="P1201" s="7">
        <f t="shared" si="110"/>
        <v>42161.770833333328</v>
      </c>
      <c r="Q1201" s="7">
        <f t="shared" si="111"/>
        <v>42193.770833333328</v>
      </c>
      <c r="R1201" t="s">
        <v>8285</v>
      </c>
      <c r="S1201" t="str">
        <f t="shared" si="112"/>
        <v>photography</v>
      </c>
      <c r="T1201" t="str">
        <f t="shared" si="113"/>
        <v>photobooks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s="6">
        <f t="shared" si="108"/>
        <v>58.533980582524272</v>
      </c>
      <c r="N1202" t="b">
        <v>1</v>
      </c>
      <c r="O1202" s="5">
        <f t="shared" si="109"/>
        <v>125.60416666666667</v>
      </c>
      <c r="P1202" s="7">
        <f t="shared" si="110"/>
        <v>42089.477500000001</v>
      </c>
      <c r="Q1202" s="7">
        <f t="shared" si="111"/>
        <v>42110.477500000001</v>
      </c>
      <c r="R1202" t="s">
        <v>8285</v>
      </c>
      <c r="S1202" t="str">
        <f t="shared" si="112"/>
        <v>photography</v>
      </c>
      <c r="T1202" t="str">
        <f t="shared" si="113"/>
        <v>photobooks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s="6">
        <f t="shared" si="108"/>
        <v>55.371801801801809</v>
      </c>
      <c r="N1203" t="b">
        <v>1</v>
      </c>
      <c r="O1203" s="5">
        <f t="shared" si="109"/>
        <v>102.43783333333334</v>
      </c>
      <c r="P1203" s="7">
        <f t="shared" si="110"/>
        <v>42536.60701388889</v>
      </c>
      <c r="Q1203" s="7">
        <f t="shared" si="111"/>
        <v>42566.60701388889</v>
      </c>
      <c r="R1203" t="s">
        <v>8285</v>
      </c>
      <c r="S1203" t="str">
        <f t="shared" si="112"/>
        <v>photography</v>
      </c>
      <c r="T1203" t="str">
        <f t="shared" si="113"/>
        <v>photobooks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s="6">
        <f t="shared" si="108"/>
        <v>183.80442804428046</v>
      </c>
      <c r="N1204" t="b">
        <v>1</v>
      </c>
      <c r="O1204" s="5">
        <f t="shared" si="109"/>
        <v>199.244</v>
      </c>
      <c r="P1204" s="7">
        <f t="shared" si="110"/>
        <v>42152.288819444439</v>
      </c>
      <c r="Q1204" s="7">
        <f t="shared" si="111"/>
        <v>42182.288819444439</v>
      </c>
      <c r="R1204" t="s">
        <v>8285</v>
      </c>
      <c r="S1204" t="str">
        <f t="shared" si="112"/>
        <v>photography</v>
      </c>
      <c r="T1204" t="str">
        <f t="shared" si="113"/>
        <v>photobooks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s="6">
        <f t="shared" si="108"/>
        <v>165.34653465346534</v>
      </c>
      <c r="N1205" t="b">
        <v>1</v>
      </c>
      <c r="O1205" s="5">
        <f t="shared" si="109"/>
        <v>102.45398773006136</v>
      </c>
      <c r="P1205" s="7">
        <f t="shared" si="110"/>
        <v>42125.614895833336</v>
      </c>
      <c r="Q1205" s="7">
        <f t="shared" si="111"/>
        <v>42155.614895833336</v>
      </c>
      <c r="R1205" t="s">
        <v>8285</v>
      </c>
      <c r="S1205" t="str">
        <f t="shared" si="112"/>
        <v>photography</v>
      </c>
      <c r="T1205" t="str">
        <f t="shared" si="113"/>
        <v>photobooks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s="6">
        <f t="shared" si="108"/>
        <v>234.78947368421052</v>
      </c>
      <c r="N1206" t="b">
        <v>1</v>
      </c>
      <c r="O1206" s="5">
        <f t="shared" si="109"/>
        <v>102.94615384615385</v>
      </c>
      <c r="P1206" s="7">
        <f t="shared" si="110"/>
        <v>42297.748067129629</v>
      </c>
      <c r="Q1206" s="7">
        <f t="shared" si="111"/>
        <v>42342.208333333328</v>
      </c>
      <c r="R1206" t="s">
        <v>8285</v>
      </c>
      <c r="S1206" t="str">
        <f t="shared" si="112"/>
        <v>photography</v>
      </c>
      <c r="T1206" t="str">
        <f t="shared" si="113"/>
        <v>photobooks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s="6">
        <f t="shared" si="108"/>
        <v>211.48387096774192</v>
      </c>
      <c r="N1207" t="b">
        <v>1</v>
      </c>
      <c r="O1207" s="5">
        <f t="shared" si="109"/>
        <v>100.86153846153847</v>
      </c>
      <c r="P1207" s="7">
        <f t="shared" si="110"/>
        <v>42138.506377314814</v>
      </c>
      <c r="Q1207" s="7">
        <f t="shared" si="111"/>
        <v>42168.506377314814</v>
      </c>
      <c r="R1207" t="s">
        <v>8285</v>
      </c>
      <c r="S1207" t="str">
        <f t="shared" si="112"/>
        <v>photography</v>
      </c>
      <c r="T1207" t="str">
        <f t="shared" si="113"/>
        <v>photobooks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s="6">
        <f t="shared" si="108"/>
        <v>32.34375</v>
      </c>
      <c r="N1208" t="b">
        <v>1</v>
      </c>
      <c r="O1208" s="5">
        <f t="shared" si="109"/>
        <v>114.99999999999999</v>
      </c>
      <c r="P1208" s="7">
        <f t="shared" si="110"/>
        <v>42772.776076388895</v>
      </c>
      <c r="Q1208" s="7">
        <f t="shared" si="111"/>
        <v>42805.561805555553</v>
      </c>
      <c r="R1208" t="s">
        <v>8285</v>
      </c>
      <c r="S1208" t="str">
        <f t="shared" si="112"/>
        <v>photography</v>
      </c>
      <c r="T1208" t="str">
        <f t="shared" si="113"/>
        <v>photobooks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s="6">
        <f t="shared" si="108"/>
        <v>123.37588652482269</v>
      </c>
      <c r="N1209" t="b">
        <v>1</v>
      </c>
      <c r="O1209" s="5">
        <f t="shared" si="109"/>
        <v>104.16766467065868</v>
      </c>
      <c r="P1209" s="7">
        <f t="shared" si="110"/>
        <v>42430.430243055554</v>
      </c>
      <c r="Q1209" s="7">
        <f t="shared" si="111"/>
        <v>42460.416666666672</v>
      </c>
      <c r="R1209" t="s">
        <v>8285</v>
      </c>
      <c r="S1209" t="str">
        <f t="shared" si="112"/>
        <v>photography</v>
      </c>
      <c r="T1209" t="str">
        <f t="shared" si="113"/>
        <v>photobooks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s="6">
        <f t="shared" si="108"/>
        <v>207.06666666666666</v>
      </c>
      <c r="N1210" t="b">
        <v>1</v>
      </c>
      <c r="O1210" s="5">
        <f t="shared" si="109"/>
        <v>155.29999999999998</v>
      </c>
      <c r="P1210" s="7">
        <f t="shared" si="110"/>
        <v>42423.709074074075</v>
      </c>
      <c r="Q1210" s="7">
        <f t="shared" si="111"/>
        <v>42453.667407407411</v>
      </c>
      <c r="R1210" t="s">
        <v>8285</v>
      </c>
      <c r="S1210" t="str">
        <f t="shared" si="112"/>
        <v>photography</v>
      </c>
      <c r="T1210" t="str">
        <f t="shared" si="113"/>
        <v>photobooks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s="6">
        <f t="shared" si="108"/>
        <v>138.2608695652174</v>
      </c>
      <c r="N1211" t="b">
        <v>1</v>
      </c>
      <c r="O1211" s="5">
        <f t="shared" si="109"/>
        <v>106</v>
      </c>
      <c r="P1211" s="7">
        <f t="shared" si="110"/>
        <v>42761.846122685187</v>
      </c>
      <c r="Q1211" s="7">
        <f t="shared" si="111"/>
        <v>42791.846122685187</v>
      </c>
      <c r="R1211" t="s">
        <v>8285</v>
      </c>
      <c r="S1211" t="str">
        <f t="shared" si="112"/>
        <v>photography</v>
      </c>
      <c r="T1211" t="str">
        <f t="shared" si="113"/>
        <v>photobooks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s="6">
        <f t="shared" si="108"/>
        <v>493.81553398058253</v>
      </c>
      <c r="N1212" t="b">
        <v>1</v>
      </c>
      <c r="O1212" s="5">
        <f t="shared" si="109"/>
        <v>254.31499999999997</v>
      </c>
      <c r="P1212" s="7">
        <f t="shared" si="110"/>
        <v>42132.941805555558</v>
      </c>
      <c r="Q1212" s="7">
        <f t="shared" si="111"/>
        <v>42155.875</v>
      </c>
      <c r="R1212" t="s">
        <v>8285</v>
      </c>
      <c r="S1212" t="str">
        <f t="shared" si="112"/>
        <v>photography</v>
      </c>
      <c r="T1212" t="str">
        <f t="shared" si="113"/>
        <v>photobooks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s="6">
        <f t="shared" si="108"/>
        <v>168.5</v>
      </c>
      <c r="N1213" t="b">
        <v>1</v>
      </c>
      <c r="O1213" s="5">
        <f t="shared" si="109"/>
        <v>101.1</v>
      </c>
      <c r="P1213" s="7">
        <f t="shared" si="110"/>
        <v>42515.866446759261</v>
      </c>
      <c r="Q1213" s="7">
        <f t="shared" si="111"/>
        <v>42530.866446759261</v>
      </c>
      <c r="R1213" t="s">
        <v>8285</v>
      </c>
      <c r="S1213" t="str">
        <f t="shared" si="112"/>
        <v>photography</v>
      </c>
      <c r="T1213" t="str">
        <f t="shared" si="113"/>
        <v>photobooks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s="6">
        <f t="shared" si="108"/>
        <v>38.867469879518069</v>
      </c>
      <c r="N1214" t="b">
        <v>1</v>
      </c>
      <c r="O1214" s="5">
        <f t="shared" si="109"/>
        <v>129.04</v>
      </c>
      <c r="P1214" s="7">
        <f t="shared" si="110"/>
        <v>42318.950173611112</v>
      </c>
      <c r="Q1214" s="7">
        <f t="shared" si="111"/>
        <v>42335.041666666672</v>
      </c>
      <c r="R1214" t="s">
        <v>8285</v>
      </c>
      <c r="S1214" t="str">
        <f t="shared" si="112"/>
        <v>photography</v>
      </c>
      <c r="T1214" t="str">
        <f t="shared" si="113"/>
        <v>photobooks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s="6">
        <f t="shared" si="108"/>
        <v>61.527777777777779</v>
      </c>
      <c r="N1215" t="b">
        <v>1</v>
      </c>
      <c r="O1215" s="5">
        <f t="shared" si="109"/>
        <v>102.23076923076924</v>
      </c>
      <c r="P1215" s="7">
        <f t="shared" si="110"/>
        <v>42731.755787037036</v>
      </c>
      <c r="Q1215" s="7">
        <f t="shared" si="111"/>
        <v>42766.755787037036</v>
      </c>
      <c r="R1215" t="s">
        <v>8285</v>
      </c>
      <c r="S1215" t="str">
        <f t="shared" si="112"/>
        <v>photography</v>
      </c>
      <c r="T1215" t="str">
        <f t="shared" si="113"/>
        <v>photobooks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s="6">
        <f t="shared" si="108"/>
        <v>105.44</v>
      </c>
      <c r="N1216" t="b">
        <v>1</v>
      </c>
      <c r="O1216" s="5">
        <f t="shared" si="109"/>
        <v>131.80000000000001</v>
      </c>
      <c r="P1216" s="7">
        <f t="shared" si="110"/>
        <v>42104.840335648143</v>
      </c>
      <c r="Q1216" s="7">
        <f t="shared" si="111"/>
        <v>42164.840335648143</v>
      </c>
      <c r="R1216" t="s">
        <v>8285</v>
      </c>
      <c r="S1216" t="str">
        <f t="shared" si="112"/>
        <v>photography</v>
      </c>
      <c r="T1216" t="str">
        <f t="shared" si="113"/>
        <v>photobooks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s="6">
        <f t="shared" si="108"/>
        <v>71.592003642987251</v>
      </c>
      <c r="N1217" t="b">
        <v>1</v>
      </c>
      <c r="O1217" s="5">
        <f t="shared" si="109"/>
        <v>786.0802000000001</v>
      </c>
      <c r="P1217" s="7">
        <f t="shared" si="110"/>
        <v>41759.923101851848</v>
      </c>
      <c r="Q1217" s="7">
        <f t="shared" si="111"/>
        <v>41789.923101851848</v>
      </c>
      <c r="R1217" t="s">
        <v>8285</v>
      </c>
      <c r="S1217" t="str">
        <f t="shared" si="112"/>
        <v>photography</v>
      </c>
      <c r="T1217" t="str">
        <f t="shared" si="113"/>
        <v>photobooks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s="6">
        <f t="shared" ref="M1218:M1281" si="114">E1218/L1218</f>
        <v>91.882882882882882</v>
      </c>
      <c r="N1218" t="b">
        <v>1</v>
      </c>
      <c r="O1218" s="5">
        <f t="shared" ref="O1218:O1281" si="115">(E1218/D1218)*100</f>
        <v>145.70000000000002</v>
      </c>
      <c r="P1218" s="7">
        <f t="shared" si="110"/>
        <v>42247.616400462968</v>
      </c>
      <c r="Q1218" s="7">
        <f t="shared" si="111"/>
        <v>42279.960416666669</v>
      </c>
      <c r="R1218" t="s">
        <v>8285</v>
      </c>
      <c r="S1218" t="str">
        <f t="shared" si="112"/>
        <v>photography</v>
      </c>
      <c r="T1218" t="str">
        <f t="shared" si="113"/>
        <v>photobooks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s="6">
        <f t="shared" si="114"/>
        <v>148.57377049180329</v>
      </c>
      <c r="N1219" t="b">
        <v>1</v>
      </c>
      <c r="O1219" s="5">
        <f t="shared" si="115"/>
        <v>102.60000000000001</v>
      </c>
      <c r="P1219" s="7">
        <f t="shared" ref="P1219:P1282" si="116">(((J1219/60)/60)/24)+DATE(1970,1,1)</f>
        <v>42535.809490740736</v>
      </c>
      <c r="Q1219" s="7">
        <f t="shared" ref="Q1219:Q1282" si="117">(((I1219/60)/60)/24)+DATE(1970,1,1)</f>
        <v>42565.809490740736</v>
      </c>
      <c r="R1219" t="s">
        <v>8285</v>
      </c>
      <c r="S1219" t="str">
        <f t="shared" ref="S1219:S1282" si="118">LEFT(R1219,FIND("/",R1219)-1)</f>
        <v>photography</v>
      </c>
      <c r="T1219" t="str">
        <f t="shared" ref="T1219:T1282" si="119">RIGHT(R1219,LEN(R1219)-FIND("/",R1219))</f>
        <v>photobooks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s="6">
        <f t="shared" si="114"/>
        <v>174.2134831460674</v>
      </c>
      <c r="N1220" t="b">
        <v>1</v>
      </c>
      <c r="O1220" s="5">
        <f t="shared" si="115"/>
        <v>172.27777777777777</v>
      </c>
      <c r="P1220" s="7">
        <f t="shared" si="116"/>
        <v>42278.662037037036</v>
      </c>
      <c r="Q1220" s="7">
        <f t="shared" si="117"/>
        <v>42309.125</v>
      </c>
      <c r="R1220" t="s">
        <v>8285</v>
      </c>
      <c r="S1220" t="str">
        <f t="shared" si="118"/>
        <v>photography</v>
      </c>
      <c r="T1220" t="str">
        <f t="shared" si="119"/>
        <v>photobooks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s="6">
        <f t="shared" si="114"/>
        <v>102.86166007905139</v>
      </c>
      <c r="N1221" t="b">
        <v>1</v>
      </c>
      <c r="O1221" s="5">
        <f t="shared" si="115"/>
        <v>159.16819571865443</v>
      </c>
      <c r="P1221" s="7">
        <f t="shared" si="116"/>
        <v>42633.461956018517</v>
      </c>
      <c r="Q1221" s="7">
        <f t="shared" si="117"/>
        <v>42663.461956018517</v>
      </c>
      <c r="R1221" t="s">
        <v>8285</v>
      </c>
      <c r="S1221" t="str">
        <f t="shared" si="118"/>
        <v>photography</v>
      </c>
      <c r="T1221" t="str">
        <f t="shared" si="119"/>
        <v>photobooks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s="6">
        <f t="shared" si="114"/>
        <v>111.17857142857143</v>
      </c>
      <c r="N1222" t="b">
        <v>1</v>
      </c>
      <c r="O1222" s="5">
        <f t="shared" si="115"/>
        <v>103.76666666666668</v>
      </c>
      <c r="P1222" s="7">
        <f t="shared" si="116"/>
        <v>42211.628611111111</v>
      </c>
      <c r="Q1222" s="7">
        <f t="shared" si="117"/>
        <v>42241.628611111111</v>
      </c>
      <c r="R1222" t="s">
        <v>8285</v>
      </c>
      <c r="S1222" t="str">
        <f t="shared" si="118"/>
        <v>photography</v>
      </c>
      <c r="T1222" t="str">
        <f t="shared" si="119"/>
        <v>photobooks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s="6">
        <f t="shared" si="114"/>
        <v>23.796213592233013</v>
      </c>
      <c r="N1223" t="b">
        <v>1</v>
      </c>
      <c r="O1223" s="5">
        <f t="shared" si="115"/>
        <v>111.40954545454547</v>
      </c>
      <c r="P1223" s="7">
        <f t="shared" si="116"/>
        <v>42680.47555555556</v>
      </c>
      <c r="Q1223" s="7">
        <f t="shared" si="117"/>
        <v>42708</v>
      </c>
      <c r="R1223" t="s">
        <v>8285</v>
      </c>
      <c r="S1223" t="str">
        <f t="shared" si="118"/>
        <v>photography</v>
      </c>
      <c r="T1223" t="str">
        <f t="shared" si="119"/>
        <v>photobooks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s="6">
        <f t="shared" si="114"/>
        <v>81.268115942028984</v>
      </c>
      <c r="N1224" t="b">
        <v>1</v>
      </c>
      <c r="O1224" s="5">
        <f t="shared" si="115"/>
        <v>280.375</v>
      </c>
      <c r="P1224" s="7">
        <f t="shared" si="116"/>
        <v>42430.720451388886</v>
      </c>
      <c r="Q1224" s="7">
        <f t="shared" si="117"/>
        <v>42461.166666666672</v>
      </c>
      <c r="R1224" t="s">
        <v>8285</v>
      </c>
      <c r="S1224" t="str">
        <f t="shared" si="118"/>
        <v>photography</v>
      </c>
      <c r="T1224" t="str">
        <f t="shared" si="119"/>
        <v>photobooks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s="6">
        <f t="shared" si="114"/>
        <v>116.21465968586388</v>
      </c>
      <c r="N1225" t="b">
        <v>1</v>
      </c>
      <c r="O1225" s="5">
        <f t="shared" si="115"/>
        <v>112.10606060606061</v>
      </c>
      <c r="P1225" s="7">
        <f t="shared" si="116"/>
        <v>42654.177187499998</v>
      </c>
      <c r="Q1225" s="7">
        <f t="shared" si="117"/>
        <v>42684.218854166669</v>
      </c>
      <c r="R1225" t="s">
        <v>8285</v>
      </c>
      <c r="S1225" t="str">
        <f t="shared" si="118"/>
        <v>photography</v>
      </c>
      <c r="T1225" t="str">
        <f t="shared" si="119"/>
        <v>photobooks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s="6">
        <f t="shared" si="114"/>
        <v>58.888888888888886</v>
      </c>
      <c r="N1226" t="b">
        <v>0</v>
      </c>
      <c r="O1226" s="5">
        <f t="shared" si="115"/>
        <v>7.0666666666666673</v>
      </c>
      <c r="P1226" s="7">
        <f t="shared" si="116"/>
        <v>41736.549791666665</v>
      </c>
      <c r="Q1226" s="7">
        <f t="shared" si="117"/>
        <v>41796.549791666665</v>
      </c>
      <c r="R1226" t="s">
        <v>8286</v>
      </c>
      <c r="S1226" t="str">
        <f t="shared" si="118"/>
        <v>music</v>
      </c>
      <c r="T1226" t="str">
        <f t="shared" si="119"/>
        <v>world music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s="6">
        <f t="shared" si="114"/>
        <v>44</v>
      </c>
      <c r="N1227" t="b">
        <v>0</v>
      </c>
      <c r="O1227" s="5">
        <f t="shared" si="115"/>
        <v>4.3999999999999995</v>
      </c>
      <c r="P1227" s="7">
        <f t="shared" si="116"/>
        <v>41509.905995370369</v>
      </c>
      <c r="Q1227" s="7">
        <f t="shared" si="117"/>
        <v>41569.905995370369</v>
      </c>
      <c r="R1227" t="s">
        <v>8286</v>
      </c>
      <c r="S1227" t="str">
        <f t="shared" si="118"/>
        <v>music</v>
      </c>
      <c r="T1227" t="str">
        <f t="shared" si="119"/>
        <v>world music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s="6">
        <f t="shared" si="114"/>
        <v>48.424999999999997</v>
      </c>
      <c r="N1228" t="b">
        <v>0</v>
      </c>
      <c r="O1228" s="5">
        <f t="shared" si="115"/>
        <v>3.8739999999999997</v>
      </c>
      <c r="P1228" s="7">
        <f t="shared" si="116"/>
        <v>41715.874780092592</v>
      </c>
      <c r="Q1228" s="7">
        <f t="shared" si="117"/>
        <v>41750.041666666664</v>
      </c>
      <c r="R1228" t="s">
        <v>8286</v>
      </c>
      <c r="S1228" t="str">
        <f t="shared" si="118"/>
        <v>music</v>
      </c>
      <c r="T1228" t="str">
        <f t="shared" si="119"/>
        <v>world music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s="6" t="e">
        <f t="shared" si="114"/>
        <v>#DIV/0!</v>
      </c>
      <c r="N1229" t="b">
        <v>0</v>
      </c>
      <c r="O1229" s="5">
        <f t="shared" si="115"/>
        <v>0</v>
      </c>
      <c r="P1229" s="7">
        <f t="shared" si="116"/>
        <v>41827.919166666667</v>
      </c>
      <c r="Q1229" s="7">
        <f t="shared" si="117"/>
        <v>41858.291666666664</v>
      </c>
      <c r="R1229" t="s">
        <v>8286</v>
      </c>
      <c r="S1229" t="str">
        <f t="shared" si="118"/>
        <v>music</v>
      </c>
      <c r="T1229" t="str">
        <f t="shared" si="119"/>
        <v>world music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s="6">
        <f t="shared" si="114"/>
        <v>61.041666666666664</v>
      </c>
      <c r="N1230" t="b">
        <v>0</v>
      </c>
      <c r="O1230" s="5">
        <f t="shared" si="115"/>
        <v>29.299999999999997</v>
      </c>
      <c r="P1230" s="7">
        <f t="shared" si="116"/>
        <v>40754.729259259257</v>
      </c>
      <c r="Q1230" s="7">
        <f t="shared" si="117"/>
        <v>40814.729259259257</v>
      </c>
      <c r="R1230" t="s">
        <v>8286</v>
      </c>
      <c r="S1230" t="str">
        <f t="shared" si="118"/>
        <v>music</v>
      </c>
      <c r="T1230" t="str">
        <f t="shared" si="119"/>
        <v>world music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s="6">
        <f t="shared" si="114"/>
        <v>25</v>
      </c>
      <c r="N1231" t="b">
        <v>0</v>
      </c>
      <c r="O1231" s="5">
        <f t="shared" si="115"/>
        <v>0.90909090909090906</v>
      </c>
      <c r="P1231" s="7">
        <f t="shared" si="116"/>
        <v>40985.459803240738</v>
      </c>
      <c r="Q1231" s="7">
        <f t="shared" si="117"/>
        <v>41015.666666666664</v>
      </c>
      <c r="R1231" t="s">
        <v>8286</v>
      </c>
      <c r="S1231" t="str">
        <f t="shared" si="118"/>
        <v>music</v>
      </c>
      <c r="T1231" t="str">
        <f t="shared" si="119"/>
        <v>world music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s="6" t="e">
        <f t="shared" si="114"/>
        <v>#DIV/0!</v>
      </c>
      <c r="N1232" t="b">
        <v>0</v>
      </c>
      <c r="O1232" s="5">
        <f t="shared" si="115"/>
        <v>0</v>
      </c>
      <c r="P1232" s="7">
        <f t="shared" si="116"/>
        <v>40568.972569444442</v>
      </c>
      <c r="Q1232" s="7">
        <f t="shared" si="117"/>
        <v>40598.972569444442</v>
      </c>
      <c r="R1232" t="s">
        <v>8286</v>
      </c>
      <c r="S1232" t="str">
        <f t="shared" si="118"/>
        <v>music</v>
      </c>
      <c r="T1232" t="str">
        <f t="shared" si="119"/>
        <v>world music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s="6" t="e">
        <f t="shared" si="114"/>
        <v>#DIV/0!</v>
      </c>
      <c r="N1233" t="b">
        <v>0</v>
      </c>
      <c r="O1233" s="5">
        <f t="shared" si="115"/>
        <v>0</v>
      </c>
      <c r="P1233" s="7">
        <f t="shared" si="116"/>
        <v>42193.941759259258</v>
      </c>
      <c r="Q1233" s="7">
        <f t="shared" si="117"/>
        <v>42244.041666666672</v>
      </c>
      <c r="R1233" t="s">
        <v>8286</v>
      </c>
      <c r="S1233" t="str">
        <f t="shared" si="118"/>
        <v>music</v>
      </c>
      <c r="T1233" t="str">
        <f t="shared" si="119"/>
        <v>world music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s="6">
        <f t="shared" si="114"/>
        <v>40</v>
      </c>
      <c r="N1234" t="b">
        <v>0</v>
      </c>
      <c r="O1234" s="5">
        <f t="shared" si="115"/>
        <v>0.8</v>
      </c>
      <c r="P1234" s="7">
        <f t="shared" si="116"/>
        <v>41506.848032407412</v>
      </c>
      <c r="Q1234" s="7">
        <f t="shared" si="117"/>
        <v>41553.848032407412</v>
      </c>
      <c r="R1234" t="s">
        <v>8286</v>
      </c>
      <c r="S1234" t="str">
        <f t="shared" si="118"/>
        <v>music</v>
      </c>
      <c r="T1234" t="str">
        <f t="shared" si="119"/>
        <v>world music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s="6">
        <f t="shared" si="114"/>
        <v>19.333333333333332</v>
      </c>
      <c r="N1235" t="b">
        <v>0</v>
      </c>
      <c r="O1235" s="5">
        <f t="shared" si="115"/>
        <v>11.600000000000001</v>
      </c>
      <c r="P1235" s="7">
        <f t="shared" si="116"/>
        <v>40939.948773148149</v>
      </c>
      <c r="Q1235" s="7">
        <f t="shared" si="117"/>
        <v>40960.948773148149</v>
      </c>
      <c r="R1235" t="s">
        <v>8286</v>
      </c>
      <c r="S1235" t="str">
        <f t="shared" si="118"/>
        <v>music</v>
      </c>
      <c r="T1235" t="str">
        <f t="shared" si="119"/>
        <v>world music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s="6" t="e">
        <f t="shared" si="114"/>
        <v>#DIV/0!</v>
      </c>
      <c r="N1236" t="b">
        <v>0</v>
      </c>
      <c r="O1236" s="5">
        <f t="shared" si="115"/>
        <v>0</v>
      </c>
      <c r="P1236" s="7">
        <f t="shared" si="116"/>
        <v>42007.788680555561</v>
      </c>
      <c r="Q1236" s="7">
        <f t="shared" si="117"/>
        <v>42037.788680555561</v>
      </c>
      <c r="R1236" t="s">
        <v>8286</v>
      </c>
      <c r="S1236" t="str">
        <f t="shared" si="118"/>
        <v>music</v>
      </c>
      <c r="T1236" t="str">
        <f t="shared" si="119"/>
        <v>world music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s="6">
        <f t="shared" si="114"/>
        <v>35</v>
      </c>
      <c r="N1237" t="b">
        <v>0</v>
      </c>
      <c r="O1237" s="5">
        <f t="shared" si="115"/>
        <v>2.7873639500929119</v>
      </c>
      <c r="P1237" s="7">
        <f t="shared" si="116"/>
        <v>41583.135405092595</v>
      </c>
      <c r="Q1237" s="7">
        <f t="shared" si="117"/>
        <v>41623.135405092595</v>
      </c>
      <c r="R1237" t="s">
        <v>8286</v>
      </c>
      <c r="S1237" t="str">
        <f t="shared" si="118"/>
        <v>music</v>
      </c>
      <c r="T1237" t="str">
        <f t="shared" si="119"/>
        <v>world music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s="6" t="e">
        <f t="shared" si="114"/>
        <v>#DIV/0!</v>
      </c>
      <c r="N1238" t="b">
        <v>0</v>
      </c>
      <c r="O1238" s="5">
        <f t="shared" si="115"/>
        <v>0</v>
      </c>
      <c r="P1238" s="7">
        <f t="shared" si="116"/>
        <v>41110.680138888885</v>
      </c>
      <c r="Q1238" s="7">
        <f t="shared" si="117"/>
        <v>41118.666666666664</v>
      </c>
      <c r="R1238" t="s">
        <v>8286</v>
      </c>
      <c r="S1238" t="str">
        <f t="shared" si="118"/>
        <v>music</v>
      </c>
      <c r="T1238" t="str">
        <f t="shared" si="119"/>
        <v>world music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s="6" t="e">
        <f t="shared" si="114"/>
        <v>#DIV/0!</v>
      </c>
      <c r="N1239" t="b">
        <v>0</v>
      </c>
      <c r="O1239" s="5">
        <f t="shared" si="115"/>
        <v>0</v>
      </c>
      <c r="P1239" s="7">
        <f t="shared" si="116"/>
        <v>41125.283159722225</v>
      </c>
      <c r="Q1239" s="7">
        <f t="shared" si="117"/>
        <v>41145.283159722225</v>
      </c>
      <c r="R1239" t="s">
        <v>8286</v>
      </c>
      <c r="S1239" t="str">
        <f t="shared" si="118"/>
        <v>music</v>
      </c>
      <c r="T1239" t="str">
        <f t="shared" si="119"/>
        <v>world music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s="6">
        <f t="shared" si="114"/>
        <v>59.333333333333336</v>
      </c>
      <c r="N1240" t="b">
        <v>0</v>
      </c>
      <c r="O1240" s="5">
        <f t="shared" si="115"/>
        <v>17.8</v>
      </c>
      <c r="P1240" s="7">
        <f t="shared" si="116"/>
        <v>40731.61037037037</v>
      </c>
      <c r="Q1240" s="7">
        <f t="shared" si="117"/>
        <v>40761.61037037037</v>
      </c>
      <c r="R1240" t="s">
        <v>8286</v>
      </c>
      <c r="S1240" t="str">
        <f t="shared" si="118"/>
        <v>music</v>
      </c>
      <c r="T1240" t="str">
        <f t="shared" si="119"/>
        <v>world music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s="6" t="e">
        <f t="shared" si="114"/>
        <v>#DIV/0!</v>
      </c>
      <c r="N1241" t="b">
        <v>0</v>
      </c>
      <c r="O1241" s="5">
        <f t="shared" si="115"/>
        <v>0</v>
      </c>
      <c r="P1241" s="7">
        <f t="shared" si="116"/>
        <v>40883.962581018517</v>
      </c>
      <c r="Q1241" s="7">
        <f t="shared" si="117"/>
        <v>40913.962581018517</v>
      </c>
      <c r="R1241" t="s">
        <v>8286</v>
      </c>
      <c r="S1241" t="str">
        <f t="shared" si="118"/>
        <v>music</v>
      </c>
      <c r="T1241" t="str">
        <f t="shared" si="119"/>
        <v>world music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s="6">
        <f t="shared" si="114"/>
        <v>30.125</v>
      </c>
      <c r="N1242" t="b">
        <v>0</v>
      </c>
      <c r="O1242" s="5">
        <f t="shared" si="115"/>
        <v>3.0124999999999997</v>
      </c>
      <c r="P1242" s="7">
        <f t="shared" si="116"/>
        <v>41409.040011574078</v>
      </c>
      <c r="Q1242" s="7">
        <f t="shared" si="117"/>
        <v>41467.910416666666</v>
      </c>
      <c r="R1242" t="s">
        <v>8286</v>
      </c>
      <c r="S1242" t="str">
        <f t="shared" si="118"/>
        <v>music</v>
      </c>
      <c r="T1242" t="str">
        <f t="shared" si="119"/>
        <v>world music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s="6">
        <f t="shared" si="114"/>
        <v>74.617647058823536</v>
      </c>
      <c r="N1243" t="b">
        <v>0</v>
      </c>
      <c r="O1243" s="5">
        <f t="shared" si="115"/>
        <v>50.739999999999995</v>
      </c>
      <c r="P1243" s="7">
        <f t="shared" si="116"/>
        <v>41923.837731481479</v>
      </c>
      <c r="Q1243" s="7">
        <f t="shared" si="117"/>
        <v>41946.249305555553</v>
      </c>
      <c r="R1243" t="s">
        <v>8286</v>
      </c>
      <c r="S1243" t="str">
        <f t="shared" si="118"/>
        <v>music</v>
      </c>
      <c r="T1243" t="str">
        <f t="shared" si="119"/>
        <v>world music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s="6">
        <f t="shared" si="114"/>
        <v>5</v>
      </c>
      <c r="N1244" t="b">
        <v>0</v>
      </c>
      <c r="O1244" s="5">
        <f t="shared" si="115"/>
        <v>0.54884742041712409</v>
      </c>
      <c r="P1244" s="7">
        <f t="shared" si="116"/>
        <v>40782.165532407409</v>
      </c>
      <c r="Q1244" s="7">
        <f t="shared" si="117"/>
        <v>40797.554166666669</v>
      </c>
      <c r="R1244" t="s">
        <v>8286</v>
      </c>
      <c r="S1244" t="str">
        <f t="shared" si="118"/>
        <v>music</v>
      </c>
      <c r="T1244" t="str">
        <f t="shared" si="119"/>
        <v>world music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s="6">
        <f t="shared" si="114"/>
        <v>44.5</v>
      </c>
      <c r="N1245" t="b">
        <v>0</v>
      </c>
      <c r="O1245" s="5">
        <f t="shared" si="115"/>
        <v>14.091666666666667</v>
      </c>
      <c r="P1245" s="7">
        <f t="shared" si="116"/>
        <v>40671.879293981481</v>
      </c>
      <c r="Q1245" s="7">
        <f t="shared" si="117"/>
        <v>40732.875</v>
      </c>
      <c r="R1245" t="s">
        <v>8286</v>
      </c>
      <c r="S1245" t="str">
        <f t="shared" si="118"/>
        <v>music</v>
      </c>
      <c r="T1245" t="str">
        <f t="shared" si="119"/>
        <v>world music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s="6">
        <f t="shared" si="114"/>
        <v>46.133333333333333</v>
      </c>
      <c r="N1246" t="b">
        <v>1</v>
      </c>
      <c r="O1246" s="5">
        <f t="shared" si="115"/>
        <v>103.8</v>
      </c>
      <c r="P1246" s="7">
        <f t="shared" si="116"/>
        <v>41355.825497685182</v>
      </c>
      <c r="Q1246" s="7">
        <f t="shared" si="117"/>
        <v>41386.875</v>
      </c>
      <c r="R1246" t="s">
        <v>8276</v>
      </c>
      <c r="S1246" t="str">
        <f t="shared" si="118"/>
        <v>music</v>
      </c>
      <c r="T1246" t="str">
        <f t="shared" si="119"/>
        <v>rock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s="6">
        <f t="shared" si="114"/>
        <v>141.47058823529412</v>
      </c>
      <c r="N1247" t="b">
        <v>1</v>
      </c>
      <c r="O1247" s="5">
        <f t="shared" si="115"/>
        <v>120.24999999999999</v>
      </c>
      <c r="P1247" s="7">
        <f t="shared" si="116"/>
        <v>41774.599930555552</v>
      </c>
      <c r="Q1247" s="7">
        <f t="shared" si="117"/>
        <v>41804.599930555552</v>
      </c>
      <c r="R1247" t="s">
        <v>8276</v>
      </c>
      <c r="S1247" t="str">
        <f t="shared" si="118"/>
        <v>music</v>
      </c>
      <c r="T1247" t="str">
        <f t="shared" si="119"/>
        <v>rock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s="6">
        <f t="shared" si="114"/>
        <v>75.483870967741936</v>
      </c>
      <c r="N1248" t="b">
        <v>1</v>
      </c>
      <c r="O1248" s="5">
        <f t="shared" si="115"/>
        <v>117</v>
      </c>
      <c r="P1248" s="7">
        <f t="shared" si="116"/>
        <v>40838.043391203704</v>
      </c>
      <c r="Q1248" s="7">
        <f t="shared" si="117"/>
        <v>40883.085057870368</v>
      </c>
      <c r="R1248" t="s">
        <v>8276</v>
      </c>
      <c r="S1248" t="str">
        <f t="shared" si="118"/>
        <v>music</v>
      </c>
      <c r="T1248" t="str">
        <f t="shared" si="119"/>
        <v>rock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s="6">
        <f t="shared" si="114"/>
        <v>85.5</v>
      </c>
      <c r="N1249" t="b">
        <v>1</v>
      </c>
      <c r="O1249" s="5">
        <f t="shared" si="115"/>
        <v>122.14285714285715</v>
      </c>
      <c r="P1249" s="7">
        <f t="shared" si="116"/>
        <v>41370.292303240742</v>
      </c>
      <c r="Q1249" s="7">
        <f t="shared" si="117"/>
        <v>41400.292303240742</v>
      </c>
      <c r="R1249" t="s">
        <v>8276</v>
      </c>
      <c r="S1249" t="str">
        <f t="shared" si="118"/>
        <v>music</v>
      </c>
      <c r="T1249" t="str">
        <f t="shared" si="119"/>
        <v>rock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s="6">
        <f t="shared" si="114"/>
        <v>64.254237288135599</v>
      </c>
      <c r="N1250" t="b">
        <v>1</v>
      </c>
      <c r="O1250" s="5">
        <f t="shared" si="115"/>
        <v>151.63999999999999</v>
      </c>
      <c r="P1250" s="7">
        <f t="shared" si="116"/>
        <v>41767.656863425924</v>
      </c>
      <c r="Q1250" s="7">
        <f t="shared" si="117"/>
        <v>41803.290972222225</v>
      </c>
      <c r="R1250" t="s">
        <v>8276</v>
      </c>
      <c r="S1250" t="str">
        <f t="shared" si="118"/>
        <v>music</v>
      </c>
      <c r="T1250" t="str">
        <f t="shared" si="119"/>
        <v>rock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s="6">
        <f t="shared" si="114"/>
        <v>64.46913580246914</v>
      </c>
      <c r="N1251" t="b">
        <v>1</v>
      </c>
      <c r="O1251" s="5">
        <f t="shared" si="115"/>
        <v>104.44</v>
      </c>
      <c r="P1251" s="7">
        <f t="shared" si="116"/>
        <v>41067.74086805556</v>
      </c>
      <c r="Q1251" s="7">
        <f t="shared" si="117"/>
        <v>41097.74086805556</v>
      </c>
      <c r="R1251" t="s">
        <v>8276</v>
      </c>
      <c r="S1251" t="str">
        <f t="shared" si="118"/>
        <v>music</v>
      </c>
      <c r="T1251" t="str">
        <f t="shared" si="119"/>
        <v>rock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s="6">
        <f t="shared" si="114"/>
        <v>118.2007874015748</v>
      </c>
      <c r="N1252" t="b">
        <v>1</v>
      </c>
      <c r="O1252" s="5">
        <f t="shared" si="115"/>
        <v>200.15333333333331</v>
      </c>
      <c r="P1252" s="7">
        <f t="shared" si="116"/>
        <v>41843.64271990741</v>
      </c>
      <c r="Q1252" s="7">
        <f t="shared" si="117"/>
        <v>41888.64271990741</v>
      </c>
      <c r="R1252" t="s">
        <v>8276</v>
      </c>
      <c r="S1252" t="str">
        <f t="shared" si="118"/>
        <v>music</v>
      </c>
      <c r="T1252" t="str">
        <f t="shared" si="119"/>
        <v>rock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s="6">
        <f t="shared" si="114"/>
        <v>82.540540540540547</v>
      </c>
      <c r="N1253" t="b">
        <v>1</v>
      </c>
      <c r="O1253" s="5">
        <f t="shared" si="115"/>
        <v>101.8</v>
      </c>
      <c r="P1253" s="7">
        <f t="shared" si="116"/>
        <v>40751.814432870371</v>
      </c>
      <c r="Q1253" s="7">
        <f t="shared" si="117"/>
        <v>40811.814432870371</v>
      </c>
      <c r="R1253" t="s">
        <v>8276</v>
      </c>
      <c r="S1253" t="str">
        <f t="shared" si="118"/>
        <v>music</v>
      </c>
      <c r="T1253" t="str">
        <f t="shared" si="119"/>
        <v>rock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s="6">
        <f t="shared" si="114"/>
        <v>34.170212765957444</v>
      </c>
      <c r="N1254" t="b">
        <v>1</v>
      </c>
      <c r="O1254" s="5">
        <f t="shared" si="115"/>
        <v>137.65714285714284</v>
      </c>
      <c r="P1254" s="7">
        <f t="shared" si="116"/>
        <v>41543.988067129627</v>
      </c>
      <c r="Q1254" s="7">
        <f t="shared" si="117"/>
        <v>41571.988067129627</v>
      </c>
      <c r="R1254" t="s">
        <v>8276</v>
      </c>
      <c r="S1254" t="str">
        <f t="shared" si="118"/>
        <v>music</v>
      </c>
      <c r="T1254" t="str">
        <f t="shared" si="119"/>
        <v>rock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s="6">
        <f t="shared" si="114"/>
        <v>42.73322081575246</v>
      </c>
      <c r="N1255" t="b">
        <v>1</v>
      </c>
      <c r="O1255" s="5">
        <f t="shared" si="115"/>
        <v>303833.2</v>
      </c>
      <c r="P1255" s="7">
        <f t="shared" si="116"/>
        <v>41855.783645833333</v>
      </c>
      <c r="Q1255" s="7">
        <f t="shared" si="117"/>
        <v>41885.783645833333</v>
      </c>
      <c r="R1255" t="s">
        <v>8276</v>
      </c>
      <c r="S1255" t="str">
        <f t="shared" si="118"/>
        <v>music</v>
      </c>
      <c r="T1255" t="str">
        <f t="shared" si="119"/>
        <v>rock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s="6">
        <f t="shared" si="114"/>
        <v>94.489361702127653</v>
      </c>
      <c r="N1256" t="b">
        <v>1</v>
      </c>
      <c r="O1256" s="5">
        <f t="shared" si="115"/>
        <v>198.85074626865671</v>
      </c>
      <c r="P1256" s="7">
        <f t="shared" si="116"/>
        <v>40487.621365740742</v>
      </c>
      <c r="Q1256" s="7">
        <f t="shared" si="117"/>
        <v>40544.207638888889</v>
      </c>
      <c r="R1256" t="s">
        <v>8276</v>
      </c>
      <c r="S1256" t="str">
        <f t="shared" si="118"/>
        <v>music</v>
      </c>
      <c r="T1256" t="str">
        <f t="shared" si="119"/>
        <v>rock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s="6">
        <f t="shared" si="114"/>
        <v>55.697247706422019</v>
      </c>
      <c r="N1257" t="b">
        <v>1</v>
      </c>
      <c r="O1257" s="5">
        <f t="shared" si="115"/>
        <v>202.36666666666667</v>
      </c>
      <c r="P1257" s="7">
        <f t="shared" si="116"/>
        <v>41579.845509259263</v>
      </c>
      <c r="Q1257" s="7">
        <f t="shared" si="117"/>
        <v>41609.887175925927</v>
      </c>
      <c r="R1257" t="s">
        <v>8276</v>
      </c>
      <c r="S1257" t="str">
        <f t="shared" si="118"/>
        <v>music</v>
      </c>
      <c r="T1257" t="str">
        <f t="shared" si="119"/>
        <v>rock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s="6">
        <f t="shared" si="114"/>
        <v>98.030831024930734</v>
      </c>
      <c r="N1258" t="b">
        <v>1</v>
      </c>
      <c r="O1258" s="5">
        <f t="shared" si="115"/>
        <v>117.96376666666666</v>
      </c>
      <c r="P1258" s="7">
        <f t="shared" si="116"/>
        <v>40921.919340277782</v>
      </c>
      <c r="Q1258" s="7">
        <f t="shared" si="117"/>
        <v>40951.919340277782</v>
      </c>
      <c r="R1258" t="s">
        <v>8276</v>
      </c>
      <c r="S1258" t="str">
        <f t="shared" si="118"/>
        <v>music</v>
      </c>
      <c r="T1258" t="str">
        <f t="shared" si="119"/>
        <v>rock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s="6">
        <f t="shared" si="114"/>
        <v>92.102272727272734</v>
      </c>
      <c r="N1259" t="b">
        <v>1</v>
      </c>
      <c r="O1259" s="5">
        <f t="shared" si="115"/>
        <v>294.72727272727275</v>
      </c>
      <c r="P1259" s="7">
        <f t="shared" si="116"/>
        <v>40587.085532407407</v>
      </c>
      <c r="Q1259" s="7">
        <f t="shared" si="117"/>
        <v>40636.043865740743</v>
      </c>
      <c r="R1259" t="s">
        <v>8276</v>
      </c>
      <c r="S1259" t="str">
        <f t="shared" si="118"/>
        <v>music</v>
      </c>
      <c r="T1259" t="str">
        <f t="shared" si="119"/>
        <v>rock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s="6">
        <f t="shared" si="114"/>
        <v>38.175462686567165</v>
      </c>
      <c r="N1260" t="b">
        <v>1</v>
      </c>
      <c r="O1260" s="5">
        <f t="shared" si="115"/>
        <v>213.14633333333336</v>
      </c>
      <c r="P1260" s="7">
        <f t="shared" si="116"/>
        <v>41487.611250000002</v>
      </c>
      <c r="Q1260" s="7">
        <f t="shared" si="117"/>
        <v>41517.611250000002</v>
      </c>
      <c r="R1260" t="s">
        <v>8276</v>
      </c>
      <c r="S1260" t="str">
        <f t="shared" si="118"/>
        <v>music</v>
      </c>
      <c r="T1260" t="str">
        <f t="shared" si="119"/>
        <v>rock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s="6">
        <f t="shared" si="114"/>
        <v>27.145833333333332</v>
      </c>
      <c r="N1261" t="b">
        <v>1</v>
      </c>
      <c r="O1261" s="5">
        <f t="shared" si="115"/>
        <v>104.24</v>
      </c>
      <c r="P1261" s="7">
        <f t="shared" si="116"/>
        <v>41766.970648148148</v>
      </c>
      <c r="Q1261" s="7">
        <f t="shared" si="117"/>
        <v>41799.165972222225</v>
      </c>
      <c r="R1261" t="s">
        <v>8276</v>
      </c>
      <c r="S1261" t="str">
        <f t="shared" si="118"/>
        <v>music</v>
      </c>
      <c r="T1261" t="str">
        <f t="shared" si="119"/>
        <v>rock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s="6">
        <f t="shared" si="114"/>
        <v>50.689189189189186</v>
      </c>
      <c r="N1262" t="b">
        <v>1</v>
      </c>
      <c r="O1262" s="5">
        <f t="shared" si="115"/>
        <v>113.66666666666667</v>
      </c>
      <c r="P1262" s="7">
        <f t="shared" si="116"/>
        <v>41666.842824074076</v>
      </c>
      <c r="Q1262" s="7">
        <f t="shared" si="117"/>
        <v>41696.842824074076</v>
      </c>
      <c r="R1262" t="s">
        <v>8276</v>
      </c>
      <c r="S1262" t="str">
        <f t="shared" si="118"/>
        <v>music</v>
      </c>
      <c r="T1262" t="str">
        <f t="shared" si="119"/>
        <v>rock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s="6">
        <f t="shared" si="114"/>
        <v>38.942307692307693</v>
      </c>
      <c r="N1263" t="b">
        <v>1</v>
      </c>
      <c r="O1263" s="5">
        <f t="shared" si="115"/>
        <v>101.25</v>
      </c>
      <c r="P1263" s="7">
        <f t="shared" si="116"/>
        <v>41638.342905092592</v>
      </c>
      <c r="Q1263" s="7">
        <f t="shared" si="117"/>
        <v>41668.342905092592</v>
      </c>
      <c r="R1263" t="s">
        <v>8276</v>
      </c>
      <c r="S1263" t="str">
        <f t="shared" si="118"/>
        <v>music</v>
      </c>
      <c r="T1263" t="str">
        <f t="shared" si="119"/>
        <v>rock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s="6">
        <f t="shared" si="114"/>
        <v>77.638095238095232</v>
      </c>
      <c r="N1264" t="b">
        <v>1</v>
      </c>
      <c r="O1264" s="5">
        <f t="shared" si="115"/>
        <v>125.41538461538462</v>
      </c>
      <c r="P1264" s="7">
        <f t="shared" si="116"/>
        <v>41656.762638888889</v>
      </c>
      <c r="Q1264" s="7">
        <f t="shared" si="117"/>
        <v>41686.762638888889</v>
      </c>
      <c r="R1264" t="s">
        <v>8276</v>
      </c>
      <c r="S1264" t="str">
        <f t="shared" si="118"/>
        <v>music</v>
      </c>
      <c r="T1264" t="str">
        <f t="shared" si="119"/>
        <v>rock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s="6">
        <f t="shared" si="114"/>
        <v>43.536585365853661</v>
      </c>
      <c r="N1265" t="b">
        <v>1</v>
      </c>
      <c r="O1265" s="5">
        <f t="shared" si="115"/>
        <v>119</v>
      </c>
      <c r="P1265" s="7">
        <f t="shared" si="116"/>
        <v>41692.084143518521</v>
      </c>
      <c r="Q1265" s="7">
        <f t="shared" si="117"/>
        <v>41727.041666666664</v>
      </c>
      <c r="R1265" t="s">
        <v>8276</v>
      </c>
      <c r="S1265" t="str">
        <f t="shared" si="118"/>
        <v>music</v>
      </c>
      <c r="T1265" t="str">
        <f t="shared" si="119"/>
        <v>rock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s="6">
        <f t="shared" si="114"/>
        <v>31.823529411764707</v>
      </c>
      <c r="N1266" t="b">
        <v>1</v>
      </c>
      <c r="O1266" s="5">
        <f t="shared" si="115"/>
        <v>166.46153846153845</v>
      </c>
      <c r="P1266" s="7">
        <f t="shared" si="116"/>
        <v>41547.662997685184</v>
      </c>
      <c r="Q1266" s="7">
        <f t="shared" si="117"/>
        <v>41576.662997685184</v>
      </c>
      <c r="R1266" t="s">
        <v>8276</v>
      </c>
      <c r="S1266" t="str">
        <f t="shared" si="118"/>
        <v>music</v>
      </c>
      <c r="T1266" t="str">
        <f t="shared" si="119"/>
        <v>rock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s="6">
        <f t="shared" si="114"/>
        <v>63.184393939393942</v>
      </c>
      <c r="N1267" t="b">
        <v>1</v>
      </c>
      <c r="O1267" s="5">
        <f t="shared" si="115"/>
        <v>119.14771428571429</v>
      </c>
      <c r="P1267" s="7">
        <f t="shared" si="116"/>
        <v>40465.655266203699</v>
      </c>
      <c r="Q1267" s="7">
        <f t="shared" si="117"/>
        <v>40512.655266203699</v>
      </c>
      <c r="R1267" t="s">
        <v>8276</v>
      </c>
      <c r="S1267" t="str">
        <f t="shared" si="118"/>
        <v>music</v>
      </c>
      <c r="T1267" t="str">
        <f t="shared" si="119"/>
        <v>rock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s="6">
        <f t="shared" si="114"/>
        <v>190.9</v>
      </c>
      <c r="N1268" t="b">
        <v>1</v>
      </c>
      <c r="O1268" s="5">
        <f t="shared" si="115"/>
        <v>100.47368421052632</v>
      </c>
      <c r="P1268" s="7">
        <f t="shared" si="116"/>
        <v>41620.87667824074</v>
      </c>
      <c r="Q1268" s="7">
        <f t="shared" si="117"/>
        <v>41650.87667824074</v>
      </c>
      <c r="R1268" t="s">
        <v>8276</v>
      </c>
      <c r="S1268" t="str">
        <f t="shared" si="118"/>
        <v>music</v>
      </c>
      <c r="T1268" t="str">
        <f t="shared" si="119"/>
        <v>rock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s="6">
        <f t="shared" si="114"/>
        <v>140.85534591194968</v>
      </c>
      <c r="N1269" t="b">
        <v>1</v>
      </c>
      <c r="O1269" s="5">
        <f t="shared" si="115"/>
        <v>101.8</v>
      </c>
      <c r="P1269" s="7">
        <f t="shared" si="116"/>
        <v>41449.585162037038</v>
      </c>
      <c r="Q1269" s="7">
        <f t="shared" si="117"/>
        <v>41479.585162037038</v>
      </c>
      <c r="R1269" t="s">
        <v>8276</v>
      </c>
      <c r="S1269" t="str">
        <f t="shared" si="118"/>
        <v>music</v>
      </c>
      <c r="T1269" t="str">
        <f t="shared" si="119"/>
        <v>rock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s="6">
        <f t="shared" si="114"/>
        <v>76.92307692307692</v>
      </c>
      <c r="N1270" t="b">
        <v>1</v>
      </c>
      <c r="O1270" s="5">
        <f t="shared" si="115"/>
        <v>116.66666666666667</v>
      </c>
      <c r="P1270" s="7">
        <f t="shared" si="116"/>
        <v>41507.845451388886</v>
      </c>
      <c r="Q1270" s="7">
        <f t="shared" si="117"/>
        <v>41537.845451388886</v>
      </c>
      <c r="R1270" t="s">
        <v>8276</v>
      </c>
      <c r="S1270" t="str">
        <f t="shared" si="118"/>
        <v>music</v>
      </c>
      <c r="T1270" t="str">
        <f t="shared" si="119"/>
        <v>rock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s="6">
        <f t="shared" si="114"/>
        <v>99.15533980582525</v>
      </c>
      <c r="N1271" t="b">
        <v>1</v>
      </c>
      <c r="O1271" s="5">
        <f t="shared" si="115"/>
        <v>108.64893617021276</v>
      </c>
      <c r="P1271" s="7">
        <f t="shared" si="116"/>
        <v>42445.823055555549</v>
      </c>
      <c r="Q1271" s="7">
        <f t="shared" si="117"/>
        <v>42476</v>
      </c>
      <c r="R1271" t="s">
        <v>8276</v>
      </c>
      <c r="S1271" t="str">
        <f t="shared" si="118"/>
        <v>music</v>
      </c>
      <c r="T1271" t="str">
        <f t="shared" si="119"/>
        <v>rock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s="6">
        <f t="shared" si="114"/>
        <v>67.881656804733723</v>
      </c>
      <c r="N1272" t="b">
        <v>1</v>
      </c>
      <c r="O1272" s="5">
        <f t="shared" si="115"/>
        <v>114.72</v>
      </c>
      <c r="P1272" s="7">
        <f t="shared" si="116"/>
        <v>40933.856967592597</v>
      </c>
      <c r="Q1272" s="7">
        <f t="shared" si="117"/>
        <v>40993.815300925926</v>
      </c>
      <c r="R1272" t="s">
        <v>8276</v>
      </c>
      <c r="S1272" t="str">
        <f t="shared" si="118"/>
        <v>music</v>
      </c>
      <c r="T1272" t="str">
        <f t="shared" si="119"/>
        <v>rock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s="6">
        <f t="shared" si="114"/>
        <v>246.29032258064515</v>
      </c>
      <c r="N1273" t="b">
        <v>1</v>
      </c>
      <c r="O1273" s="5">
        <f t="shared" si="115"/>
        <v>101.8</v>
      </c>
      <c r="P1273" s="7">
        <f t="shared" si="116"/>
        <v>41561.683553240742</v>
      </c>
      <c r="Q1273" s="7">
        <f t="shared" si="117"/>
        <v>41591.725219907406</v>
      </c>
      <c r="R1273" t="s">
        <v>8276</v>
      </c>
      <c r="S1273" t="str">
        <f t="shared" si="118"/>
        <v>music</v>
      </c>
      <c r="T1273" t="str">
        <f t="shared" si="119"/>
        <v>rock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s="6">
        <f t="shared" si="114"/>
        <v>189.28571428571428</v>
      </c>
      <c r="N1274" t="b">
        <v>1</v>
      </c>
      <c r="O1274" s="5">
        <f t="shared" si="115"/>
        <v>106</v>
      </c>
      <c r="P1274" s="7">
        <f t="shared" si="116"/>
        <v>40274.745127314818</v>
      </c>
      <c r="Q1274" s="7">
        <f t="shared" si="117"/>
        <v>40344.166666666664</v>
      </c>
      <c r="R1274" t="s">
        <v>8276</v>
      </c>
      <c r="S1274" t="str">
        <f t="shared" si="118"/>
        <v>music</v>
      </c>
      <c r="T1274" t="str">
        <f t="shared" si="119"/>
        <v>rock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s="6">
        <f t="shared" si="114"/>
        <v>76.666666666666671</v>
      </c>
      <c r="N1275" t="b">
        <v>1</v>
      </c>
      <c r="O1275" s="5">
        <f t="shared" si="115"/>
        <v>103.49999999999999</v>
      </c>
      <c r="P1275" s="7">
        <f t="shared" si="116"/>
        <v>41852.730219907404</v>
      </c>
      <c r="Q1275" s="7">
        <f t="shared" si="117"/>
        <v>41882.730219907404</v>
      </c>
      <c r="R1275" t="s">
        <v>8276</v>
      </c>
      <c r="S1275" t="str">
        <f t="shared" si="118"/>
        <v>music</v>
      </c>
      <c r="T1275" t="str">
        <f t="shared" si="119"/>
        <v>rock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s="6">
        <f t="shared" si="114"/>
        <v>82.963254817987149</v>
      </c>
      <c r="N1276" t="b">
        <v>1</v>
      </c>
      <c r="O1276" s="5">
        <f t="shared" si="115"/>
        <v>154.97535999999999</v>
      </c>
      <c r="P1276" s="7">
        <f t="shared" si="116"/>
        <v>41116.690104166664</v>
      </c>
      <c r="Q1276" s="7">
        <f t="shared" si="117"/>
        <v>41151.690104166664</v>
      </c>
      <c r="R1276" t="s">
        <v>8276</v>
      </c>
      <c r="S1276" t="str">
        <f t="shared" si="118"/>
        <v>music</v>
      </c>
      <c r="T1276" t="str">
        <f t="shared" si="119"/>
        <v>rock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s="6">
        <f t="shared" si="114"/>
        <v>62.522107969151669</v>
      </c>
      <c r="N1277" t="b">
        <v>1</v>
      </c>
      <c r="O1277" s="5">
        <f t="shared" si="115"/>
        <v>162.14066666666668</v>
      </c>
      <c r="P1277" s="7">
        <f t="shared" si="116"/>
        <v>41458.867905092593</v>
      </c>
      <c r="Q1277" s="7">
        <f t="shared" si="117"/>
        <v>41493.867905092593</v>
      </c>
      <c r="R1277" t="s">
        <v>8276</v>
      </c>
      <c r="S1277" t="str">
        <f t="shared" si="118"/>
        <v>music</v>
      </c>
      <c r="T1277" t="str">
        <f t="shared" si="119"/>
        <v>rock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s="6">
        <f t="shared" si="114"/>
        <v>46.06808823529412</v>
      </c>
      <c r="N1278" t="b">
        <v>1</v>
      </c>
      <c r="O1278" s="5">
        <f t="shared" si="115"/>
        <v>104.42100000000001</v>
      </c>
      <c r="P1278" s="7">
        <f t="shared" si="116"/>
        <v>40007.704247685186</v>
      </c>
      <c r="Q1278" s="7">
        <f t="shared" si="117"/>
        <v>40057.166666666664</v>
      </c>
      <c r="R1278" t="s">
        <v>8276</v>
      </c>
      <c r="S1278" t="str">
        <f t="shared" si="118"/>
        <v>music</v>
      </c>
      <c r="T1278" t="str">
        <f t="shared" si="119"/>
        <v>rock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s="6">
        <f t="shared" si="114"/>
        <v>38.543946731234868</v>
      </c>
      <c r="N1279" t="b">
        <v>1</v>
      </c>
      <c r="O1279" s="5">
        <f t="shared" si="115"/>
        <v>106.12433333333333</v>
      </c>
      <c r="P1279" s="7">
        <f t="shared" si="116"/>
        <v>41121.561886574076</v>
      </c>
      <c r="Q1279" s="7">
        <f t="shared" si="117"/>
        <v>41156.561886574076</v>
      </c>
      <c r="R1279" t="s">
        <v>8276</v>
      </c>
      <c r="S1279" t="str">
        <f t="shared" si="118"/>
        <v>music</v>
      </c>
      <c r="T1279" t="str">
        <f t="shared" si="119"/>
        <v>rock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s="6">
        <f t="shared" si="114"/>
        <v>53.005263157894738</v>
      </c>
      <c r="N1280" t="b">
        <v>1</v>
      </c>
      <c r="O1280" s="5">
        <f t="shared" si="115"/>
        <v>154.93846153846152</v>
      </c>
      <c r="P1280" s="7">
        <f t="shared" si="116"/>
        <v>41786.555162037039</v>
      </c>
      <c r="Q1280" s="7">
        <f t="shared" si="117"/>
        <v>41815.083333333336</v>
      </c>
      <c r="R1280" t="s">
        <v>8276</v>
      </c>
      <c r="S1280" t="str">
        <f t="shared" si="118"/>
        <v>music</v>
      </c>
      <c r="T1280" t="str">
        <f t="shared" si="119"/>
        <v>rock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s="6">
        <f t="shared" si="114"/>
        <v>73.355396825396824</v>
      </c>
      <c r="N1281" t="b">
        <v>1</v>
      </c>
      <c r="O1281" s="5">
        <f t="shared" si="115"/>
        <v>110.77157238734421</v>
      </c>
      <c r="P1281" s="7">
        <f t="shared" si="116"/>
        <v>41682.099189814813</v>
      </c>
      <c r="Q1281" s="7">
        <f t="shared" si="117"/>
        <v>41722.057523148149</v>
      </c>
      <c r="R1281" t="s">
        <v>8276</v>
      </c>
      <c r="S1281" t="str">
        <f t="shared" si="118"/>
        <v>music</v>
      </c>
      <c r="T1281" t="str">
        <f t="shared" si="119"/>
        <v>rock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s="6">
        <f t="shared" ref="M1282:M1345" si="120">E1282/L1282</f>
        <v>127.97523076923076</v>
      </c>
      <c r="N1282" t="b">
        <v>1</v>
      </c>
      <c r="O1282" s="5">
        <f t="shared" ref="O1282:O1345" si="121">(E1282/D1282)*100</f>
        <v>110.91186666666665</v>
      </c>
      <c r="P1282" s="7">
        <f t="shared" si="116"/>
        <v>40513.757569444446</v>
      </c>
      <c r="Q1282" s="7">
        <f t="shared" si="117"/>
        <v>40603.757569444446</v>
      </c>
      <c r="R1282" t="s">
        <v>8276</v>
      </c>
      <c r="S1282" t="str">
        <f t="shared" si="118"/>
        <v>music</v>
      </c>
      <c r="T1282" t="str">
        <f t="shared" si="119"/>
        <v>rock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s="6">
        <f t="shared" si="120"/>
        <v>104.72972972972973</v>
      </c>
      <c r="N1283" t="b">
        <v>1</v>
      </c>
      <c r="O1283" s="5">
        <f t="shared" si="121"/>
        <v>110.71428571428572</v>
      </c>
      <c r="P1283" s="7">
        <f t="shared" ref="P1283:P1346" si="122">(((J1283/60)/60)/24)+DATE(1970,1,1)</f>
        <v>41463.743472222224</v>
      </c>
      <c r="Q1283" s="7">
        <f t="shared" ref="Q1283:Q1346" si="123">(((I1283/60)/60)/24)+DATE(1970,1,1)</f>
        <v>41483.743472222224</v>
      </c>
      <c r="R1283" t="s">
        <v>8276</v>
      </c>
      <c r="S1283" t="str">
        <f t="shared" ref="S1283:S1346" si="124">LEFT(R1283,FIND("/",R1283)-1)</f>
        <v>music</v>
      </c>
      <c r="T1283" t="str">
        <f t="shared" ref="T1283:T1346" si="125">RIGHT(R1283,LEN(R1283)-FIND("/",R1283))</f>
        <v>rock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s="6">
        <f t="shared" si="120"/>
        <v>67.671532846715323</v>
      </c>
      <c r="N1284" t="b">
        <v>1</v>
      </c>
      <c r="O1284" s="5">
        <f t="shared" si="121"/>
        <v>123.61333333333333</v>
      </c>
      <c r="P1284" s="7">
        <f t="shared" si="122"/>
        <v>41586.475173611114</v>
      </c>
      <c r="Q1284" s="7">
        <f t="shared" si="123"/>
        <v>41617.207638888889</v>
      </c>
      <c r="R1284" t="s">
        <v>8276</v>
      </c>
      <c r="S1284" t="str">
        <f t="shared" si="124"/>
        <v>music</v>
      </c>
      <c r="T1284" t="str">
        <f t="shared" si="125"/>
        <v>rock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s="6">
        <f t="shared" si="120"/>
        <v>95.931818181818187</v>
      </c>
      <c r="N1285" t="b">
        <v>1</v>
      </c>
      <c r="O1285" s="5">
        <f t="shared" si="121"/>
        <v>211.05</v>
      </c>
      <c r="P1285" s="7">
        <f t="shared" si="122"/>
        <v>41320.717465277776</v>
      </c>
      <c r="Q1285" s="7">
        <f t="shared" si="123"/>
        <v>41344.166666666664</v>
      </c>
      <c r="R1285" t="s">
        <v>8276</v>
      </c>
      <c r="S1285" t="str">
        <f t="shared" si="124"/>
        <v>music</v>
      </c>
      <c r="T1285" t="str">
        <f t="shared" si="125"/>
        <v>rock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s="6">
        <f t="shared" si="120"/>
        <v>65.161290322580641</v>
      </c>
      <c r="N1286" t="b">
        <v>1</v>
      </c>
      <c r="O1286" s="5">
        <f t="shared" si="121"/>
        <v>101</v>
      </c>
      <c r="P1286" s="7">
        <f t="shared" si="122"/>
        <v>42712.23474537037</v>
      </c>
      <c r="Q1286" s="7">
        <f t="shared" si="123"/>
        <v>42735.707638888889</v>
      </c>
      <c r="R1286" t="s">
        <v>8271</v>
      </c>
      <c r="S1286" t="str">
        <f t="shared" si="124"/>
        <v>theater</v>
      </c>
      <c r="T1286" t="str">
        <f t="shared" si="125"/>
        <v>plays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s="6">
        <f t="shared" si="120"/>
        <v>32.269841269841272</v>
      </c>
      <c r="N1287" t="b">
        <v>1</v>
      </c>
      <c r="O1287" s="5">
        <f t="shared" si="121"/>
        <v>101.64999999999999</v>
      </c>
      <c r="P1287" s="7">
        <f t="shared" si="122"/>
        <v>42160.583043981482</v>
      </c>
      <c r="Q1287" s="7">
        <f t="shared" si="123"/>
        <v>42175.583043981482</v>
      </c>
      <c r="R1287" t="s">
        <v>8271</v>
      </c>
      <c r="S1287" t="str">
        <f t="shared" si="124"/>
        <v>theater</v>
      </c>
      <c r="T1287" t="str">
        <f t="shared" si="125"/>
        <v>plays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s="6">
        <f t="shared" si="120"/>
        <v>81.25</v>
      </c>
      <c r="N1288" t="b">
        <v>1</v>
      </c>
      <c r="O1288" s="5">
        <f t="shared" si="121"/>
        <v>108.33333333333333</v>
      </c>
      <c r="P1288" s="7">
        <f t="shared" si="122"/>
        <v>42039.384571759263</v>
      </c>
      <c r="Q1288" s="7">
        <f t="shared" si="123"/>
        <v>42052.583333333328</v>
      </c>
      <c r="R1288" t="s">
        <v>8271</v>
      </c>
      <c r="S1288" t="str">
        <f t="shared" si="124"/>
        <v>theater</v>
      </c>
      <c r="T1288" t="str">
        <f t="shared" si="125"/>
        <v>plays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s="6">
        <f t="shared" si="120"/>
        <v>24.2</v>
      </c>
      <c r="N1289" t="b">
        <v>1</v>
      </c>
      <c r="O1289" s="5">
        <f t="shared" si="121"/>
        <v>242</v>
      </c>
      <c r="P1289" s="7">
        <f t="shared" si="122"/>
        <v>42107.621018518519</v>
      </c>
      <c r="Q1289" s="7">
        <f t="shared" si="123"/>
        <v>42167.621018518519</v>
      </c>
      <c r="R1289" t="s">
        <v>8271</v>
      </c>
      <c r="S1289" t="str">
        <f t="shared" si="124"/>
        <v>theater</v>
      </c>
      <c r="T1289" t="str">
        <f t="shared" si="125"/>
        <v>plays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s="6">
        <f t="shared" si="120"/>
        <v>65.868852459016395</v>
      </c>
      <c r="N1290" t="b">
        <v>1</v>
      </c>
      <c r="O1290" s="5">
        <f t="shared" si="121"/>
        <v>100.44999999999999</v>
      </c>
      <c r="P1290" s="7">
        <f t="shared" si="122"/>
        <v>42561.154664351852</v>
      </c>
      <c r="Q1290" s="7">
        <f t="shared" si="123"/>
        <v>42592.166666666672</v>
      </c>
      <c r="R1290" t="s">
        <v>8271</v>
      </c>
      <c r="S1290" t="str">
        <f t="shared" si="124"/>
        <v>theater</v>
      </c>
      <c r="T1290" t="str">
        <f t="shared" si="125"/>
        <v>plays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s="6">
        <f t="shared" si="120"/>
        <v>36.07692307692308</v>
      </c>
      <c r="N1291" t="b">
        <v>1</v>
      </c>
      <c r="O1291" s="5">
        <f t="shared" si="121"/>
        <v>125.06666666666666</v>
      </c>
      <c r="P1291" s="7">
        <f t="shared" si="122"/>
        <v>42709.134780092587</v>
      </c>
      <c r="Q1291" s="7">
        <f t="shared" si="123"/>
        <v>42739.134780092587</v>
      </c>
      <c r="R1291" t="s">
        <v>8271</v>
      </c>
      <c r="S1291" t="str">
        <f t="shared" si="124"/>
        <v>theater</v>
      </c>
      <c r="T1291" t="str">
        <f t="shared" si="125"/>
        <v>plays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s="6">
        <f t="shared" si="120"/>
        <v>44.186046511627907</v>
      </c>
      <c r="N1292" t="b">
        <v>1</v>
      </c>
      <c r="O1292" s="5">
        <f t="shared" si="121"/>
        <v>108.57142857142857</v>
      </c>
      <c r="P1292" s="7">
        <f t="shared" si="122"/>
        <v>42086.614942129629</v>
      </c>
      <c r="Q1292" s="7">
        <f t="shared" si="123"/>
        <v>42117.290972222225</v>
      </c>
      <c r="R1292" t="s">
        <v>8271</v>
      </c>
      <c r="S1292" t="str">
        <f t="shared" si="124"/>
        <v>theater</v>
      </c>
      <c r="T1292" t="str">
        <f t="shared" si="125"/>
        <v>plays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s="6">
        <f t="shared" si="120"/>
        <v>104.07142857142857</v>
      </c>
      <c r="N1293" t="b">
        <v>1</v>
      </c>
      <c r="O1293" s="5">
        <f t="shared" si="121"/>
        <v>145.70000000000002</v>
      </c>
      <c r="P1293" s="7">
        <f t="shared" si="122"/>
        <v>42064.652673611112</v>
      </c>
      <c r="Q1293" s="7">
        <f t="shared" si="123"/>
        <v>42101.291666666672</v>
      </c>
      <c r="R1293" t="s">
        <v>8271</v>
      </c>
      <c r="S1293" t="str">
        <f t="shared" si="124"/>
        <v>theater</v>
      </c>
      <c r="T1293" t="str">
        <f t="shared" si="125"/>
        <v>plays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s="6">
        <f t="shared" si="120"/>
        <v>35.96153846153846</v>
      </c>
      <c r="N1294" t="b">
        <v>1</v>
      </c>
      <c r="O1294" s="5">
        <f t="shared" si="121"/>
        <v>110.00000000000001</v>
      </c>
      <c r="P1294" s="7">
        <f t="shared" si="122"/>
        <v>42256.764212962968</v>
      </c>
      <c r="Q1294" s="7">
        <f t="shared" si="123"/>
        <v>42283.957638888889</v>
      </c>
      <c r="R1294" t="s">
        <v>8271</v>
      </c>
      <c r="S1294" t="str">
        <f t="shared" si="124"/>
        <v>theater</v>
      </c>
      <c r="T1294" t="str">
        <f t="shared" si="125"/>
        <v>plays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s="6">
        <f t="shared" si="120"/>
        <v>127.79166666666667</v>
      </c>
      <c r="N1295" t="b">
        <v>1</v>
      </c>
      <c r="O1295" s="5">
        <f t="shared" si="121"/>
        <v>102.23333333333333</v>
      </c>
      <c r="P1295" s="7">
        <f t="shared" si="122"/>
        <v>42292.701053240744</v>
      </c>
      <c r="Q1295" s="7">
        <f t="shared" si="123"/>
        <v>42322.742719907401</v>
      </c>
      <c r="R1295" t="s">
        <v>8271</v>
      </c>
      <c r="S1295" t="str">
        <f t="shared" si="124"/>
        <v>theater</v>
      </c>
      <c r="T1295" t="str">
        <f t="shared" si="125"/>
        <v>plays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s="6">
        <f t="shared" si="120"/>
        <v>27.727272727272727</v>
      </c>
      <c r="N1296" t="b">
        <v>1</v>
      </c>
      <c r="O1296" s="5">
        <f t="shared" si="121"/>
        <v>122</v>
      </c>
      <c r="P1296" s="7">
        <f t="shared" si="122"/>
        <v>42278.453668981485</v>
      </c>
      <c r="Q1296" s="7">
        <f t="shared" si="123"/>
        <v>42296.458333333328</v>
      </c>
      <c r="R1296" t="s">
        <v>8271</v>
      </c>
      <c r="S1296" t="str">
        <f t="shared" si="124"/>
        <v>theater</v>
      </c>
      <c r="T1296" t="str">
        <f t="shared" si="125"/>
        <v>plays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s="6">
        <f t="shared" si="120"/>
        <v>39.828125</v>
      </c>
      <c r="N1297" t="b">
        <v>1</v>
      </c>
      <c r="O1297" s="5">
        <f t="shared" si="121"/>
        <v>101.96000000000001</v>
      </c>
      <c r="P1297" s="7">
        <f t="shared" si="122"/>
        <v>42184.572881944448</v>
      </c>
      <c r="Q1297" s="7">
        <f t="shared" si="123"/>
        <v>42214.708333333328</v>
      </c>
      <c r="R1297" t="s">
        <v>8271</v>
      </c>
      <c r="S1297" t="str">
        <f t="shared" si="124"/>
        <v>theater</v>
      </c>
      <c r="T1297" t="str">
        <f t="shared" si="125"/>
        <v>plays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s="6">
        <f t="shared" si="120"/>
        <v>52.173913043478258</v>
      </c>
      <c r="N1298" t="b">
        <v>1</v>
      </c>
      <c r="O1298" s="5">
        <f t="shared" si="121"/>
        <v>141.1764705882353</v>
      </c>
      <c r="P1298" s="7">
        <f t="shared" si="122"/>
        <v>42423.050613425927</v>
      </c>
      <c r="Q1298" s="7">
        <f t="shared" si="123"/>
        <v>42443.008946759262</v>
      </c>
      <c r="R1298" t="s">
        <v>8271</v>
      </c>
      <c r="S1298" t="str">
        <f t="shared" si="124"/>
        <v>theater</v>
      </c>
      <c r="T1298" t="str">
        <f t="shared" si="125"/>
        <v>plays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s="6">
        <f t="shared" si="120"/>
        <v>92.037815126050418</v>
      </c>
      <c r="N1299" t="b">
        <v>1</v>
      </c>
      <c r="O1299" s="5">
        <f t="shared" si="121"/>
        <v>109.52500000000001</v>
      </c>
      <c r="P1299" s="7">
        <f t="shared" si="122"/>
        <v>42461.747199074074</v>
      </c>
      <c r="Q1299" s="7">
        <f t="shared" si="123"/>
        <v>42491.747199074074</v>
      </c>
      <c r="R1299" t="s">
        <v>8271</v>
      </c>
      <c r="S1299" t="str">
        <f t="shared" si="124"/>
        <v>theater</v>
      </c>
      <c r="T1299" t="str">
        <f t="shared" si="125"/>
        <v>plays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s="6">
        <f t="shared" si="120"/>
        <v>63.424242424242422</v>
      </c>
      <c r="N1300" t="b">
        <v>1</v>
      </c>
      <c r="O1300" s="5">
        <f t="shared" si="121"/>
        <v>104.65</v>
      </c>
      <c r="P1300" s="7">
        <f t="shared" si="122"/>
        <v>42458.680925925932</v>
      </c>
      <c r="Q1300" s="7">
        <f t="shared" si="123"/>
        <v>42488.680925925932</v>
      </c>
      <c r="R1300" t="s">
        <v>8271</v>
      </c>
      <c r="S1300" t="str">
        <f t="shared" si="124"/>
        <v>theater</v>
      </c>
      <c r="T1300" t="str">
        <f t="shared" si="125"/>
        <v>plays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s="6">
        <f t="shared" si="120"/>
        <v>135.625</v>
      </c>
      <c r="N1301" t="b">
        <v>1</v>
      </c>
      <c r="O1301" s="5">
        <f t="shared" si="121"/>
        <v>124</v>
      </c>
      <c r="P1301" s="7">
        <f t="shared" si="122"/>
        <v>42169.814340277779</v>
      </c>
      <c r="Q1301" s="7">
        <f t="shared" si="123"/>
        <v>42199.814340277779</v>
      </c>
      <c r="R1301" t="s">
        <v>8271</v>
      </c>
      <c r="S1301" t="str">
        <f t="shared" si="124"/>
        <v>theater</v>
      </c>
      <c r="T1301" t="str">
        <f t="shared" si="125"/>
        <v>plays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s="6">
        <f t="shared" si="120"/>
        <v>168.75</v>
      </c>
      <c r="N1302" t="b">
        <v>1</v>
      </c>
      <c r="O1302" s="5">
        <f t="shared" si="121"/>
        <v>135</v>
      </c>
      <c r="P1302" s="7">
        <f t="shared" si="122"/>
        <v>42483.675208333334</v>
      </c>
      <c r="Q1302" s="7">
        <f t="shared" si="123"/>
        <v>42522.789583333331</v>
      </c>
      <c r="R1302" t="s">
        <v>8271</v>
      </c>
      <c r="S1302" t="str">
        <f t="shared" si="124"/>
        <v>theater</v>
      </c>
      <c r="T1302" t="str">
        <f t="shared" si="125"/>
        <v>plays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s="6">
        <f t="shared" si="120"/>
        <v>70.862068965517238</v>
      </c>
      <c r="N1303" t="b">
        <v>1</v>
      </c>
      <c r="O1303" s="5">
        <f t="shared" si="121"/>
        <v>102.75000000000001</v>
      </c>
      <c r="P1303" s="7">
        <f t="shared" si="122"/>
        <v>42195.749745370369</v>
      </c>
      <c r="Q1303" s="7">
        <f t="shared" si="123"/>
        <v>42206.125</v>
      </c>
      <c r="R1303" t="s">
        <v>8271</v>
      </c>
      <c r="S1303" t="str">
        <f t="shared" si="124"/>
        <v>theater</v>
      </c>
      <c r="T1303" t="str">
        <f t="shared" si="125"/>
        <v>plays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s="6">
        <f t="shared" si="120"/>
        <v>50</v>
      </c>
      <c r="N1304" t="b">
        <v>1</v>
      </c>
      <c r="O1304" s="5">
        <f t="shared" si="121"/>
        <v>100</v>
      </c>
      <c r="P1304" s="7">
        <f t="shared" si="122"/>
        <v>42675.057997685188</v>
      </c>
      <c r="Q1304" s="7">
        <f t="shared" si="123"/>
        <v>42705.099664351852</v>
      </c>
      <c r="R1304" t="s">
        <v>8271</v>
      </c>
      <c r="S1304" t="str">
        <f t="shared" si="124"/>
        <v>theater</v>
      </c>
      <c r="T1304" t="str">
        <f t="shared" si="125"/>
        <v>plays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s="6">
        <f t="shared" si="120"/>
        <v>42.214166666666671</v>
      </c>
      <c r="N1305" t="b">
        <v>1</v>
      </c>
      <c r="O1305" s="5">
        <f t="shared" si="121"/>
        <v>130.26085714285716</v>
      </c>
      <c r="P1305" s="7">
        <f t="shared" si="122"/>
        <v>42566.441203703704</v>
      </c>
      <c r="Q1305" s="7">
        <f t="shared" si="123"/>
        <v>42582.458333333328</v>
      </c>
      <c r="R1305" t="s">
        <v>8271</v>
      </c>
      <c r="S1305" t="str">
        <f t="shared" si="124"/>
        <v>theater</v>
      </c>
      <c r="T1305" t="str">
        <f t="shared" si="125"/>
        <v>plays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s="6">
        <f t="shared" si="120"/>
        <v>152.41346153846155</v>
      </c>
      <c r="N1306" t="b">
        <v>0</v>
      </c>
      <c r="O1306" s="5">
        <f t="shared" si="121"/>
        <v>39.627499999999998</v>
      </c>
      <c r="P1306" s="7">
        <f t="shared" si="122"/>
        <v>42747.194502314815</v>
      </c>
      <c r="Q1306" s="7">
        <f t="shared" si="123"/>
        <v>42807.152835648143</v>
      </c>
      <c r="R1306" t="s">
        <v>8273</v>
      </c>
      <c r="S1306" t="str">
        <f t="shared" si="124"/>
        <v>technology</v>
      </c>
      <c r="T1306" t="str">
        <f t="shared" si="125"/>
        <v>wearables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s="6">
        <f t="shared" si="120"/>
        <v>90.616279069767444</v>
      </c>
      <c r="N1307" t="b">
        <v>0</v>
      </c>
      <c r="O1307" s="5">
        <f t="shared" si="121"/>
        <v>25.976666666666663</v>
      </c>
      <c r="P1307" s="7">
        <f t="shared" si="122"/>
        <v>42543.665601851855</v>
      </c>
      <c r="Q1307" s="7">
        <f t="shared" si="123"/>
        <v>42572.729166666672</v>
      </c>
      <c r="R1307" t="s">
        <v>8273</v>
      </c>
      <c r="S1307" t="str">
        <f t="shared" si="124"/>
        <v>technology</v>
      </c>
      <c r="T1307" t="str">
        <f t="shared" si="125"/>
        <v>wearables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s="6">
        <f t="shared" si="120"/>
        <v>201.60393258426967</v>
      </c>
      <c r="N1308" t="b">
        <v>0</v>
      </c>
      <c r="O1308" s="5">
        <f t="shared" si="121"/>
        <v>65.24636363636364</v>
      </c>
      <c r="P1308" s="7">
        <f t="shared" si="122"/>
        <v>41947.457569444443</v>
      </c>
      <c r="Q1308" s="7">
        <f t="shared" si="123"/>
        <v>41977.457569444443</v>
      </c>
      <c r="R1308" t="s">
        <v>8273</v>
      </c>
      <c r="S1308" t="str">
        <f t="shared" si="124"/>
        <v>technology</v>
      </c>
      <c r="T1308" t="str">
        <f t="shared" si="125"/>
        <v>wearables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s="6">
        <f t="shared" si="120"/>
        <v>127.93333333333334</v>
      </c>
      <c r="N1309" t="b">
        <v>0</v>
      </c>
      <c r="O1309" s="5">
        <f t="shared" si="121"/>
        <v>11.514000000000001</v>
      </c>
      <c r="P1309" s="7">
        <f t="shared" si="122"/>
        <v>42387.503229166665</v>
      </c>
      <c r="Q1309" s="7">
        <f t="shared" si="123"/>
        <v>42417.503229166665</v>
      </c>
      <c r="R1309" t="s">
        <v>8273</v>
      </c>
      <c r="S1309" t="str">
        <f t="shared" si="124"/>
        <v>technology</v>
      </c>
      <c r="T1309" t="str">
        <f t="shared" si="125"/>
        <v>wearables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s="6">
        <f t="shared" si="120"/>
        <v>29.894736842105264</v>
      </c>
      <c r="N1310" t="b">
        <v>0</v>
      </c>
      <c r="O1310" s="5">
        <f t="shared" si="121"/>
        <v>11.360000000000001</v>
      </c>
      <c r="P1310" s="7">
        <f t="shared" si="122"/>
        <v>42611.613564814819</v>
      </c>
      <c r="Q1310" s="7">
        <f t="shared" si="123"/>
        <v>42651.613564814819</v>
      </c>
      <c r="R1310" t="s">
        <v>8273</v>
      </c>
      <c r="S1310" t="str">
        <f t="shared" si="124"/>
        <v>technology</v>
      </c>
      <c r="T1310" t="str">
        <f t="shared" si="125"/>
        <v>wearables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s="6">
        <f t="shared" si="120"/>
        <v>367.97142857142859</v>
      </c>
      <c r="N1311" t="b">
        <v>0</v>
      </c>
      <c r="O1311" s="5">
        <f t="shared" si="121"/>
        <v>111.99130434782609</v>
      </c>
      <c r="P1311" s="7">
        <f t="shared" si="122"/>
        <v>42257.882731481484</v>
      </c>
      <c r="Q1311" s="7">
        <f t="shared" si="123"/>
        <v>42292.882731481484</v>
      </c>
      <c r="R1311" t="s">
        <v>8273</v>
      </c>
      <c r="S1311" t="str">
        <f t="shared" si="124"/>
        <v>technology</v>
      </c>
      <c r="T1311" t="str">
        <f t="shared" si="125"/>
        <v>wearables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s="6">
        <f t="shared" si="120"/>
        <v>129.16666666666666</v>
      </c>
      <c r="N1312" t="b">
        <v>0</v>
      </c>
      <c r="O1312" s="5">
        <f t="shared" si="121"/>
        <v>15.5</v>
      </c>
      <c r="P1312" s="7">
        <f t="shared" si="122"/>
        <v>42556.667245370365</v>
      </c>
      <c r="Q1312" s="7">
        <f t="shared" si="123"/>
        <v>42601.667245370365</v>
      </c>
      <c r="R1312" t="s">
        <v>8273</v>
      </c>
      <c r="S1312" t="str">
        <f t="shared" si="124"/>
        <v>technology</v>
      </c>
      <c r="T1312" t="str">
        <f t="shared" si="125"/>
        <v>wearables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s="6">
        <f t="shared" si="120"/>
        <v>800.7</v>
      </c>
      <c r="N1313" t="b">
        <v>0</v>
      </c>
      <c r="O1313" s="5">
        <f t="shared" si="121"/>
        <v>32.027999999999999</v>
      </c>
      <c r="P1313" s="7">
        <f t="shared" si="122"/>
        <v>42669.802303240736</v>
      </c>
      <c r="Q1313" s="7">
        <f t="shared" si="123"/>
        <v>42704.843969907408</v>
      </c>
      <c r="R1313" t="s">
        <v>8273</v>
      </c>
      <c r="S1313" t="str">
        <f t="shared" si="124"/>
        <v>technology</v>
      </c>
      <c r="T1313" t="str">
        <f t="shared" si="125"/>
        <v>wearables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s="6">
        <f t="shared" si="120"/>
        <v>28</v>
      </c>
      <c r="N1314" t="b">
        <v>0</v>
      </c>
      <c r="O1314" s="5">
        <f t="shared" si="121"/>
        <v>0.60869565217391308</v>
      </c>
      <c r="P1314" s="7">
        <f t="shared" si="122"/>
        <v>42082.702800925923</v>
      </c>
      <c r="Q1314" s="7">
        <f t="shared" si="123"/>
        <v>42112.702800925923</v>
      </c>
      <c r="R1314" t="s">
        <v>8273</v>
      </c>
      <c r="S1314" t="str">
        <f t="shared" si="124"/>
        <v>technology</v>
      </c>
      <c r="T1314" t="str">
        <f t="shared" si="125"/>
        <v>wearables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s="6">
        <f t="shared" si="120"/>
        <v>102.01639344262296</v>
      </c>
      <c r="N1315" t="b">
        <v>0</v>
      </c>
      <c r="O1315" s="5">
        <f t="shared" si="121"/>
        <v>31.114999999999998</v>
      </c>
      <c r="P1315" s="7">
        <f t="shared" si="122"/>
        <v>42402.709652777776</v>
      </c>
      <c r="Q1315" s="7">
        <f t="shared" si="123"/>
        <v>42432.709652777776</v>
      </c>
      <c r="R1315" t="s">
        <v>8273</v>
      </c>
      <c r="S1315" t="str">
        <f t="shared" si="124"/>
        <v>technology</v>
      </c>
      <c r="T1315" t="str">
        <f t="shared" si="125"/>
        <v>wearables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s="6">
        <f t="shared" si="120"/>
        <v>184.36363636363637</v>
      </c>
      <c r="N1316" t="b">
        <v>0</v>
      </c>
      <c r="O1316" s="5">
        <f t="shared" si="121"/>
        <v>1.1266666666666667</v>
      </c>
      <c r="P1316" s="7">
        <f t="shared" si="122"/>
        <v>42604.669675925921</v>
      </c>
      <c r="Q1316" s="7">
        <f t="shared" si="123"/>
        <v>42664.669675925921</v>
      </c>
      <c r="R1316" t="s">
        <v>8273</v>
      </c>
      <c r="S1316" t="str">
        <f t="shared" si="124"/>
        <v>technology</v>
      </c>
      <c r="T1316" t="str">
        <f t="shared" si="125"/>
        <v>wearables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s="6">
        <f t="shared" si="120"/>
        <v>162.91935483870967</v>
      </c>
      <c r="N1317" t="b">
        <v>0</v>
      </c>
      <c r="O1317" s="5">
        <f t="shared" si="121"/>
        <v>40.404000000000003</v>
      </c>
      <c r="P1317" s="7">
        <f t="shared" si="122"/>
        <v>42278.498240740737</v>
      </c>
      <c r="Q1317" s="7">
        <f t="shared" si="123"/>
        <v>42314.041666666672</v>
      </c>
      <c r="R1317" t="s">
        <v>8273</v>
      </c>
      <c r="S1317" t="str">
        <f t="shared" si="124"/>
        <v>technology</v>
      </c>
      <c r="T1317" t="str">
        <f t="shared" si="125"/>
        <v>wearables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s="6">
        <f t="shared" si="120"/>
        <v>1</v>
      </c>
      <c r="N1318" t="b">
        <v>0</v>
      </c>
      <c r="O1318" s="5">
        <f t="shared" si="121"/>
        <v>1.3333333333333333E-3</v>
      </c>
      <c r="P1318" s="7">
        <f t="shared" si="122"/>
        <v>42393.961909722217</v>
      </c>
      <c r="Q1318" s="7">
        <f t="shared" si="123"/>
        <v>42428.961909722217</v>
      </c>
      <c r="R1318" t="s">
        <v>8273</v>
      </c>
      <c r="S1318" t="str">
        <f t="shared" si="124"/>
        <v>technology</v>
      </c>
      <c r="T1318" t="str">
        <f t="shared" si="125"/>
        <v>wearables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s="6">
        <f t="shared" si="120"/>
        <v>603.52631578947364</v>
      </c>
      <c r="N1319" t="b">
        <v>0</v>
      </c>
      <c r="O1319" s="5">
        <f t="shared" si="121"/>
        <v>5.7334999999999994</v>
      </c>
      <c r="P1319" s="7">
        <f t="shared" si="122"/>
        <v>42520.235486111109</v>
      </c>
      <c r="Q1319" s="7">
        <f t="shared" si="123"/>
        <v>42572.583333333328</v>
      </c>
      <c r="R1319" t="s">
        <v>8273</v>
      </c>
      <c r="S1319" t="str">
        <f t="shared" si="124"/>
        <v>technology</v>
      </c>
      <c r="T1319" t="str">
        <f t="shared" si="125"/>
        <v>wearables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s="6">
        <f t="shared" si="120"/>
        <v>45.407407407407405</v>
      </c>
      <c r="N1320" t="b">
        <v>0</v>
      </c>
      <c r="O1320" s="5">
        <f t="shared" si="121"/>
        <v>15.324999999999999</v>
      </c>
      <c r="P1320" s="7">
        <f t="shared" si="122"/>
        <v>41985.043657407412</v>
      </c>
      <c r="Q1320" s="7">
        <f t="shared" si="123"/>
        <v>42015.043657407412</v>
      </c>
      <c r="R1320" t="s">
        <v>8273</v>
      </c>
      <c r="S1320" t="str">
        <f t="shared" si="124"/>
        <v>technology</v>
      </c>
      <c r="T1320" t="str">
        <f t="shared" si="125"/>
        <v>wearables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s="6">
        <f t="shared" si="120"/>
        <v>97.333333333333329</v>
      </c>
      <c r="N1321" t="b">
        <v>0</v>
      </c>
      <c r="O1321" s="5">
        <f t="shared" si="121"/>
        <v>15.103448275862069</v>
      </c>
      <c r="P1321" s="7">
        <f t="shared" si="122"/>
        <v>41816.812094907407</v>
      </c>
      <c r="Q1321" s="7">
        <f t="shared" si="123"/>
        <v>41831.666666666664</v>
      </c>
      <c r="R1321" t="s">
        <v>8273</v>
      </c>
      <c r="S1321" t="str">
        <f t="shared" si="124"/>
        <v>technology</v>
      </c>
      <c r="T1321" t="str">
        <f t="shared" si="125"/>
        <v>wearables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s="6">
        <f t="shared" si="120"/>
        <v>167.66666666666666</v>
      </c>
      <c r="N1322" t="b">
        <v>0</v>
      </c>
      <c r="O1322" s="5">
        <f t="shared" si="121"/>
        <v>0.503</v>
      </c>
      <c r="P1322" s="7">
        <f t="shared" si="122"/>
        <v>42705.690347222218</v>
      </c>
      <c r="Q1322" s="7">
        <f t="shared" si="123"/>
        <v>42734.958333333328</v>
      </c>
      <c r="R1322" t="s">
        <v>8273</v>
      </c>
      <c r="S1322" t="str">
        <f t="shared" si="124"/>
        <v>technology</v>
      </c>
      <c r="T1322" t="str">
        <f t="shared" si="125"/>
        <v>wearables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s="6">
        <f t="shared" si="120"/>
        <v>859.85714285714289</v>
      </c>
      <c r="N1323" t="b">
        <v>0</v>
      </c>
      <c r="O1323" s="5">
        <f t="shared" si="121"/>
        <v>1.3028138528138529</v>
      </c>
      <c r="P1323" s="7">
        <f t="shared" si="122"/>
        <v>42697.74927083333</v>
      </c>
      <c r="Q1323" s="7">
        <f t="shared" si="123"/>
        <v>42727.74927083333</v>
      </c>
      <c r="R1323" t="s">
        <v>8273</v>
      </c>
      <c r="S1323" t="str">
        <f t="shared" si="124"/>
        <v>technology</v>
      </c>
      <c r="T1323" t="str">
        <f t="shared" si="125"/>
        <v>wearables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s="6">
        <f t="shared" si="120"/>
        <v>26.5</v>
      </c>
      <c r="N1324" t="b">
        <v>0</v>
      </c>
      <c r="O1324" s="5">
        <f t="shared" si="121"/>
        <v>0.30285714285714288</v>
      </c>
      <c r="P1324" s="7">
        <f t="shared" si="122"/>
        <v>42115.656539351854</v>
      </c>
      <c r="Q1324" s="7">
        <f t="shared" si="123"/>
        <v>42145.656539351854</v>
      </c>
      <c r="R1324" t="s">
        <v>8273</v>
      </c>
      <c r="S1324" t="str">
        <f t="shared" si="124"/>
        <v>technology</v>
      </c>
      <c r="T1324" t="str">
        <f t="shared" si="125"/>
        <v>wearables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s="6">
        <f t="shared" si="120"/>
        <v>30.272727272727273</v>
      </c>
      <c r="N1325" t="b">
        <v>0</v>
      </c>
      <c r="O1325" s="5">
        <f t="shared" si="121"/>
        <v>8.8800000000000008</v>
      </c>
      <c r="P1325" s="7">
        <f t="shared" si="122"/>
        <v>42451.698449074072</v>
      </c>
      <c r="Q1325" s="7">
        <f t="shared" si="123"/>
        <v>42486.288194444445</v>
      </c>
      <c r="R1325" t="s">
        <v>8273</v>
      </c>
      <c r="S1325" t="str">
        <f t="shared" si="124"/>
        <v>technology</v>
      </c>
      <c r="T1325" t="str">
        <f t="shared" si="125"/>
        <v>wearables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s="6">
        <f t="shared" si="120"/>
        <v>54.666666666666664</v>
      </c>
      <c r="N1326" t="b">
        <v>0</v>
      </c>
      <c r="O1326" s="5">
        <f t="shared" si="121"/>
        <v>9.84</v>
      </c>
      <c r="P1326" s="7">
        <f t="shared" si="122"/>
        <v>42626.633703703701</v>
      </c>
      <c r="Q1326" s="7">
        <f t="shared" si="123"/>
        <v>42656.633703703701</v>
      </c>
      <c r="R1326" t="s">
        <v>8273</v>
      </c>
      <c r="S1326" t="str">
        <f t="shared" si="124"/>
        <v>technology</v>
      </c>
      <c r="T1326" t="str">
        <f t="shared" si="125"/>
        <v>wearables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s="6">
        <f t="shared" si="120"/>
        <v>60.75</v>
      </c>
      <c r="N1327" t="b">
        <v>0</v>
      </c>
      <c r="O1327" s="5">
        <f t="shared" si="121"/>
        <v>2.4299999999999997</v>
      </c>
      <c r="P1327" s="7">
        <f t="shared" si="122"/>
        <v>42704.086053240739</v>
      </c>
      <c r="Q1327" s="7">
        <f t="shared" si="123"/>
        <v>42734.086053240739</v>
      </c>
      <c r="R1327" t="s">
        <v>8273</v>
      </c>
      <c r="S1327" t="str">
        <f t="shared" si="124"/>
        <v>technology</v>
      </c>
      <c r="T1327" t="str">
        <f t="shared" si="125"/>
        <v>wearables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s="6">
        <f t="shared" si="120"/>
        <v>102.72727272727273</v>
      </c>
      <c r="N1328" t="b">
        <v>0</v>
      </c>
      <c r="O1328" s="5">
        <f t="shared" si="121"/>
        <v>1.1299999999999999</v>
      </c>
      <c r="P1328" s="7">
        <f t="shared" si="122"/>
        <v>41974.791990740734</v>
      </c>
      <c r="Q1328" s="7">
        <f t="shared" si="123"/>
        <v>42019.791990740734</v>
      </c>
      <c r="R1328" t="s">
        <v>8273</v>
      </c>
      <c r="S1328" t="str">
        <f t="shared" si="124"/>
        <v>technology</v>
      </c>
      <c r="T1328" t="str">
        <f t="shared" si="125"/>
        <v>wearables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s="6">
        <f t="shared" si="120"/>
        <v>41.585365853658537</v>
      </c>
      <c r="N1329" t="b">
        <v>0</v>
      </c>
      <c r="O1329" s="5">
        <f t="shared" si="121"/>
        <v>3.5520833333333335</v>
      </c>
      <c r="P1329" s="7">
        <f t="shared" si="122"/>
        <v>42123.678645833337</v>
      </c>
      <c r="Q1329" s="7">
        <f t="shared" si="123"/>
        <v>42153.678645833337</v>
      </c>
      <c r="R1329" t="s">
        <v>8273</v>
      </c>
      <c r="S1329" t="str">
        <f t="shared" si="124"/>
        <v>technology</v>
      </c>
      <c r="T1329" t="str">
        <f t="shared" si="125"/>
        <v>wearables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s="6">
        <f t="shared" si="120"/>
        <v>116.53333333333333</v>
      </c>
      <c r="N1330" t="b">
        <v>0</v>
      </c>
      <c r="O1330" s="5">
        <f t="shared" si="121"/>
        <v>2.3306666666666667</v>
      </c>
      <c r="P1330" s="7">
        <f t="shared" si="122"/>
        <v>42612.642754629633</v>
      </c>
      <c r="Q1330" s="7">
        <f t="shared" si="123"/>
        <v>42657.642754629633</v>
      </c>
      <c r="R1330" t="s">
        <v>8273</v>
      </c>
      <c r="S1330" t="str">
        <f t="shared" si="124"/>
        <v>technology</v>
      </c>
      <c r="T1330" t="str">
        <f t="shared" si="125"/>
        <v>wearables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s="6">
        <f t="shared" si="120"/>
        <v>45.333333333333336</v>
      </c>
      <c r="N1331" t="b">
        <v>0</v>
      </c>
      <c r="O1331" s="5">
        <f t="shared" si="121"/>
        <v>0.81600000000000006</v>
      </c>
      <c r="P1331" s="7">
        <f t="shared" si="122"/>
        <v>41935.221585648149</v>
      </c>
      <c r="Q1331" s="7">
        <f t="shared" si="123"/>
        <v>41975.263252314813</v>
      </c>
      <c r="R1331" t="s">
        <v>8273</v>
      </c>
      <c r="S1331" t="str">
        <f t="shared" si="124"/>
        <v>technology</v>
      </c>
      <c r="T1331" t="str">
        <f t="shared" si="125"/>
        <v>wearables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s="6">
        <f t="shared" si="120"/>
        <v>157.46</v>
      </c>
      <c r="N1332" t="b">
        <v>0</v>
      </c>
      <c r="O1332" s="5">
        <f t="shared" si="121"/>
        <v>22.494285714285713</v>
      </c>
      <c r="P1332" s="7">
        <f t="shared" si="122"/>
        <v>42522.276724537034</v>
      </c>
      <c r="Q1332" s="7">
        <f t="shared" si="123"/>
        <v>42553.166666666672</v>
      </c>
      <c r="R1332" t="s">
        <v>8273</v>
      </c>
      <c r="S1332" t="str">
        <f t="shared" si="124"/>
        <v>technology</v>
      </c>
      <c r="T1332" t="str">
        <f t="shared" si="125"/>
        <v>wearables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s="6">
        <f t="shared" si="120"/>
        <v>100.5</v>
      </c>
      <c r="N1333" t="b">
        <v>0</v>
      </c>
      <c r="O1333" s="5">
        <f t="shared" si="121"/>
        <v>1.3668</v>
      </c>
      <c r="P1333" s="7">
        <f t="shared" si="122"/>
        <v>42569.50409722222</v>
      </c>
      <c r="Q1333" s="7">
        <f t="shared" si="123"/>
        <v>42599.50409722222</v>
      </c>
      <c r="R1333" t="s">
        <v>8273</v>
      </c>
      <c r="S1333" t="str">
        <f t="shared" si="124"/>
        <v>technology</v>
      </c>
      <c r="T1333" t="str">
        <f t="shared" si="125"/>
        <v>wearables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s="6" t="e">
        <f t="shared" si="120"/>
        <v>#DIV/0!</v>
      </c>
      <c r="N1334" t="b">
        <v>0</v>
      </c>
      <c r="O1334" s="5">
        <f t="shared" si="121"/>
        <v>0</v>
      </c>
      <c r="P1334" s="7">
        <f t="shared" si="122"/>
        <v>42732.060277777782</v>
      </c>
      <c r="Q1334" s="7">
        <f t="shared" si="123"/>
        <v>42762.060277777782</v>
      </c>
      <c r="R1334" t="s">
        <v>8273</v>
      </c>
      <c r="S1334" t="str">
        <f t="shared" si="124"/>
        <v>technology</v>
      </c>
      <c r="T1334" t="str">
        <f t="shared" si="125"/>
        <v>wearables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s="6" t="e">
        <f t="shared" si="120"/>
        <v>#DIV/0!</v>
      </c>
      <c r="N1335" t="b">
        <v>0</v>
      </c>
      <c r="O1335" s="5">
        <f t="shared" si="121"/>
        <v>0</v>
      </c>
      <c r="P1335" s="7">
        <f t="shared" si="122"/>
        <v>41806.106770833336</v>
      </c>
      <c r="Q1335" s="7">
        <f t="shared" si="123"/>
        <v>41836.106770833336</v>
      </c>
      <c r="R1335" t="s">
        <v>8273</v>
      </c>
      <c r="S1335" t="str">
        <f t="shared" si="124"/>
        <v>technology</v>
      </c>
      <c r="T1335" t="str">
        <f t="shared" si="125"/>
        <v>wearables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s="6">
        <f t="shared" si="120"/>
        <v>51.822463768115945</v>
      </c>
      <c r="N1336" t="b">
        <v>0</v>
      </c>
      <c r="O1336" s="5">
        <f t="shared" si="121"/>
        <v>10.754135338345865</v>
      </c>
      <c r="P1336" s="7">
        <f t="shared" si="122"/>
        <v>42410.774155092593</v>
      </c>
      <c r="Q1336" s="7">
        <f t="shared" si="123"/>
        <v>42440.774155092593</v>
      </c>
      <c r="R1336" t="s">
        <v>8273</v>
      </c>
      <c r="S1336" t="str">
        <f t="shared" si="124"/>
        <v>technology</v>
      </c>
      <c r="T1336" t="str">
        <f t="shared" si="125"/>
        <v>wearables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s="6">
        <f t="shared" si="120"/>
        <v>308.75</v>
      </c>
      <c r="N1337" t="b">
        <v>0</v>
      </c>
      <c r="O1337" s="5">
        <f t="shared" si="121"/>
        <v>19.759999999999998</v>
      </c>
      <c r="P1337" s="7">
        <f t="shared" si="122"/>
        <v>42313.936365740738</v>
      </c>
      <c r="Q1337" s="7">
        <f t="shared" si="123"/>
        <v>42343.936365740738</v>
      </c>
      <c r="R1337" t="s">
        <v>8273</v>
      </c>
      <c r="S1337" t="str">
        <f t="shared" si="124"/>
        <v>technology</v>
      </c>
      <c r="T1337" t="str">
        <f t="shared" si="125"/>
        <v>wearables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s="6">
        <f t="shared" si="120"/>
        <v>379.22767857142856</v>
      </c>
      <c r="N1338" t="b">
        <v>0</v>
      </c>
      <c r="O1338" s="5">
        <f t="shared" si="121"/>
        <v>84.946999999999989</v>
      </c>
      <c r="P1338" s="7">
        <f t="shared" si="122"/>
        <v>41955.863750000004</v>
      </c>
      <c r="Q1338" s="7">
        <f t="shared" si="123"/>
        <v>41990.863750000004</v>
      </c>
      <c r="R1338" t="s">
        <v>8273</v>
      </c>
      <c r="S1338" t="str">
        <f t="shared" si="124"/>
        <v>technology</v>
      </c>
      <c r="T1338" t="str">
        <f t="shared" si="125"/>
        <v>wearables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s="6">
        <f t="shared" si="120"/>
        <v>176.36428571428573</v>
      </c>
      <c r="N1339" t="b">
        <v>0</v>
      </c>
      <c r="O1339" s="5">
        <f t="shared" si="121"/>
        <v>49.381999999999998</v>
      </c>
      <c r="P1339" s="7">
        <f t="shared" si="122"/>
        <v>42767.577303240745</v>
      </c>
      <c r="Q1339" s="7">
        <f t="shared" si="123"/>
        <v>42797.577303240745</v>
      </c>
      <c r="R1339" t="s">
        <v>8273</v>
      </c>
      <c r="S1339" t="str">
        <f t="shared" si="124"/>
        <v>technology</v>
      </c>
      <c r="T1339" t="str">
        <f t="shared" si="125"/>
        <v>wearables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s="6">
        <f t="shared" si="120"/>
        <v>66.066666666666663</v>
      </c>
      <c r="N1340" t="b">
        <v>0</v>
      </c>
      <c r="O1340" s="5">
        <f t="shared" si="121"/>
        <v>3.3033333333333332</v>
      </c>
      <c r="P1340" s="7">
        <f t="shared" si="122"/>
        <v>42188.803622685184</v>
      </c>
      <c r="Q1340" s="7">
        <f t="shared" si="123"/>
        <v>42218.803622685184</v>
      </c>
      <c r="R1340" t="s">
        <v>8273</v>
      </c>
      <c r="S1340" t="str">
        <f t="shared" si="124"/>
        <v>technology</v>
      </c>
      <c r="T1340" t="str">
        <f t="shared" si="125"/>
        <v>wearables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s="6">
        <f t="shared" si="120"/>
        <v>89.648648648648646</v>
      </c>
      <c r="N1341" t="b">
        <v>0</v>
      </c>
      <c r="O1341" s="5">
        <f t="shared" si="121"/>
        <v>6.6339999999999995</v>
      </c>
      <c r="P1341" s="7">
        <f t="shared" si="122"/>
        <v>41936.647164351853</v>
      </c>
      <c r="Q1341" s="7">
        <f t="shared" si="123"/>
        <v>41981.688831018517</v>
      </c>
      <c r="R1341" t="s">
        <v>8273</v>
      </c>
      <c r="S1341" t="str">
        <f t="shared" si="124"/>
        <v>technology</v>
      </c>
      <c r="T1341" t="str">
        <f t="shared" si="125"/>
        <v>wearables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s="6" t="e">
        <f t="shared" si="120"/>
        <v>#DIV/0!</v>
      </c>
      <c r="N1342" t="b">
        <v>0</v>
      </c>
      <c r="O1342" s="5">
        <f t="shared" si="121"/>
        <v>0</v>
      </c>
      <c r="P1342" s="7">
        <f t="shared" si="122"/>
        <v>41836.595520833333</v>
      </c>
      <c r="Q1342" s="7">
        <f t="shared" si="123"/>
        <v>41866.595520833333</v>
      </c>
      <c r="R1342" t="s">
        <v>8273</v>
      </c>
      <c r="S1342" t="str">
        <f t="shared" si="124"/>
        <v>technology</v>
      </c>
      <c r="T1342" t="str">
        <f t="shared" si="125"/>
        <v>wearables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s="6">
        <f t="shared" si="120"/>
        <v>382.39130434782606</v>
      </c>
      <c r="N1343" t="b">
        <v>0</v>
      </c>
      <c r="O1343" s="5">
        <f t="shared" si="121"/>
        <v>70.36</v>
      </c>
      <c r="P1343" s="7">
        <f t="shared" si="122"/>
        <v>42612.624039351853</v>
      </c>
      <c r="Q1343" s="7">
        <f t="shared" si="123"/>
        <v>42644.624039351853</v>
      </c>
      <c r="R1343" t="s">
        <v>8273</v>
      </c>
      <c r="S1343" t="str">
        <f t="shared" si="124"/>
        <v>technology</v>
      </c>
      <c r="T1343" t="str">
        <f t="shared" si="125"/>
        <v>wearables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s="6">
        <f t="shared" si="120"/>
        <v>100</v>
      </c>
      <c r="N1344" t="b">
        <v>0</v>
      </c>
      <c r="O1344" s="5">
        <f t="shared" si="121"/>
        <v>0.2</v>
      </c>
      <c r="P1344" s="7">
        <f t="shared" si="122"/>
        <v>42172.816423611104</v>
      </c>
      <c r="Q1344" s="7">
        <f t="shared" si="123"/>
        <v>42202.816423611104</v>
      </c>
      <c r="R1344" t="s">
        <v>8273</v>
      </c>
      <c r="S1344" t="str">
        <f t="shared" si="124"/>
        <v>technology</v>
      </c>
      <c r="T1344" t="str">
        <f t="shared" si="125"/>
        <v>wearables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s="6">
        <f t="shared" si="120"/>
        <v>158.35603715170279</v>
      </c>
      <c r="N1345" t="b">
        <v>0</v>
      </c>
      <c r="O1345" s="5">
        <f t="shared" si="121"/>
        <v>102.298</v>
      </c>
      <c r="P1345" s="7">
        <f t="shared" si="122"/>
        <v>42542.526423611111</v>
      </c>
      <c r="Q1345" s="7">
        <f t="shared" si="123"/>
        <v>42601.165972222225</v>
      </c>
      <c r="R1345" t="s">
        <v>8273</v>
      </c>
      <c r="S1345" t="str">
        <f t="shared" si="124"/>
        <v>technology</v>
      </c>
      <c r="T1345" t="str">
        <f t="shared" si="125"/>
        <v>wearables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s="6">
        <f t="shared" ref="M1346:M1409" si="126">E1346/L1346</f>
        <v>40.762589928057551</v>
      </c>
      <c r="N1346" t="b">
        <v>1</v>
      </c>
      <c r="O1346" s="5">
        <f t="shared" ref="O1346:O1409" si="127">(E1346/D1346)*100</f>
        <v>377.73333333333335</v>
      </c>
      <c r="P1346" s="7">
        <f t="shared" si="122"/>
        <v>42522.789803240739</v>
      </c>
      <c r="Q1346" s="7">
        <f t="shared" si="123"/>
        <v>42551.789803240739</v>
      </c>
      <c r="R1346" t="s">
        <v>8274</v>
      </c>
      <c r="S1346" t="str">
        <f t="shared" si="124"/>
        <v>publishing</v>
      </c>
      <c r="T1346" t="str">
        <f t="shared" si="125"/>
        <v>nonfiction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s="6">
        <f t="shared" si="126"/>
        <v>53.571428571428569</v>
      </c>
      <c r="N1347" t="b">
        <v>1</v>
      </c>
      <c r="O1347" s="5">
        <f t="shared" si="127"/>
        <v>125</v>
      </c>
      <c r="P1347" s="7">
        <f t="shared" ref="P1347:P1410" si="128">(((J1347/60)/60)/24)+DATE(1970,1,1)</f>
        <v>41799.814340277779</v>
      </c>
      <c r="Q1347" s="7">
        <f t="shared" ref="Q1347:Q1410" si="129">(((I1347/60)/60)/24)+DATE(1970,1,1)</f>
        <v>41834.814340277779</v>
      </c>
      <c r="R1347" t="s">
        <v>8274</v>
      </c>
      <c r="S1347" t="str">
        <f t="shared" ref="S1347:S1410" si="130">LEFT(R1347,FIND("/",R1347)-1)</f>
        <v>publishing</v>
      </c>
      <c r="T1347" t="str">
        <f t="shared" ref="T1347:T1410" si="131">RIGHT(R1347,LEN(R1347)-FIND("/",R1347))</f>
        <v>nonfiction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s="6">
        <f t="shared" si="126"/>
        <v>48.449664429530202</v>
      </c>
      <c r="N1348" t="b">
        <v>1</v>
      </c>
      <c r="O1348" s="5">
        <f t="shared" si="127"/>
        <v>147.32653061224491</v>
      </c>
      <c r="P1348" s="7">
        <f t="shared" si="128"/>
        <v>41422.075821759259</v>
      </c>
      <c r="Q1348" s="7">
        <f t="shared" si="129"/>
        <v>41452.075821759259</v>
      </c>
      <c r="R1348" t="s">
        <v>8274</v>
      </c>
      <c r="S1348" t="str">
        <f t="shared" si="130"/>
        <v>publishing</v>
      </c>
      <c r="T1348" t="str">
        <f t="shared" si="131"/>
        <v>nonfiction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s="6">
        <f t="shared" si="126"/>
        <v>82.41935483870968</v>
      </c>
      <c r="N1349" t="b">
        <v>1</v>
      </c>
      <c r="O1349" s="5">
        <f t="shared" si="127"/>
        <v>102.2</v>
      </c>
      <c r="P1349" s="7">
        <f t="shared" si="128"/>
        <v>42040.638020833328</v>
      </c>
      <c r="Q1349" s="7">
        <f t="shared" si="129"/>
        <v>42070.638020833328</v>
      </c>
      <c r="R1349" t="s">
        <v>8274</v>
      </c>
      <c r="S1349" t="str">
        <f t="shared" si="130"/>
        <v>publishing</v>
      </c>
      <c r="T1349" t="str">
        <f t="shared" si="131"/>
        <v>nonfiction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s="6">
        <f t="shared" si="126"/>
        <v>230.19230769230768</v>
      </c>
      <c r="N1350" t="b">
        <v>1</v>
      </c>
      <c r="O1350" s="5">
        <f t="shared" si="127"/>
        <v>101.8723404255319</v>
      </c>
      <c r="P1350" s="7">
        <f t="shared" si="128"/>
        <v>41963.506168981476</v>
      </c>
      <c r="Q1350" s="7">
        <f t="shared" si="129"/>
        <v>41991.506168981476</v>
      </c>
      <c r="R1350" t="s">
        <v>8274</v>
      </c>
      <c r="S1350" t="str">
        <f t="shared" si="130"/>
        <v>publishing</v>
      </c>
      <c r="T1350" t="str">
        <f t="shared" si="131"/>
        <v>nonfiction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s="6">
        <f t="shared" si="126"/>
        <v>59.360465116279073</v>
      </c>
      <c r="N1351" t="b">
        <v>1</v>
      </c>
      <c r="O1351" s="5">
        <f t="shared" si="127"/>
        <v>204.2</v>
      </c>
      <c r="P1351" s="7">
        <f t="shared" si="128"/>
        <v>42317.33258101852</v>
      </c>
      <c r="Q1351" s="7">
        <f t="shared" si="129"/>
        <v>42354.290972222225</v>
      </c>
      <c r="R1351" t="s">
        <v>8274</v>
      </c>
      <c r="S1351" t="str">
        <f t="shared" si="130"/>
        <v>publishing</v>
      </c>
      <c r="T1351" t="str">
        <f t="shared" si="131"/>
        <v>nonfiction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s="6">
        <f t="shared" si="126"/>
        <v>66.698717948717942</v>
      </c>
      <c r="N1352" t="b">
        <v>1</v>
      </c>
      <c r="O1352" s="5">
        <f t="shared" si="127"/>
        <v>104.05</v>
      </c>
      <c r="P1352" s="7">
        <f t="shared" si="128"/>
        <v>42334.013124999998</v>
      </c>
      <c r="Q1352" s="7">
        <f t="shared" si="129"/>
        <v>42364.013124999998</v>
      </c>
      <c r="R1352" t="s">
        <v>8274</v>
      </c>
      <c r="S1352" t="str">
        <f t="shared" si="130"/>
        <v>publishing</v>
      </c>
      <c r="T1352" t="str">
        <f t="shared" si="131"/>
        <v>nonfiction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s="6">
        <f t="shared" si="126"/>
        <v>168.77500000000001</v>
      </c>
      <c r="N1353" t="b">
        <v>1</v>
      </c>
      <c r="O1353" s="5">
        <f t="shared" si="127"/>
        <v>101.265</v>
      </c>
      <c r="P1353" s="7">
        <f t="shared" si="128"/>
        <v>42382.74009259259</v>
      </c>
      <c r="Q1353" s="7">
        <f t="shared" si="129"/>
        <v>42412.74009259259</v>
      </c>
      <c r="R1353" t="s">
        <v>8274</v>
      </c>
      <c r="S1353" t="str">
        <f t="shared" si="130"/>
        <v>publishing</v>
      </c>
      <c r="T1353" t="str">
        <f t="shared" si="131"/>
        <v>nonfiction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s="6">
        <f t="shared" si="126"/>
        <v>59.973568281938327</v>
      </c>
      <c r="N1354" t="b">
        <v>1</v>
      </c>
      <c r="O1354" s="5">
        <f t="shared" si="127"/>
        <v>136.13999999999999</v>
      </c>
      <c r="P1354" s="7">
        <f t="shared" si="128"/>
        <v>42200.578310185185</v>
      </c>
      <c r="Q1354" s="7">
        <f t="shared" si="129"/>
        <v>42252.165972222225</v>
      </c>
      <c r="R1354" t="s">
        <v>8274</v>
      </c>
      <c r="S1354" t="str">
        <f t="shared" si="130"/>
        <v>publishing</v>
      </c>
      <c r="T1354" t="str">
        <f t="shared" si="131"/>
        <v>nonfiction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s="6">
        <f t="shared" si="126"/>
        <v>31.80952380952381</v>
      </c>
      <c r="N1355" t="b">
        <v>1</v>
      </c>
      <c r="O1355" s="5">
        <f t="shared" si="127"/>
        <v>133.6</v>
      </c>
      <c r="P1355" s="7">
        <f t="shared" si="128"/>
        <v>41309.11791666667</v>
      </c>
      <c r="Q1355" s="7">
        <f t="shared" si="129"/>
        <v>41344</v>
      </c>
      <c r="R1355" t="s">
        <v>8274</v>
      </c>
      <c r="S1355" t="str">
        <f t="shared" si="130"/>
        <v>publishing</v>
      </c>
      <c r="T1355" t="str">
        <f t="shared" si="131"/>
        <v>nonfiction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s="6">
        <f t="shared" si="126"/>
        <v>24.421875</v>
      </c>
      <c r="N1356" t="b">
        <v>1</v>
      </c>
      <c r="O1356" s="5">
        <f t="shared" si="127"/>
        <v>130.25</v>
      </c>
      <c r="P1356" s="7">
        <f t="shared" si="128"/>
        <v>42502.807627314818</v>
      </c>
      <c r="Q1356" s="7">
        <f t="shared" si="129"/>
        <v>42532.807627314818</v>
      </c>
      <c r="R1356" t="s">
        <v>8274</v>
      </c>
      <c r="S1356" t="str">
        <f t="shared" si="130"/>
        <v>publishing</v>
      </c>
      <c r="T1356" t="str">
        <f t="shared" si="131"/>
        <v>nonfiction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s="6">
        <f t="shared" si="126"/>
        <v>25.347107438016529</v>
      </c>
      <c r="N1357" t="b">
        <v>1</v>
      </c>
      <c r="O1357" s="5">
        <f t="shared" si="127"/>
        <v>122.67999999999999</v>
      </c>
      <c r="P1357" s="7">
        <f t="shared" si="128"/>
        <v>41213.254687499997</v>
      </c>
      <c r="Q1357" s="7">
        <f t="shared" si="129"/>
        <v>41243.416666666664</v>
      </c>
      <c r="R1357" t="s">
        <v>8274</v>
      </c>
      <c r="S1357" t="str">
        <f t="shared" si="130"/>
        <v>publishing</v>
      </c>
      <c r="T1357" t="str">
        <f t="shared" si="131"/>
        <v>nonfiction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s="6">
        <f t="shared" si="126"/>
        <v>71.443218390804603</v>
      </c>
      <c r="N1358" t="b">
        <v>1</v>
      </c>
      <c r="O1358" s="5">
        <f t="shared" si="127"/>
        <v>182.81058823529412</v>
      </c>
      <c r="P1358" s="7">
        <f t="shared" si="128"/>
        <v>41430.038888888892</v>
      </c>
      <c r="Q1358" s="7">
        <f t="shared" si="129"/>
        <v>41460.038888888892</v>
      </c>
      <c r="R1358" t="s">
        <v>8274</v>
      </c>
      <c r="S1358" t="str">
        <f t="shared" si="130"/>
        <v>publishing</v>
      </c>
      <c r="T1358" t="str">
        <f t="shared" si="131"/>
        <v>nonfiction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s="6">
        <f t="shared" si="126"/>
        <v>38.553846153846152</v>
      </c>
      <c r="N1359" t="b">
        <v>1</v>
      </c>
      <c r="O1359" s="5">
        <f t="shared" si="127"/>
        <v>125.29999999999998</v>
      </c>
      <c r="P1359" s="7">
        <f t="shared" si="128"/>
        <v>41304.962233796294</v>
      </c>
      <c r="Q1359" s="7">
        <f t="shared" si="129"/>
        <v>41334.249305555553</v>
      </c>
      <c r="R1359" t="s">
        <v>8274</v>
      </c>
      <c r="S1359" t="str">
        <f t="shared" si="130"/>
        <v>publishing</v>
      </c>
      <c r="T1359" t="str">
        <f t="shared" si="131"/>
        <v>nonfiction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s="6">
        <f t="shared" si="126"/>
        <v>68.367346938775512</v>
      </c>
      <c r="N1360" t="b">
        <v>1</v>
      </c>
      <c r="O1360" s="5">
        <f t="shared" si="127"/>
        <v>111.66666666666667</v>
      </c>
      <c r="P1360" s="7">
        <f t="shared" si="128"/>
        <v>40689.570868055554</v>
      </c>
      <c r="Q1360" s="7">
        <f t="shared" si="129"/>
        <v>40719.570868055554</v>
      </c>
      <c r="R1360" t="s">
        <v>8274</v>
      </c>
      <c r="S1360" t="str">
        <f t="shared" si="130"/>
        <v>publishing</v>
      </c>
      <c r="T1360" t="str">
        <f t="shared" si="131"/>
        <v>nonfiction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s="6">
        <f t="shared" si="126"/>
        <v>40.210526315789473</v>
      </c>
      <c r="N1361" t="b">
        <v>1</v>
      </c>
      <c r="O1361" s="5">
        <f t="shared" si="127"/>
        <v>115.75757575757575</v>
      </c>
      <c r="P1361" s="7">
        <f t="shared" si="128"/>
        <v>40668.814699074072</v>
      </c>
      <c r="Q1361" s="7">
        <f t="shared" si="129"/>
        <v>40730.814699074072</v>
      </c>
      <c r="R1361" t="s">
        <v>8274</v>
      </c>
      <c r="S1361" t="str">
        <f t="shared" si="130"/>
        <v>publishing</v>
      </c>
      <c r="T1361" t="str">
        <f t="shared" si="131"/>
        <v>nonfiction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s="6">
        <f t="shared" si="126"/>
        <v>32.074074074074076</v>
      </c>
      <c r="N1362" t="b">
        <v>1</v>
      </c>
      <c r="O1362" s="5">
        <f t="shared" si="127"/>
        <v>173.2</v>
      </c>
      <c r="P1362" s="7">
        <f t="shared" si="128"/>
        <v>41095.900694444441</v>
      </c>
      <c r="Q1362" s="7">
        <f t="shared" si="129"/>
        <v>41123.900694444441</v>
      </c>
      <c r="R1362" t="s">
        <v>8274</v>
      </c>
      <c r="S1362" t="str">
        <f t="shared" si="130"/>
        <v>publishing</v>
      </c>
      <c r="T1362" t="str">
        <f t="shared" si="131"/>
        <v>nonfiction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s="6">
        <f t="shared" si="126"/>
        <v>28.632575757575758</v>
      </c>
      <c r="N1363" t="b">
        <v>1</v>
      </c>
      <c r="O1363" s="5">
        <f t="shared" si="127"/>
        <v>125.98333333333333</v>
      </c>
      <c r="P1363" s="7">
        <f t="shared" si="128"/>
        <v>41781.717268518521</v>
      </c>
      <c r="Q1363" s="7">
        <f t="shared" si="129"/>
        <v>41811.717268518521</v>
      </c>
      <c r="R1363" t="s">
        <v>8274</v>
      </c>
      <c r="S1363" t="str">
        <f t="shared" si="130"/>
        <v>publishing</v>
      </c>
      <c r="T1363" t="str">
        <f t="shared" si="131"/>
        <v>nonfiction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s="6">
        <f t="shared" si="126"/>
        <v>43.64</v>
      </c>
      <c r="N1364" t="b">
        <v>1</v>
      </c>
      <c r="O1364" s="5">
        <f t="shared" si="127"/>
        <v>109.1</v>
      </c>
      <c r="P1364" s="7">
        <f t="shared" si="128"/>
        <v>41464.934386574074</v>
      </c>
      <c r="Q1364" s="7">
        <f t="shared" si="129"/>
        <v>41524.934386574074</v>
      </c>
      <c r="R1364" t="s">
        <v>8274</v>
      </c>
      <c r="S1364" t="str">
        <f t="shared" si="130"/>
        <v>publishing</v>
      </c>
      <c r="T1364" t="str">
        <f t="shared" si="131"/>
        <v>nonfiction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s="6">
        <f t="shared" si="126"/>
        <v>40</v>
      </c>
      <c r="N1365" t="b">
        <v>1</v>
      </c>
      <c r="O1365" s="5">
        <f t="shared" si="127"/>
        <v>100</v>
      </c>
      <c r="P1365" s="7">
        <f t="shared" si="128"/>
        <v>42396.8440625</v>
      </c>
      <c r="Q1365" s="7">
        <f t="shared" si="129"/>
        <v>42415.332638888889</v>
      </c>
      <c r="R1365" t="s">
        <v>8274</v>
      </c>
      <c r="S1365" t="str">
        <f t="shared" si="130"/>
        <v>publishing</v>
      </c>
      <c r="T1365" t="str">
        <f t="shared" si="131"/>
        <v>nonfiction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s="6">
        <f t="shared" si="126"/>
        <v>346.04166666666669</v>
      </c>
      <c r="N1366" t="b">
        <v>1</v>
      </c>
      <c r="O1366" s="5">
        <f t="shared" si="127"/>
        <v>118.64285714285714</v>
      </c>
      <c r="P1366" s="7">
        <f t="shared" si="128"/>
        <v>41951.695671296293</v>
      </c>
      <c r="Q1366" s="7">
        <f t="shared" si="129"/>
        <v>42011.6956712963</v>
      </c>
      <c r="R1366" t="s">
        <v>8276</v>
      </c>
      <c r="S1366" t="str">
        <f t="shared" si="130"/>
        <v>music</v>
      </c>
      <c r="T1366" t="str">
        <f t="shared" si="131"/>
        <v>rock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s="6">
        <f t="shared" si="126"/>
        <v>81.739130434782609</v>
      </c>
      <c r="N1367" t="b">
        <v>1</v>
      </c>
      <c r="O1367" s="5">
        <f t="shared" si="127"/>
        <v>100.26666666666667</v>
      </c>
      <c r="P1367" s="7">
        <f t="shared" si="128"/>
        <v>42049.733240740738</v>
      </c>
      <c r="Q1367" s="7">
        <f t="shared" si="129"/>
        <v>42079.691574074073</v>
      </c>
      <c r="R1367" t="s">
        <v>8276</v>
      </c>
      <c r="S1367" t="str">
        <f t="shared" si="130"/>
        <v>music</v>
      </c>
      <c r="T1367" t="str">
        <f t="shared" si="131"/>
        <v>rock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s="6">
        <f t="shared" si="126"/>
        <v>64.535306122448986</v>
      </c>
      <c r="N1368" t="b">
        <v>1</v>
      </c>
      <c r="O1368" s="5">
        <f t="shared" si="127"/>
        <v>126.48920000000001</v>
      </c>
      <c r="P1368" s="7">
        <f t="shared" si="128"/>
        <v>41924.996099537035</v>
      </c>
      <c r="Q1368" s="7">
        <f t="shared" si="129"/>
        <v>41970.037766203706</v>
      </c>
      <c r="R1368" t="s">
        <v>8276</v>
      </c>
      <c r="S1368" t="str">
        <f t="shared" si="130"/>
        <v>music</v>
      </c>
      <c r="T1368" t="str">
        <f t="shared" si="131"/>
        <v>rock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s="6">
        <f t="shared" si="126"/>
        <v>63.477777777777774</v>
      </c>
      <c r="N1369" t="b">
        <v>1</v>
      </c>
      <c r="O1369" s="5">
        <f t="shared" si="127"/>
        <v>114.26</v>
      </c>
      <c r="P1369" s="7">
        <f t="shared" si="128"/>
        <v>42292.002893518518</v>
      </c>
      <c r="Q1369" s="7">
        <f t="shared" si="129"/>
        <v>42322.044560185182</v>
      </c>
      <c r="R1369" t="s">
        <v>8276</v>
      </c>
      <c r="S1369" t="str">
        <f t="shared" si="130"/>
        <v>music</v>
      </c>
      <c r="T1369" t="str">
        <f t="shared" si="131"/>
        <v>rock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s="6">
        <f t="shared" si="126"/>
        <v>63.620689655172413</v>
      </c>
      <c r="N1370" t="b">
        <v>1</v>
      </c>
      <c r="O1370" s="5">
        <f t="shared" si="127"/>
        <v>110.7</v>
      </c>
      <c r="P1370" s="7">
        <f t="shared" si="128"/>
        <v>42146.190902777773</v>
      </c>
      <c r="Q1370" s="7">
        <f t="shared" si="129"/>
        <v>42170.190902777773</v>
      </c>
      <c r="R1370" t="s">
        <v>8276</v>
      </c>
      <c r="S1370" t="str">
        <f t="shared" si="130"/>
        <v>music</v>
      </c>
      <c r="T1370" t="str">
        <f t="shared" si="131"/>
        <v>rock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s="6">
        <f t="shared" si="126"/>
        <v>83.967068965517228</v>
      </c>
      <c r="N1371" t="b">
        <v>1</v>
      </c>
      <c r="O1371" s="5">
        <f t="shared" si="127"/>
        <v>105.34805315203954</v>
      </c>
      <c r="P1371" s="7">
        <f t="shared" si="128"/>
        <v>41710.594282407408</v>
      </c>
      <c r="Q1371" s="7">
        <f t="shared" si="129"/>
        <v>41740.594282407408</v>
      </c>
      <c r="R1371" t="s">
        <v>8276</v>
      </c>
      <c r="S1371" t="str">
        <f t="shared" si="130"/>
        <v>music</v>
      </c>
      <c r="T1371" t="str">
        <f t="shared" si="131"/>
        <v>rock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s="6">
        <f t="shared" si="126"/>
        <v>77.75</v>
      </c>
      <c r="N1372" t="b">
        <v>1</v>
      </c>
      <c r="O1372" s="5">
        <f t="shared" si="127"/>
        <v>103.66666666666666</v>
      </c>
      <c r="P1372" s="7">
        <f t="shared" si="128"/>
        <v>41548.00335648148</v>
      </c>
      <c r="Q1372" s="7">
        <f t="shared" si="129"/>
        <v>41563.00335648148</v>
      </c>
      <c r="R1372" t="s">
        <v>8276</v>
      </c>
      <c r="S1372" t="str">
        <f t="shared" si="130"/>
        <v>music</v>
      </c>
      <c r="T1372" t="str">
        <f t="shared" si="131"/>
        <v>rock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s="6">
        <f t="shared" si="126"/>
        <v>107.07142857142857</v>
      </c>
      <c r="N1373" t="b">
        <v>1</v>
      </c>
      <c r="O1373" s="5">
        <f t="shared" si="127"/>
        <v>107.08672667523933</v>
      </c>
      <c r="P1373" s="7">
        <f t="shared" si="128"/>
        <v>42101.758587962962</v>
      </c>
      <c r="Q1373" s="7">
        <f t="shared" si="129"/>
        <v>42131.758587962962</v>
      </c>
      <c r="R1373" t="s">
        <v>8276</v>
      </c>
      <c r="S1373" t="str">
        <f t="shared" si="130"/>
        <v>music</v>
      </c>
      <c r="T1373" t="str">
        <f t="shared" si="131"/>
        <v>rock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s="6">
        <f t="shared" si="126"/>
        <v>38.75</v>
      </c>
      <c r="N1374" t="b">
        <v>1</v>
      </c>
      <c r="O1374" s="5">
        <f t="shared" si="127"/>
        <v>124</v>
      </c>
      <c r="P1374" s="7">
        <f t="shared" si="128"/>
        <v>41072.739953703705</v>
      </c>
      <c r="Q1374" s="7">
        <f t="shared" si="129"/>
        <v>41102.739953703705</v>
      </c>
      <c r="R1374" t="s">
        <v>8276</v>
      </c>
      <c r="S1374" t="str">
        <f t="shared" si="130"/>
        <v>music</v>
      </c>
      <c r="T1374" t="str">
        <f t="shared" si="131"/>
        <v>rock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s="6">
        <f t="shared" si="126"/>
        <v>201.94230769230768</v>
      </c>
      <c r="N1375" t="b">
        <v>1</v>
      </c>
      <c r="O1375" s="5">
        <f t="shared" si="127"/>
        <v>105.01</v>
      </c>
      <c r="P1375" s="7">
        <f t="shared" si="128"/>
        <v>42704.95177083333</v>
      </c>
      <c r="Q1375" s="7">
        <f t="shared" si="129"/>
        <v>42734.95177083333</v>
      </c>
      <c r="R1375" t="s">
        <v>8276</v>
      </c>
      <c r="S1375" t="str">
        <f t="shared" si="130"/>
        <v>music</v>
      </c>
      <c r="T1375" t="str">
        <f t="shared" si="131"/>
        <v>rock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s="6">
        <f t="shared" si="126"/>
        <v>43.060606060606062</v>
      </c>
      <c r="N1376" t="b">
        <v>1</v>
      </c>
      <c r="O1376" s="5">
        <f t="shared" si="127"/>
        <v>189.46666666666667</v>
      </c>
      <c r="P1376" s="7">
        <f t="shared" si="128"/>
        <v>42424.161898148144</v>
      </c>
      <c r="Q1376" s="7">
        <f t="shared" si="129"/>
        <v>42454.12023148148</v>
      </c>
      <c r="R1376" t="s">
        <v>8276</v>
      </c>
      <c r="S1376" t="str">
        <f t="shared" si="130"/>
        <v>music</v>
      </c>
      <c r="T1376" t="str">
        <f t="shared" si="131"/>
        <v>rock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s="6">
        <f t="shared" si="126"/>
        <v>62.871559633027523</v>
      </c>
      <c r="N1377" t="b">
        <v>1</v>
      </c>
      <c r="O1377" s="5">
        <f t="shared" si="127"/>
        <v>171.32499999999999</v>
      </c>
      <c r="P1377" s="7">
        <f t="shared" si="128"/>
        <v>42720.066192129627</v>
      </c>
      <c r="Q1377" s="7">
        <f t="shared" si="129"/>
        <v>42750.066192129627</v>
      </c>
      <c r="R1377" t="s">
        <v>8276</v>
      </c>
      <c r="S1377" t="str">
        <f t="shared" si="130"/>
        <v>music</v>
      </c>
      <c r="T1377" t="str">
        <f t="shared" si="131"/>
        <v>rock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s="6">
        <f t="shared" si="126"/>
        <v>55.607142857142854</v>
      </c>
      <c r="N1378" t="b">
        <v>1</v>
      </c>
      <c r="O1378" s="5">
        <f t="shared" si="127"/>
        <v>252.48648648648651</v>
      </c>
      <c r="P1378" s="7">
        <f t="shared" si="128"/>
        <v>42677.669050925921</v>
      </c>
      <c r="Q1378" s="7">
        <f t="shared" si="129"/>
        <v>42707.710717592592</v>
      </c>
      <c r="R1378" t="s">
        <v>8276</v>
      </c>
      <c r="S1378" t="str">
        <f t="shared" si="130"/>
        <v>music</v>
      </c>
      <c r="T1378" t="str">
        <f t="shared" si="131"/>
        <v>rock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s="6">
        <f t="shared" si="126"/>
        <v>48.70967741935484</v>
      </c>
      <c r="N1379" t="b">
        <v>1</v>
      </c>
      <c r="O1379" s="5">
        <f t="shared" si="127"/>
        <v>116.15384615384616</v>
      </c>
      <c r="P1379" s="7">
        <f t="shared" si="128"/>
        <v>42747.219560185185</v>
      </c>
      <c r="Q1379" s="7">
        <f t="shared" si="129"/>
        <v>42769.174305555556</v>
      </c>
      <c r="R1379" t="s">
        <v>8276</v>
      </c>
      <c r="S1379" t="str">
        <f t="shared" si="130"/>
        <v>music</v>
      </c>
      <c r="T1379" t="str">
        <f t="shared" si="131"/>
        <v>rock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s="6">
        <f t="shared" si="126"/>
        <v>30.578947368421051</v>
      </c>
      <c r="N1380" t="b">
        <v>1</v>
      </c>
      <c r="O1380" s="5">
        <f t="shared" si="127"/>
        <v>203.35000000000002</v>
      </c>
      <c r="P1380" s="7">
        <f t="shared" si="128"/>
        <v>42568.759374999994</v>
      </c>
      <c r="Q1380" s="7">
        <f t="shared" si="129"/>
        <v>42583.759374999994</v>
      </c>
      <c r="R1380" t="s">
        <v>8276</v>
      </c>
      <c r="S1380" t="str">
        <f t="shared" si="130"/>
        <v>music</v>
      </c>
      <c r="T1380" t="str">
        <f t="shared" si="131"/>
        <v>rock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s="6">
        <f t="shared" si="126"/>
        <v>73.907284768211923</v>
      </c>
      <c r="N1381" t="b">
        <v>1</v>
      </c>
      <c r="O1381" s="5">
        <f t="shared" si="127"/>
        <v>111.60000000000001</v>
      </c>
      <c r="P1381" s="7">
        <f t="shared" si="128"/>
        <v>42130.491620370376</v>
      </c>
      <c r="Q1381" s="7">
        <f t="shared" si="129"/>
        <v>42160.491620370376</v>
      </c>
      <c r="R1381" t="s">
        <v>8276</v>
      </c>
      <c r="S1381" t="str">
        <f t="shared" si="130"/>
        <v>music</v>
      </c>
      <c r="T1381" t="str">
        <f t="shared" si="131"/>
        <v>rock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s="6">
        <f t="shared" si="126"/>
        <v>21.2</v>
      </c>
      <c r="N1382" t="b">
        <v>1</v>
      </c>
      <c r="O1382" s="5">
        <f t="shared" si="127"/>
        <v>424</v>
      </c>
      <c r="P1382" s="7">
        <f t="shared" si="128"/>
        <v>42141.762800925921</v>
      </c>
      <c r="Q1382" s="7">
        <f t="shared" si="129"/>
        <v>42164.083333333328</v>
      </c>
      <c r="R1382" t="s">
        <v>8276</v>
      </c>
      <c r="S1382" t="str">
        <f t="shared" si="130"/>
        <v>music</v>
      </c>
      <c r="T1382" t="str">
        <f t="shared" si="131"/>
        <v>rock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s="6">
        <f t="shared" si="126"/>
        <v>73.356164383561648</v>
      </c>
      <c r="N1383" t="b">
        <v>1</v>
      </c>
      <c r="O1383" s="5">
        <f t="shared" si="127"/>
        <v>107.1</v>
      </c>
      <c r="P1383" s="7">
        <f t="shared" si="128"/>
        <v>42703.214409722219</v>
      </c>
      <c r="Q1383" s="7">
        <f t="shared" si="129"/>
        <v>42733.214409722219</v>
      </c>
      <c r="R1383" t="s">
        <v>8276</v>
      </c>
      <c r="S1383" t="str">
        <f t="shared" si="130"/>
        <v>music</v>
      </c>
      <c r="T1383" t="str">
        <f t="shared" si="131"/>
        <v>rock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s="6">
        <f t="shared" si="126"/>
        <v>56.412162162162161</v>
      </c>
      <c r="N1384" t="b">
        <v>1</v>
      </c>
      <c r="O1384" s="5">
        <f t="shared" si="127"/>
        <v>104.3625</v>
      </c>
      <c r="P1384" s="7">
        <f t="shared" si="128"/>
        <v>41370.800185185188</v>
      </c>
      <c r="Q1384" s="7">
        <f t="shared" si="129"/>
        <v>41400.800185185188</v>
      </c>
      <c r="R1384" t="s">
        <v>8276</v>
      </c>
      <c r="S1384" t="str">
        <f t="shared" si="130"/>
        <v>music</v>
      </c>
      <c r="T1384" t="str">
        <f t="shared" si="131"/>
        <v>rock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s="6">
        <f t="shared" si="126"/>
        <v>50.247311827956992</v>
      </c>
      <c r="N1385" t="b">
        <v>1</v>
      </c>
      <c r="O1385" s="5">
        <f t="shared" si="127"/>
        <v>212.40909090909091</v>
      </c>
      <c r="P1385" s="7">
        <f t="shared" si="128"/>
        <v>42707.074976851851</v>
      </c>
      <c r="Q1385" s="7">
        <f t="shared" si="129"/>
        <v>42727.074976851851</v>
      </c>
      <c r="R1385" t="s">
        <v>8276</v>
      </c>
      <c r="S1385" t="str">
        <f t="shared" si="130"/>
        <v>music</v>
      </c>
      <c r="T1385" t="str">
        <f t="shared" si="131"/>
        <v>rock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s="6">
        <f t="shared" si="126"/>
        <v>68.936507936507937</v>
      </c>
      <c r="N1386" t="b">
        <v>1</v>
      </c>
      <c r="O1386" s="5">
        <f t="shared" si="127"/>
        <v>124.08571428571429</v>
      </c>
      <c r="P1386" s="7">
        <f t="shared" si="128"/>
        <v>42160.735208333332</v>
      </c>
      <c r="Q1386" s="7">
        <f t="shared" si="129"/>
        <v>42190.735208333332</v>
      </c>
      <c r="R1386" t="s">
        <v>8276</v>
      </c>
      <c r="S1386" t="str">
        <f t="shared" si="130"/>
        <v>music</v>
      </c>
      <c r="T1386" t="str">
        <f t="shared" si="131"/>
        <v>rock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s="6">
        <f t="shared" si="126"/>
        <v>65.914104477611943</v>
      </c>
      <c r="N1387" t="b">
        <v>1</v>
      </c>
      <c r="O1387" s="5">
        <f t="shared" si="127"/>
        <v>110.406125</v>
      </c>
      <c r="P1387" s="7">
        <f t="shared" si="128"/>
        <v>42433.688900462963</v>
      </c>
      <c r="Q1387" s="7">
        <f t="shared" si="129"/>
        <v>42489.507638888885</v>
      </c>
      <c r="R1387" t="s">
        <v>8276</v>
      </c>
      <c r="S1387" t="str">
        <f t="shared" si="130"/>
        <v>music</v>
      </c>
      <c r="T1387" t="str">
        <f t="shared" si="131"/>
        <v>rock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s="6">
        <f t="shared" si="126"/>
        <v>62.5</v>
      </c>
      <c r="N1388" t="b">
        <v>1</v>
      </c>
      <c r="O1388" s="5">
        <f t="shared" si="127"/>
        <v>218.75</v>
      </c>
      <c r="P1388" s="7">
        <f t="shared" si="128"/>
        <v>42184.646863425922</v>
      </c>
      <c r="Q1388" s="7">
        <f t="shared" si="129"/>
        <v>42214.646863425922</v>
      </c>
      <c r="R1388" t="s">
        <v>8276</v>
      </c>
      <c r="S1388" t="str">
        <f t="shared" si="130"/>
        <v>music</v>
      </c>
      <c r="T1388" t="str">
        <f t="shared" si="131"/>
        <v>rock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s="6">
        <f t="shared" si="126"/>
        <v>70.064102564102569</v>
      </c>
      <c r="N1389" t="b">
        <v>1</v>
      </c>
      <c r="O1389" s="5">
        <f t="shared" si="127"/>
        <v>136.625</v>
      </c>
      <c r="P1389" s="7">
        <f t="shared" si="128"/>
        <v>42126.92123842593</v>
      </c>
      <c r="Q1389" s="7">
        <f t="shared" si="129"/>
        <v>42158.1875</v>
      </c>
      <c r="R1389" t="s">
        <v>8276</v>
      </c>
      <c r="S1389" t="str">
        <f t="shared" si="130"/>
        <v>music</v>
      </c>
      <c r="T1389" t="str">
        <f t="shared" si="131"/>
        <v>rock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s="6">
        <f t="shared" si="126"/>
        <v>60.181874999999998</v>
      </c>
      <c r="N1390" t="b">
        <v>1</v>
      </c>
      <c r="O1390" s="5">
        <f t="shared" si="127"/>
        <v>134.8074</v>
      </c>
      <c r="P1390" s="7">
        <f t="shared" si="128"/>
        <v>42634.614780092597</v>
      </c>
      <c r="Q1390" s="7">
        <f t="shared" si="129"/>
        <v>42660.676388888889</v>
      </c>
      <c r="R1390" t="s">
        <v>8276</v>
      </c>
      <c r="S1390" t="str">
        <f t="shared" si="130"/>
        <v>music</v>
      </c>
      <c r="T1390" t="str">
        <f t="shared" si="131"/>
        <v>rock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s="6">
        <f t="shared" si="126"/>
        <v>21.382352941176471</v>
      </c>
      <c r="N1391" t="b">
        <v>1</v>
      </c>
      <c r="O1391" s="5">
        <f t="shared" si="127"/>
        <v>145.4</v>
      </c>
      <c r="P1391" s="7">
        <f t="shared" si="128"/>
        <v>42565.480983796297</v>
      </c>
      <c r="Q1391" s="7">
        <f t="shared" si="129"/>
        <v>42595.480983796297</v>
      </c>
      <c r="R1391" t="s">
        <v>8276</v>
      </c>
      <c r="S1391" t="str">
        <f t="shared" si="130"/>
        <v>music</v>
      </c>
      <c r="T1391" t="str">
        <f t="shared" si="131"/>
        <v>rock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s="6">
        <f t="shared" si="126"/>
        <v>160.78947368421052</v>
      </c>
      <c r="N1392" t="b">
        <v>1</v>
      </c>
      <c r="O1392" s="5">
        <f t="shared" si="127"/>
        <v>109.10714285714285</v>
      </c>
      <c r="P1392" s="7">
        <f t="shared" si="128"/>
        <v>42087.803310185183</v>
      </c>
      <c r="Q1392" s="7">
        <f t="shared" si="129"/>
        <v>42121.716666666667</v>
      </c>
      <c r="R1392" t="s">
        <v>8276</v>
      </c>
      <c r="S1392" t="str">
        <f t="shared" si="130"/>
        <v>music</v>
      </c>
      <c r="T1392" t="str">
        <f t="shared" si="131"/>
        <v>rock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s="6">
        <f t="shared" si="126"/>
        <v>42.384615384615387</v>
      </c>
      <c r="N1393" t="b">
        <v>1</v>
      </c>
      <c r="O1393" s="5">
        <f t="shared" si="127"/>
        <v>110.2</v>
      </c>
      <c r="P1393" s="7">
        <f t="shared" si="128"/>
        <v>42193.650671296295</v>
      </c>
      <c r="Q1393" s="7">
        <f t="shared" si="129"/>
        <v>42238.207638888889</v>
      </c>
      <c r="R1393" t="s">
        <v>8276</v>
      </c>
      <c r="S1393" t="str">
        <f t="shared" si="130"/>
        <v>music</v>
      </c>
      <c r="T1393" t="str">
        <f t="shared" si="131"/>
        <v>rock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s="6">
        <f t="shared" si="126"/>
        <v>27.317307692307693</v>
      </c>
      <c r="N1394" t="b">
        <v>1</v>
      </c>
      <c r="O1394" s="5">
        <f t="shared" si="127"/>
        <v>113.64000000000001</v>
      </c>
      <c r="P1394" s="7">
        <f t="shared" si="128"/>
        <v>42401.154930555553</v>
      </c>
      <c r="Q1394" s="7">
        <f t="shared" si="129"/>
        <v>42432.154930555553</v>
      </c>
      <c r="R1394" t="s">
        <v>8276</v>
      </c>
      <c r="S1394" t="str">
        <f t="shared" si="130"/>
        <v>music</v>
      </c>
      <c r="T1394" t="str">
        <f t="shared" si="131"/>
        <v>rock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s="6">
        <f t="shared" si="126"/>
        <v>196.82692307692307</v>
      </c>
      <c r="N1395" t="b">
        <v>1</v>
      </c>
      <c r="O1395" s="5">
        <f t="shared" si="127"/>
        <v>102.35000000000001</v>
      </c>
      <c r="P1395" s="7">
        <f t="shared" si="128"/>
        <v>42553.681979166664</v>
      </c>
      <c r="Q1395" s="7">
        <f t="shared" si="129"/>
        <v>42583.681979166664</v>
      </c>
      <c r="R1395" t="s">
        <v>8276</v>
      </c>
      <c r="S1395" t="str">
        <f t="shared" si="130"/>
        <v>music</v>
      </c>
      <c r="T1395" t="str">
        <f t="shared" si="131"/>
        <v>rock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s="6">
        <f t="shared" si="126"/>
        <v>53.882352941176471</v>
      </c>
      <c r="N1396" t="b">
        <v>1</v>
      </c>
      <c r="O1396" s="5">
        <f t="shared" si="127"/>
        <v>122.13333333333334</v>
      </c>
      <c r="P1396" s="7">
        <f t="shared" si="128"/>
        <v>42752.144976851851</v>
      </c>
      <c r="Q1396" s="7">
        <f t="shared" si="129"/>
        <v>42795.125</v>
      </c>
      <c r="R1396" t="s">
        <v>8276</v>
      </c>
      <c r="S1396" t="str">
        <f t="shared" si="130"/>
        <v>music</v>
      </c>
      <c r="T1396" t="str">
        <f t="shared" si="131"/>
        <v>rock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s="6">
        <f t="shared" si="126"/>
        <v>47.756097560975611</v>
      </c>
      <c r="N1397" t="b">
        <v>1</v>
      </c>
      <c r="O1397" s="5">
        <f t="shared" si="127"/>
        <v>111.88571428571427</v>
      </c>
      <c r="P1397" s="7">
        <f t="shared" si="128"/>
        <v>42719.90834490741</v>
      </c>
      <c r="Q1397" s="7">
        <f t="shared" si="129"/>
        <v>42749.90834490741</v>
      </c>
      <c r="R1397" t="s">
        <v>8276</v>
      </c>
      <c r="S1397" t="str">
        <f t="shared" si="130"/>
        <v>music</v>
      </c>
      <c r="T1397" t="str">
        <f t="shared" si="131"/>
        <v>rock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s="6">
        <f t="shared" si="126"/>
        <v>88.191780821917803</v>
      </c>
      <c r="N1398" t="b">
        <v>1</v>
      </c>
      <c r="O1398" s="5">
        <f t="shared" si="127"/>
        <v>107.3</v>
      </c>
      <c r="P1398" s="7">
        <f t="shared" si="128"/>
        <v>42018.99863425926</v>
      </c>
      <c r="Q1398" s="7">
        <f t="shared" si="129"/>
        <v>42048.99863425926</v>
      </c>
      <c r="R1398" t="s">
        <v>8276</v>
      </c>
      <c r="S1398" t="str">
        <f t="shared" si="130"/>
        <v>music</v>
      </c>
      <c r="T1398" t="str">
        <f t="shared" si="131"/>
        <v>rock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s="6">
        <f t="shared" si="126"/>
        <v>72.056962025316452</v>
      </c>
      <c r="N1399" t="b">
        <v>1</v>
      </c>
      <c r="O1399" s="5">
        <f t="shared" si="127"/>
        <v>113.85000000000001</v>
      </c>
      <c r="P1399" s="7">
        <f t="shared" si="128"/>
        <v>42640.917939814812</v>
      </c>
      <c r="Q1399" s="7">
        <f t="shared" si="129"/>
        <v>42670.888194444444</v>
      </c>
      <c r="R1399" t="s">
        <v>8276</v>
      </c>
      <c r="S1399" t="str">
        <f t="shared" si="130"/>
        <v>music</v>
      </c>
      <c r="T1399" t="str">
        <f t="shared" si="131"/>
        <v>rock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s="6">
        <f t="shared" si="126"/>
        <v>74.246153846153845</v>
      </c>
      <c r="N1400" t="b">
        <v>1</v>
      </c>
      <c r="O1400" s="5">
        <f t="shared" si="127"/>
        <v>109.68181818181819</v>
      </c>
      <c r="P1400" s="7">
        <f t="shared" si="128"/>
        <v>42526.874236111107</v>
      </c>
      <c r="Q1400" s="7">
        <f t="shared" si="129"/>
        <v>42556.874236111107</v>
      </c>
      <c r="R1400" t="s">
        <v>8276</v>
      </c>
      <c r="S1400" t="str">
        <f t="shared" si="130"/>
        <v>music</v>
      </c>
      <c r="T1400" t="str">
        <f t="shared" si="131"/>
        <v>rock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s="6">
        <f t="shared" si="126"/>
        <v>61.701086956521742</v>
      </c>
      <c r="N1401" t="b">
        <v>1</v>
      </c>
      <c r="O1401" s="5">
        <f t="shared" si="127"/>
        <v>126.14444444444443</v>
      </c>
      <c r="P1401" s="7">
        <f t="shared" si="128"/>
        <v>41889.004317129627</v>
      </c>
      <c r="Q1401" s="7">
        <f t="shared" si="129"/>
        <v>41919.004317129627</v>
      </c>
      <c r="R1401" t="s">
        <v>8276</v>
      </c>
      <c r="S1401" t="str">
        <f t="shared" si="130"/>
        <v>music</v>
      </c>
      <c r="T1401" t="str">
        <f t="shared" si="131"/>
        <v>rock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s="6">
        <f t="shared" si="126"/>
        <v>17.235294117647058</v>
      </c>
      <c r="N1402" t="b">
        <v>1</v>
      </c>
      <c r="O1402" s="5">
        <f t="shared" si="127"/>
        <v>167.42857142857144</v>
      </c>
      <c r="P1402" s="7">
        <f t="shared" si="128"/>
        <v>42498.341122685189</v>
      </c>
      <c r="Q1402" s="7">
        <f t="shared" si="129"/>
        <v>42533.229166666672</v>
      </c>
      <c r="R1402" t="s">
        <v>8276</v>
      </c>
      <c r="S1402" t="str">
        <f t="shared" si="130"/>
        <v>music</v>
      </c>
      <c r="T1402" t="str">
        <f t="shared" si="131"/>
        <v>rock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s="6">
        <f t="shared" si="126"/>
        <v>51.720833333333331</v>
      </c>
      <c r="N1403" t="b">
        <v>1</v>
      </c>
      <c r="O1403" s="5">
        <f t="shared" si="127"/>
        <v>496.52000000000004</v>
      </c>
      <c r="P1403" s="7">
        <f t="shared" si="128"/>
        <v>41399.99622685185</v>
      </c>
      <c r="Q1403" s="7">
        <f t="shared" si="129"/>
        <v>41420.99622685185</v>
      </c>
      <c r="R1403" t="s">
        <v>8276</v>
      </c>
      <c r="S1403" t="str">
        <f t="shared" si="130"/>
        <v>music</v>
      </c>
      <c r="T1403" t="str">
        <f t="shared" si="131"/>
        <v>rock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s="6">
        <f t="shared" si="126"/>
        <v>24.150442477876105</v>
      </c>
      <c r="N1404" t="b">
        <v>1</v>
      </c>
      <c r="O1404" s="5">
        <f t="shared" si="127"/>
        <v>109.16</v>
      </c>
      <c r="P1404" s="7">
        <f t="shared" si="128"/>
        <v>42065.053368055553</v>
      </c>
      <c r="Q1404" s="7">
        <f t="shared" si="129"/>
        <v>42125.011701388896</v>
      </c>
      <c r="R1404" t="s">
        <v>8276</v>
      </c>
      <c r="S1404" t="str">
        <f t="shared" si="130"/>
        <v>music</v>
      </c>
      <c r="T1404" t="str">
        <f t="shared" si="131"/>
        <v>rock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s="6">
        <f t="shared" si="126"/>
        <v>62.166666666666664</v>
      </c>
      <c r="N1405" t="b">
        <v>1</v>
      </c>
      <c r="O1405" s="5">
        <f t="shared" si="127"/>
        <v>102.57499999999999</v>
      </c>
      <c r="P1405" s="7">
        <f t="shared" si="128"/>
        <v>41451.062905092593</v>
      </c>
      <c r="Q1405" s="7">
        <f t="shared" si="129"/>
        <v>41481.062905092593</v>
      </c>
      <c r="R1405" t="s">
        <v>8276</v>
      </c>
      <c r="S1405" t="str">
        <f t="shared" si="130"/>
        <v>music</v>
      </c>
      <c r="T1405" t="str">
        <f t="shared" si="131"/>
        <v>rock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s="6">
        <f t="shared" si="126"/>
        <v>48.2</v>
      </c>
      <c r="N1406" t="b">
        <v>0</v>
      </c>
      <c r="O1406" s="5">
        <f t="shared" si="127"/>
        <v>1.6620689655172414</v>
      </c>
      <c r="P1406" s="7">
        <f t="shared" si="128"/>
        <v>42032.510243055556</v>
      </c>
      <c r="Q1406" s="7">
        <f t="shared" si="129"/>
        <v>42057.510243055556</v>
      </c>
      <c r="R1406" t="s">
        <v>8287</v>
      </c>
      <c r="S1406" t="str">
        <f t="shared" si="130"/>
        <v>publishing</v>
      </c>
      <c r="T1406" t="str">
        <f t="shared" si="131"/>
        <v>translations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s="6">
        <f t="shared" si="126"/>
        <v>6.1764705882352944</v>
      </c>
      <c r="N1407" t="b">
        <v>0</v>
      </c>
      <c r="O1407" s="5">
        <f t="shared" si="127"/>
        <v>0.42</v>
      </c>
      <c r="P1407" s="7">
        <f t="shared" si="128"/>
        <v>41941.680567129632</v>
      </c>
      <c r="Q1407" s="7">
        <f t="shared" si="129"/>
        <v>41971.722233796296</v>
      </c>
      <c r="R1407" t="s">
        <v>8287</v>
      </c>
      <c r="S1407" t="str">
        <f t="shared" si="130"/>
        <v>publishing</v>
      </c>
      <c r="T1407" t="str">
        <f t="shared" si="131"/>
        <v>translations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s="6">
        <f t="shared" si="126"/>
        <v>5</v>
      </c>
      <c r="N1408" t="b">
        <v>0</v>
      </c>
      <c r="O1408" s="5">
        <f t="shared" si="127"/>
        <v>0.125</v>
      </c>
      <c r="P1408" s="7">
        <f t="shared" si="128"/>
        <v>42297.432951388888</v>
      </c>
      <c r="Q1408" s="7">
        <f t="shared" si="129"/>
        <v>42350.416666666672</v>
      </c>
      <c r="R1408" t="s">
        <v>8287</v>
      </c>
      <c r="S1408" t="str">
        <f t="shared" si="130"/>
        <v>publishing</v>
      </c>
      <c r="T1408" t="str">
        <f t="shared" si="131"/>
        <v>translations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s="6">
        <f t="shared" si="126"/>
        <v>7.5</v>
      </c>
      <c r="N1409" t="b">
        <v>0</v>
      </c>
      <c r="O1409" s="5">
        <f t="shared" si="127"/>
        <v>0.5</v>
      </c>
      <c r="P1409" s="7">
        <f t="shared" si="128"/>
        <v>41838.536782407406</v>
      </c>
      <c r="Q1409" s="7">
        <f t="shared" si="129"/>
        <v>41863.536782407406</v>
      </c>
      <c r="R1409" t="s">
        <v>8287</v>
      </c>
      <c r="S1409" t="str">
        <f t="shared" si="130"/>
        <v>publishing</v>
      </c>
      <c r="T1409" t="str">
        <f t="shared" si="131"/>
        <v>translations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s="6">
        <f t="shared" ref="M1410:M1473" si="132">E1410/L1410</f>
        <v>12</v>
      </c>
      <c r="N1410" t="b">
        <v>0</v>
      </c>
      <c r="O1410" s="5">
        <f t="shared" ref="O1410:O1473" si="133">(E1410/D1410)*100</f>
        <v>7.1999999999999993</v>
      </c>
      <c r="P1410" s="7">
        <f t="shared" si="128"/>
        <v>42291.872175925921</v>
      </c>
      <c r="Q1410" s="7">
        <f t="shared" si="129"/>
        <v>42321.913842592592</v>
      </c>
      <c r="R1410" t="s">
        <v>8287</v>
      </c>
      <c r="S1410" t="str">
        <f t="shared" si="130"/>
        <v>publishing</v>
      </c>
      <c r="T1410" t="str">
        <f t="shared" si="131"/>
        <v>translations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s="6" t="e">
        <f t="shared" si="132"/>
        <v>#DIV/0!</v>
      </c>
      <c r="N1411" t="b">
        <v>0</v>
      </c>
      <c r="O1411" s="5">
        <f t="shared" si="133"/>
        <v>0</v>
      </c>
      <c r="P1411" s="7">
        <f t="shared" ref="P1411:P1474" si="134">(((J1411/60)/60)/24)+DATE(1970,1,1)</f>
        <v>41945.133506944447</v>
      </c>
      <c r="Q1411" s="7">
        <f t="shared" ref="Q1411:Q1474" si="135">(((I1411/60)/60)/24)+DATE(1970,1,1)</f>
        <v>42005.175173611111</v>
      </c>
      <c r="R1411" t="s">
        <v>8287</v>
      </c>
      <c r="S1411" t="str">
        <f t="shared" ref="S1411:S1474" si="136">LEFT(R1411,FIND("/",R1411)-1)</f>
        <v>publishing</v>
      </c>
      <c r="T1411" t="str">
        <f t="shared" ref="T1411:T1474" si="137">RIGHT(R1411,LEN(R1411)-FIND("/",R1411))</f>
        <v>translations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s="6">
        <f t="shared" si="132"/>
        <v>1</v>
      </c>
      <c r="N1412" t="b">
        <v>0</v>
      </c>
      <c r="O1412" s="5">
        <f t="shared" si="133"/>
        <v>1.6666666666666666E-2</v>
      </c>
      <c r="P1412" s="7">
        <f t="shared" si="134"/>
        <v>42479.318518518514</v>
      </c>
      <c r="Q1412" s="7">
        <f t="shared" si="135"/>
        <v>42524.318518518514</v>
      </c>
      <c r="R1412" t="s">
        <v>8287</v>
      </c>
      <c r="S1412" t="str">
        <f t="shared" si="136"/>
        <v>publishing</v>
      </c>
      <c r="T1412" t="str">
        <f t="shared" si="137"/>
        <v>translations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s="6">
        <f t="shared" si="132"/>
        <v>2.3333333333333335</v>
      </c>
      <c r="N1413" t="b">
        <v>0</v>
      </c>
      <c r="O1413" s="5">
        <f t="shared" si="133"/>
        <v>0.23333333333333336</v>
      </c>
      <c r="P1413" s="7">
        <f t="shared" si="134"/>
        <v>42013.059027777781</v>
      </c>
      <c r="Q1413" s="7">
        <f t="shared" si="135"/>
        <v>42041.059027777781</v>
      </c>
      <c r="R1413" t="s">
        <v>8287</v>
      </c>
      <c r="S1413" t="str">
        <f t="shared" si="136"/>
        <v>publishing</v>
      </c>
      <c r="T1413" t="str">
        <f t="shared" si="137"/>
        <v>translations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s="6">
        <f t="shared" si="132"/>
        <v>24.615384615384617</v>
      </c>
      <c r="N1414" t="b">
        <v>0</v>
      </c>
      <c r="O1414" s="5">
        <f t="shared" si="133"/>
        <v>4.5714285714285712</v>
      </c>
      <c r="P1414" s="7">
        <f t="shared" si="134"/>
        <v>41947.063645833332</v>
      </c>
      <c r="Q1414" s="7">
        <f t="shared" si="135"/>
        <v>41977.063645833332</v>
      </c>
      <c r="R1414" t="s">
        <v>8287</v>
      </c>
      <c r="S1414" t="str">
        <f t="shared" si="136"/>
        <v>publishing</v>
      </c>
      <c r="T1414" t="str">
        <f t="shared" si="137"/>
        <v>translations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s="6">
        <f t="shared" si="132"/>
        <v>100</v>
      </c>
      <c r="N1415" t="b">
        <v>0</v>
      </c>
      <c r="O1415" s="5">
        <f t="shared" si="133"/>
        <v>5</v>
      </c>
      <c r="P1415" s="7">
        <f t="shared" si="134"/>
        <v>42360.437152777777</v>
      </c>
      <c r="Q1415" s="7">
        <f t="shared" si="135"/>
        <v>42420.437152777777</v>
      </c>
      <c r="R1415" t="s">
        <v>8287</v>
      </c>
      <c r="S1415" t="str">
        <f t="shared" si="136"/>
        <v>publishing</v>
      </c>
      <c r="T1415" t="str">
        <f t="shared" si="137"/>
        <v>translations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s="6">
        <f t="shared" si="132"/>
        <v>1</v>
      </c>
      <c r="N1416" t="b">
        <v>0</v>
      </c>
      <c r="O1416" s="5">
        <f t="shared" si="133"/>
        <v>0.2</v>
      </c>
      <c r="P1416" s="7">
        <f t="shared" si="134"/>
        <v>42708.25309027778</v>
      </c>
      <c r="Q1416" s="7">
        <f t="shared" si="135"/>
        <v>42738.25309027778</v>
      </c>
      <c r="R1416" t="s">
        <v>8287</v>
      </c>
      <c r="S1416" t="str">
        <f t="shared" si="136"/>
        <v>publishing</v>
      </c>
      <c r="T1416" t="str">
        <f t="shared" si="137"/>
        <v>translations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s="6">
        <f t="shared" si="132"/>
        <v>88.888888888888886</v>
      </c>
      <c r="N1417" t="b">
        <v>0</v>
      </c>
      <c r="O1417" s="5">
        <f t="shared" si="133"/>
        <v>18.181818181818183</v>
      </c>
      <c r="P1417" s="7">
        <f t="shared" si="134"/>
        <v>42192.675821759258</v>
      </c>
      <c r="Q1417" s="7">
        <f t="shared" si="135"/>
        <v>42232.675821759258</v>
      </c>
      <c r="R1417" t="s">
        <v>8287</v>
      </c>
      <c r="S1417" t="str">
        <f t="shared" si="136"/>
        <v>publishing</v>
      </c>
      <c r="T1417" t="str">
        <f t="shared" si="137"/>
        <v>translations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s="6" t="e">
        <f t="shared" si="132"/>
        <v>#DIV/0!</v>
      </c>
      <c r="N1418" t="b">
        <v>0</v>
      </c>
      <c r="O1418" s="5">
        <f t="shared" si="133"/>
        <v>0</v>
      </c>
      <c r="P1418" s="7">
        <f t="shared" si="134"/>
        <v>42299.926145833335</v>
      </c>
      <c r="Q1418" s="7">
        <f t="shared" si="135"/>
        <v>42329.967812499999</v>
      </c>
      <c r="R1418" t="s">
        <v>8287</v>
      </c>
      <c r="S1418" t="str">
        <f t="shared" si="136"/>
        <v>publishing</v>
      </c>
      <c r="T1418" t="str">
        <f t="shared" si="137"/>
        <v>translations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s="6">
        <f t="shared" si="132"/>
        <v>27.5</v>
      </c>
      <c r="N1419" t="b">
        <v>0</v>
      </c>
      <c r="O1419" s="5">
        <f t="shared" si="133"/>
        <v>1.2222222222222223</v>
      </c>
      <c r="P1419" s="7">
        <f t="shared" si="134"/>
        <v>42232.15016203704</v>
      </c>
      <c r="Q1419" s="7">
        <f t="shared" si="135"/>
        <v>42262.465972222228</v>
      </c>
      <c r="R1419" t="s">
        <v>8287</v>
      </c>
      <c r="S1419" t="str">
        <f t="shared" si="136"/>
        <v>publishing</v>
      </c>
      <c r="T1419" t="str">
        <f t="shared" si="137"/>
        <v>translations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s="6">
        <f t="shared" si="132"/>
        <v>6</v>
      </c>
      <c r="N1420" t="b">
        <v>0</v>
      </c>
      <c r="O1420" s="5">
        <f t="shared" si="133"/>
        <v>0.2</v>
      </c>
      <c r="P1420" s="7">
        <f t="shared" si="134"/>
        <v>42395.456412037034</v>
      </c>
      <c r="Q1420" s="7">
        <f t="shared" si="135"/>
        <v>42425.456412037034</v>
      </c>
      <c r="R1420" t="s">
        <v>8287</v>
      </c>
      <c r="S1420" t="str">
        <f t="shared" si="136"/>
        <v>publishing</v>
      </c>
      <c r="T1420" t="str">
        <f t="shared" si="137"/>
        <v>translations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s="6">
        <f t="shared" si="132"/>
        <v>44.5</v>
      </c>
      <c r="N1421" t="b">
        <v>0</v>
      </c>
      <c r="O1421" s="5">
        <f t="shared" si="133"/>
        <v>7.0634920634920633</v>
      </c>
      <c r="P1421" s="7">
        <f t="shared" si="134"/>
        <v>42622.456238425926</v>
      </c>
      <c r="Q1421" s="7">
        <f t="shared" si="135"/>
        <v>42652.456238425926</v>
      </c>
      <c r="R1421" t="s">
        <v>8287</v>
      </c>
      <c r="S1421" t="str">
        <f t="shared" si="136"/>
        <v>publishing</v>
      </c>
      <c r="T1421" t="str">
        <f t="shared" si="137"/>
        <v>translations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s="6">
        <f t="shared" si="132"/>
        <v>1</v>
      </c>
      <c r="N1422" t="b">
        <v>0</v>
      </c>
      <c r="O1422" s="5">
        <f t="shared" si="133"/>
        <v>2.7272727272727271</v>
      </c>
      <c r="P1422" s="7">
        <f t="shared" si="134"/>
        <v>42524.667662037042</v>
      </c>
      <c r="Q1422" s="7">
        <f t="shared" si="135"/>
        <v>42549.667662037042</v>
      </c>
      <c r="R1422" t="s">
        <v>8287</v>
      </c>
      <c r="S1422" t="str">
        <f t="shared" si="136"/>
        <v>publishing</v>
      </c>
      <c r="T1422" t="str">
        <f t="shared" si="137"/>
        <v>translations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s="6">
        <f t="shared" si="132"/>
        <v>100</v>
      </c>
      <c r="N1423" t="b">
        <v>0</v>
      </c>
      <c r="O1423" s="5">
        <f t="shared" si="133"/>
        <v>0.1</v>
      </c>
      <c r="P1423" s="7">
        <f t="shared" si="134"/>
        <v>42013.915613425925</v>
      </c>
      <c r="Q1423" s="7">
        <f t="shared" si="135"/>
        <v>42043.915613425925</v>
      </c>
      <c r="R1423" t="s">
        <v>8287</v>
      </c>
      <c r="S1423" t="str">
        <f t="shared" si="136"/>
        <v>publishing</v>
      </c>
      <c r="T1423" t="str">
        <f t="shared" si="137"/>
        <v>translations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s="6">
        <f t="shared" si="132"/>
        <v>13</v>
      </c>
      <c r="N1424" t="b">
        <v>0</v>
      </c>
      <c r="O1424" s="5">
        <f t="shared" si="133"/>
        <v>0.104</v>
      </c>
      <c r="P1424" s="7">
        <f t="shared" si="134"/>
        <v>42604.239629629628</v>
      </c>
      <c r="Q1424" s="7">
        <f t="shared" si="135"/>
        <v>42634.239629629628</v>
      </c>
      <c r="R1424" t="s">
        <v>8287</v>
      </c>
      <c r="S1424" t="str">
        <f t="shared" si="136"/>
        <v>publishing</v>
      </c>
      <c r="T1424" t="str">
        <f t="shared" si="137"/>
        <v>translations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s="6">
        <f t="shared" si="132"/>
        <v>100</v>
      </c>
      <c r="N1425" t="b">
        <v>0</v>
      </c>
      <c r="O1425" s="5">
        <f t="shared" si="133"/>
        <v>0.33333333333333337</v>
      </c>
      <c r="P1425" s="7">
        <f t="shared" si="134"/>
        <v>42340.360312500001</v>
      </c>
      <c r="Q1425" s="7">
        <f t="shared" si="135"/>
        <v>42370.360312500001</v>
      </c>
      <c r="R1425" t="s">
        <v>8287</v>
      </c>
      <c r="S1425" t="str">
        <f t="shared" si="136"/>
        <v>publishing</v>
      </c>
      <c r="T1425" t="str">
        <f t="shared" si="137"/>
        <v>translations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s="6">
        <f t="shared" si="132"/>
        <v>109.07142857142857</v>
      </c>
      <c r="N1426" t="b">
        <v>0</v>
      </c>
      <c r="O1426" s="5">
        <f t="shared" si="133"/>
        <v>20.36</v>
      </c>
      <c r="P1426" s="7">
        <f t="shared" si="134"/>
        <v>42676.717615740738</v>
      </c>
      <c r="Q1426" s="7">
        <f t="shared" si="135"/>
        <v>42689.759282407409</v>
      </c>
      <c r="R1426" t="s">
        <v>8287</v>
      </c>
      <c r="S1426" t="str">
        <f t="shared" si="136"/>
        <v>publishing</v>
      </c>
      <c r="T1426" t="str">
        <f t="shared" si="137"/>
        <v>translations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s="6" t="e">
        <f t="shared" si="132"/>
        <v>#DIV/0!</v>
      </c>
      <c r="N1427" t="b">
        <v>0</v>
      </c>
      <c r="O1427" s="5">
        <f t="shared" si="133"/>
        <v>0</v>
      </c>
      <c r="P1427" s="7">
        <f t="shared" si="134"/>
        <v>42093.131469907406</v>
      </c>
      <c r="Q1427" s="7">
        <f t="shared" si="135"/>
        <v>42123.131469907406</v>
      </c>
      <c r="R1427" t="s">
        <v>8287</v>
      </c>
      <c r="S1427" t="str">
        <f t="shared" si="136"/>
        <v>publishing</v>
      </c>
      <c r="T1427" t="str">
        <f t="shared" si="137"/>
        <v>translations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s="6" t="e">
        <f t="shared" si="132"/>
        <v>#DIV/0!</v>
      </c>
      <c r="N1428" t="b">
        <v>0</v>
      </c>
      <c r="O1428" s="5">
        <f t="shared" si="133"/>
        <v>0</v>
      </c>
      <c r="P1428" s="7">
        <f t="shared" si="134"/>
        <v>42180.390277777777</v>
      </c>
      <c r="Q1428" s="7">
        <f t="shared" si="135"/>
        <v>42240.390277777777</v>
      </c>
      <c r="R1428" t="s">
        <v>8287</v>
      </c>
      <c r="S1428" t="str">
        <f t="shared" si="136"/>
        <v>publishing</v>
      </c>
      <c r="T1428" t="str">
        <f t="shared" si="137"/>
        <v>translations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s="6">
        <f t="shared" si="132"/>
        <v>104.75</v>
      </c>
      <c r="N1429" t="b">
        <v>0</v>
      </c>
      <c r="O1429" s="5">
        <f t="shared" si="133"/>
        <v>8.3800000000000008</v>
      </c>
      <c r="P1429" s="7">
        <f t="shared" si="134"/>
        <v>42601.851678240739</v>
      </c>
      <c r="Q1429" s="7">
        <f t="shared" si="135"/>
        <v>42631.851678240739</v>
      </c>
      <c r="R1429" t="s">
        <v>8287</v>
      </c>
      <c r="S1429" t="str">
        <f t="shared" si="136"/>
        <v>publishing</v>
      </c>
      <c r="T1429" t="str">
        <f t="shared" si="137"/>
        <v>translations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s="6">
        <f t="shared" si="132"/>
        <v>15</v>
      </c>
      <c r="N1430" t="b">
        <v>0</v>
      </c>
      <c r="O1430" s="5">
        <f t="shared" si="133"/>
        <v>4.5</v>
      </c>
      <c r="P1430" s="7">
        <f t="shared" si="134"/>
        <v>42432.379826388889</v>
      </c>
      <c r="Q1430" s="7">
        <f t="shared" si="135"/>
        <v>42462.338159722218</v>
      </c>
      <c r="R1430" t="s">
        <v>8287</v>
      </c>
      <c r="S1430" t="str">
        <f t="shared" si="136"/>
        <v>publishing</v>
      </c>
      <c r="T1430" t="str">
        <f t="shared" si="137"/>
        <v>translations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s="6" t="e">
        <f t="shared" si="132"/>
        <v>#DIV/0!</v>
      </c>
      <c r="N1431" t="b">
        <v>0</v>
      </c>
      <c r="O1431" s="5">
        <f t="shared" si="133"/>
        <v>0</v>
      </c>
      <c r="P1431" s="7">
        <f t="shared" si="134"/>
        <v>42074.060671296291</v>
      </c>
      <c r="Q1431" s="7">
        <f t="shared" si="135"/>
        <v>42104.060671296291</v>
      </c>
      <c r="R1431" t="s">
        <v>8287</v>
      </c>
      <c r="S1431" t="str">
        <f t="shared" si="136"/>
        <v>publishing</v>
      </c>
      <c r="T1431" t="str">
        <f t="shared" si="137"/>
        <v>translations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s="6">
        <f t="shared" si="132"/>
        <v>80.599999999999994</v>
      </c>
      <c r="N1432" t="b">
        <v>0</v>
      </c>
      <c r="O1432" s="5">
        <f t="shared" si="133"/>
        <v>8.06</v>
      </c>
      <c r="P1432" s="7">
        <f t="shared" si="134"/>
        <v>41961.813518518517</v>
      </c>
      <c r="Q1432" s="7">
        <f t="shared" si="135"/>
        <v>41992.813518518517</v>
      </c>
      <c r="R1432" t="s">
        <v>8287</v>
      </c>
      <c r="S1432" t="str">
        <f t="shared" si="136"/>
        <v>publishing</v>
      </c>
      <c r="T1432" t="str">
        <f t="shared" si="137"/>
        <v>translations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s="6">
        <f t="shared" si="132"/>
        <v>115.55319148936171</v>
      </c>
      <c r="N1433" t="b">
        <v>0</v>
      </c>
      <c r="O1433" s="5">
        <f t="shared" si="133"/>
        <v>31.94705882352941</v>
      </c>
      <c r="P1433" s="7">
        <f t="shared" si="134"/>
        <v>42304.210833333331</v>
      </c>
      <c r="Q1433" s="7">
        <f t="shared" si="135"/>
        <v>42334.252500000002</v>
      </c>
      <c r="R1433" t="s">
        <v>8287</v>
      </c>
      <c r="S1433" t="str">
        <f t="shared" si="136"/>
        <v>publishing</v>
      </c>
      <c r="T1433" t="str">
        <f t="shared" si="137"/>
        <v>translations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s="6" t="e">
        <f t="shared" si="132"/>
        <v>#DIV/0!</v>
      </c>
      <c r="N1434" t="b">
        <v>0</v>
      </c>
      <c r="O1434" s="5">
        <f t="shared" si="133"/>
        <v>0</v>
      </c>
      <c r="P1434" s="7">
        <f t="shared" si="134"/>
        <v>42175.780416666668</v>
      </c>
      <c r="Q1434" s="7">
        <f t="shared" si="135"/>
        <v>42205.780416666668</v>
      </c>
      <c r="R1434" t="s">
        <v>8287</v>
      </c>
      <c r="S1434" t="str">
        <f t="shared" si="136"/>
        <v>publishing</v>
      </c>
      <c r="T1434" t="str">
        <f t="shared" si="137"/>
        <v>translations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s="6">
        <f t="shared" si="132"/>
        <v>80.5</v>
      </c>
      <c r="N1435" t="b">
        <v>0</v>
      </c>
      <c r="O1435" s="5">
        <f t="shared" si="133"/>
        <v>6.708333333333333</v>
      </c>
      <c r="P1435" s="7">
        <f t="shared" si="134"/>
        <v>42673.625868055555</v>
      </c>
      <c r="Q1435" s="7">
        <f t="shared" si="135"/>
        <v>42714.458333333328</v>
      </c>
      <c r="R1435" t="s">
        <v>8287</v>
      </c>
      <c r="S1435" t="str">
        <f t="shared" si="136"/>
        <v>publishing</v>
      </c>
      <c r="T1435" t="str">
        <f t="shared" si="137"/>
        <v>translations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s="6">
        <f t="shared" si="132"/>
        <v>744.5454545454545</v>
      </c>
      <c r="N1436" t="b">
        <v>0</v>
      </c>
      <c r="O1436" s="5">
        <f t="shared" si="133"/>
        <v>9.9878048780487809</v>
      </c>
      <c r="P1436" s="7">
        <f t="shared" si="134"/>
        <v>42142.767106481479</v>
      </c>
      <c r="Q1436" s="7">
        <f t="shared" si="135"/>
        <v>42163.625</v>
      </c>
      <c r="R1436" t="s">
        <v>8287</v>
      </c>
      <c r="S1436" t="str">
        <f t="shared" si="136"/>
        <v>publishing</v>
      </c>
      <c r="T1436" t="str">
        <f t="shared" si="137"/>
        <v>translations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s="6">
        <f t="shared" si="132"/>
        <v>7.5</v>
      </c>
      <c r="N1437" t="b">
        <v>0</v>
      </c>
      <c r="O1437" s="5">
        <f t="shared" si="133"/>
        <v>0.1</v>
      </c>
      <c r="P1437" s="7">
        <f t="shared" si="134"/>
        <v>42258.780324074076</v>
      </c>
      <c r="Q1437" s="7">
        <f t="shared" si="135"/>
        <v>42288.780324074076</v>
      </c>
      <c r="R1437" t="s">
        <v>8287</v>
      </c>
      <c r="S1437" t="str">
        <f t="shared" si="136"/>
        <v>publishing</v>
      </c>
      <c r="T1437" t="str">
        <f t="shared" si="137"/>
        <v>translations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s="6">
        <f t="shared" si="132"/>
        <v>38.5</v>
      </c>
      <c r="N1438" t="b">
        <v>0</v>
      </c>
      <c r="O1438" s="5">
        <f t="shared" si="133"/>
        <v>0.77</v>
      </c>
      <c r="P1438" s="7">
        <f t="shared" si="134"/>
        <v>42391.35019675926</v>
      </c>
      <c r="Q1438" s="7">
        <f t="shared" si="135"/>
        <v>42421.35019675926</v>
      </c>
      <c r="R1438" t="s">
        <v>8287</v>
      </c>
      <c r="S1438" t="str">
        <f t="shared" si="136"/>
        <v>publishing</v>
      </c>
      <c r="T1438" t="str">
        <f t="shared" si="137"/>
        <v>translations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s="6">
        <f t="shared" si="132"/>
        <v>36.68181818181818</v>
      </c>
      <c r="N1439" t="b">
        <v>0</v>
      </c>
      <c r="O1439" s="5">
        <f t="shared" si="133"/>
        <v>26.900000000000002</v>
      </c>
      <c r="P1439" s="7">
        <f t="shared" si="134"/>
        <v>41796.531701388885</v>
      </c>
      <c r="Q1439" s="7">
        <f t="shared" si="135"/>
        <v>41833.207638888889</v>
      </c>
      <c r="R1439" t="s">
        <v>8287</v>
      </c>
      <c r="S1439" t="str">
        <f t="shared" si="136"/>
        <v>publishing</v>
      </c>
      <c r="T1439" t="str">
        <f t="shared" si="137"/>
        <v>translations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s="6">
        <f t="shared" si="132"/>
        <v>75</v>
      </c>
      <c r="N1440" t="b">
        <v>0</v>
      </c>
      <c r="O1440" s="5">
        <f t="shared" si="133"/>
        <v>3</v>
      </c>
      <c r="P1440" s="7">
        <f t="shared" si="134"/>
        <v>42457.871516203704</v>
      </c>
      <c r="Q1440" s="7">
        <f t="shared" si="135"/>
        <v>42487.579861111109</v>
      </c>
      <c r="R1440" t="s">
        <v>8287</v>
      </c>
      <c r="S1440" t="str">
        <f t="shared" si="136"/>
        <v>publishing</v>
      </c>
      <c r="T1440" t="str">
        <f t="shared" si="137"/>
        <v>translations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s="6">
        <f t="shared" si="132"/>
        <v>30</v>
      </c>
      <c r="N1441" t="b">
        <v>0</v>
      </c>
      <c r="O1441" s="5">
        <f t="shared" si="133"/>
        <v>6.6055045871559637</v>
      </c>
      <c r="P1441" s="7">
        <f t="shared" si="134"/>
        <v>42040.829872685179</v>
      </c>
      <c r="Q1441" s="7">
        <f t="shared" si="135"/>
        <v>42070.829872685179</v>
      </c>
      <c r="R1441" t="s">
        <v>8287</v>
      </c>
      <c r="S1441" t="str">
        <f t="shared" si="136"/>
        <v>publishing</v>
      </c>
      <c r="T1441" t="str">
        <f t="shared" si="137"/>
        <v>translations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s="6">
        <f t="shared" si="132"/>
        <v>1</v>
      </c>
      <c r="N1442" t="b">
        <v>0</v>
      </c>
      <c r="O1442" s="5">
        <f t="shared" si="133"/>
        <v>7.6923076923076927E-3</v>
      </c>
      <c r="P1442" s="7">
        <f t="shared" si="134"/>
        <v>42486.748414351852</v>
      </c>
      <c r="Q1442" s="7">
        <f t="shared" si="135"/>
        <v>42516.748414351852</v>
      </c>
      <c r="R1442" t="s">
        <v>8287</v>
      </c>
      <c r="S1442" t="str">
        <f t="shared" si="136"/>
        <v>publishing</v>
      </c>
      <c r="T1442" t="str">
        <f t="shared" si="137"/>
        <v>translations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s="6">
        <f t="shared" si="132"/>
        <v>673.33333333333337</v>
      </c>
      <c r="N1443" t="b">
        <v>0</v>
      </c>
      <c r="O1443" s="5">
        <f t="shared" si="133"/>
        <v>1.1222222222222222</v>
      </c>
      <c r="P1443" s="7">
        <f t="shared" si="134"/>
        <v>42198.765844907408</v>
      </c>
      <c r="Q1443" s="7">
        <f t="shared" si="135"/>
        <v>42258.765844907408</v>
      </c>
      <c r="R1443" t="s">
        <v>8287</v>
      </c>
      <c r="S1443" t="str">
        <f t="shared" si="136"/>
        <v>publishing</v>
      </c>
      <c r="T1443" t="str">
        <f t="shared" si="137"/>
        <v>translations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s="6" t="e">
        <f t="shared" si="132"/>
        <v>#DIV/0!</v>
      </c>
      <c r="N1444" t="b">
        <v>0</v>
      </c>
      <c r="O1444" s="5">
        <f t="shared" si="133"/>
        <v>0</v>
      </c>
      <c r="P1444" s="7">
        <f t="shared" si="134"/>
        <v>42485.64534722222</v>
      </c>
      <c r="Q1444" s="7">
        <f t="shared" si="135"/>
        <v>42515.64534722222</v>
      </c>
      <c r="R1444" t="s">
        <v>8287</v>
      </c>
      <c r="S1444" t="str">
        <f t="shared" si="136"/>
        <v>publishing</v>
      </c>
      <c r="T1444" t="str">
        <f t="shared" si="137"/>
        <v>translations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s="6" t="e">
        <f t="shared" si="132"/>
        <v>#DIV/0!</v>
      </c>
      <c r="N1445" t="b">
        <v>0</v>
      </c>
      <c r="O1445" s="5">
        <f t="shared" si="133"/>
        <v>0</v>
      </c>
      <c r="P1445" s="7">
        <f t="shared" si="134"/>
        <v>42707.926030092596</v>
      </c>
      <c r="Q1445" s="7">
        <f t="shared" si="135"/>
        <v>42737.926030092596</v>
      </c>
      <c r="R1445" t="s">
        <v>8287</v>
      </c>
      <c r="S1445" t="str">
        <f t="shared" si="136"/>
        <v>publishing</v>
      </c>
      <c r="T1445" t="str">
        <f t="shared" si="137"/>
        <v>translations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s="6" t="e">
        <f t="shared" si="132"/>
        <v>#DIV/0!</v>
      </c>
      <c r="N1446" t="b">
        <v>0</v>
      </c>
      <c r="O1446" s="5">
        <f t="shared" si="133"/>
        <v>0</v>
      </c>
      <c r="P1446" s="7">
        <f t="shared" si="134"/>
        <v>42199.873402777783</v>
      </c>
      <c r="Q1446" s="7">
        <f t="shared" si="135"/>
        <v>42259.873402777783</v>
      </c>
      <c r="R1446" t="s">
        <v>8287</v>
      </c>
      <c r="S1446" t="str">
        <f t="shared" si="136"/>
        <v>publishing</v>
      </c>
      <c r="T1446" t="str">
        <f t="shared" si="137"/>
        <v>translations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s="6" t="e">
        <f t="shared" si="132"/>
        <v>#DIV/0!</v>
      </c>
      <c r="N1447" t="b">
        <v>0</v>
      </c>
      <c r="O1447" s="5">
        <f t="shared" si="133"/>
        <v>0</v>
      </c>
      <c r="P1447" s="7">
        <f t="shared" si="134"/>
        <v>42139.542303240742</v>
      </c>
      <c r="Q1447" s="7">
        <f t="shared" si="135"/>
        <v>42169.542303240742</v>
      </c>
      <c r="R1447" t="s">
        <v>8287</v>
      </c>
      <c r="S1447" t="str">
        <f t="shared" si="136"/>
        <v>publishing</v>
      </c>
      <c r="T1447" t="str">
        <f t="shared" si="137"/>
        <v>translations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s="6" t="e">
        <f t="shared" si="132"/>
        <v>#DIV/0!</v>
      </c>
      <c r="N1448" t="b">
        <v>0</v>
      </c>
      <c r="O1448" s="5">
        <f t="shared" si="133"/>
        <v>0</v>
      </c>
      <c r="P1448" s="7">
        <f t="shared" si="134"/>
        <v>42461.447662037041</v>
      </c>
      <c r="Q1448" s="7">
        <f t="shared" si="135"/>
        <v>42481.447662037041</v>
      </c>
      <c r="R1448" t="s">
        <v>8287</v>
      </c>
      <c r="S1448" t="str">
        <f t="shared" si="136"/>
        <v>publishing</v>
      </c>
      <c r="T1448" t="str">
        <f t="shared" si="137"/>
        <v>translations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s="6">
        <f t="shared" si="132"/>
        <v>25</v>
      </c>
      <c r="N1449" t="b">
        <v>0</v>
      </c>
      <c r="O1449" s="5">
        <f t="shared" si="133"/>
        <v>1.4999999999999999E-2</v>
      </c>
      <c r="P1449" s="7">
        <f t="shared" si="134"/>
        <v>42529.730717592596</v>
      </c>
      <c r="Q1449" s="7">
        <f t="shared" si="135"/>
        <v>42559.730717592596</v>
      </c>
      <c r="R1449" t="s">
        <v>8287</v>
      </c>
      <c r="S1449" t="str">
        <f t="shared" si="136"/>
        <v>publishing</v>
      </c>
      <c r="T1449" t="str">
        <f t="shared" si="137"/>
        <v>translations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s="6" t="e">
        <f t="shared" si="132"/>
        <v>#DIV/0!</v>
      </c>
      <c r="N1450" t="b">
        <v>0</v>
      </c>
      <c r="O1450" s="5">
        <f t="shared" si="133"/>
        <v>0</v>
      </c>
      <c r="P1450" s="7">
        <f t="shared" si="134"/>
        <v>42115.936550925922</v>
      </c>
      <c r="Q1450" s="7">
        <f t="shared" si="135"/>
        <v>42146.225694444445</v>
      </c>
      <c r="R1450" t="s">
        <v>8287</v>
      </c>
      <c r="S1450" t="str">
        <f t="shared" si="136"/>
        <v>publishing</v>
      </c>
      <c r="T1450" t="str">
        <f t="shared" si="137"/>
        <v>translations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s="6" t="e">
        <f t="shared" si="132"/>
        <v>#DIV/0!</v>
      </c>
      <c r="N1451" t="b">
        <v>0</v>
      </c>
      <c r="O1451" s="5">
        <f t="shared" si="133"/>
        <v>0</v>
      </c>
      <c r="P1451" s="7">
        <f t="shared" si="134"/>
        <v>42086.811400462961</v>
      </c>
      <c r="Q1451" s="7">
        <f t="shared" si="135"/>
        <v>42134.811400462961</v>
      </c>
      <c r="R1451" t="s">
        <v>8287</v>
      </c>
      <c r="S1451" t="str">
        <f t="shared" si="136"/>
        <v>publishing</v>
      </c>
      <c r="T1451" t="str">
        <f t="shared" si="137"/>
        <v>translations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s="6">
        <f t="shared" si="132"/>
        <v>1</v>
      </c>
      <c r="N1452" t="b">
        <v>0</v>
      </c>
      <c r="O1452" s="5">
        <f t="shared" si="133"/>
        <v>1E-3</v>
      </c>
      <c r="P1452" s="7">
        <f t="shared" si="134"/>
        <v>42390.171261574069</v>
      </c>
      <c r="Q1452" s="7">
        <f t="shared" si="135"/>
        <v>42420.171261574069</v>
      </c>
      <c r="R1452" t="s">
        <v>8287</v>
      </c>
      <c r="S1452" t="str">
        <f t="shared" si="136"/>
        <v>publishing</v>
      </c>
      <c r="T1452" t="str">
        <f t="shared" si="137"/>
        <v>translations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s="6">
        <f t="shared" si="132"/>
        <v>1</v>
      </c>
      <c r="N1453" t="b">
        <v>0</v>
      </c>
      <c r="O1453" s="5">
        <f t="shared" si="133"/>
        <v>1.0554089709762533E-2</v>
      </c>
      <c r="P1453" s="7">
        <f t="shared" si="134"/>
        <v>41931.959016203706</v>
      </c>
      <c r="Q1453" s="7">
        <f t="shared" si="135"/>
        <v>41962.00068287037</v>
      </c>
      <c r="R1453" t="s">
        <v>8287</v>
      </c>
      <c r="S1453" t="str">
        <f t="shared" si="136"/>
        <v>publishing</v>
      </c>
      <c r="T1453" t="str">
        <f t="shared" si="137"/>
        <v>translations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s="6" t="e">
        <f t="shared" si="132"/>
        <v>#DIV/0!</v>
      </c>
      <c r="N1454" t="b">
        <v>0</v>
      </c>
      <c r="O1454" s="5">
        <f t="shared" si="133"/>
        <v>0</v>
      </c>
      <c r="P1454" s="7">
        <f t="shared" si="134"/>
        <v>41818.703275462962</v>
      </c>
      <c r="Q1454" s="7">
        <f t="shared" si="135"/>
        <v>41848.703275462962</v>
      </c>
      <c r="R1454" t="s">
        <v>8287</v>
      </c>
      <c r="S1454" t="str">
        <f t="shared" si="136"/>
        <v>publishing</v>
      </c>
      <c r="T1454" t="str">
        <f t="shared" si="137"/>
        <v>translations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s="6" t="e">
        <f t="shared" si="132"/>
        <v>#DIV/0!</v>
      </c>
      <c r="N1455" t="b">
        <v>0</v>
      </c>
      <c r="O1455" s="5">
        <f t="shared" si="133"/>
        <v>0</v>
      </c>
      <c r="P1455" s="7">
        <f t="shared" si="134"/>
        <v>42795.696145833332</v>
      </c>
      <c r="Q1455" s="7">
        <f t="shared" si="135"/>
        <v>42840.654479166667</v>
      </c>
      <c r="R1455" t="s">
        <v>8287</v>
      </c>
      <c r="S1455" t="str">
        <f t="shared" si="136"/>
        <v>publishing</v>
      </c>
      <c r="T1455" t="str">
        <f t="shared" si="137"/>
        <v>translations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s="6">
        <f t="shared" si="132"/>
        <v>15</v>
      </c>
      <c r="N1456" t="b">
        <v>0</v>
      </c>
      <c r="O1456" s="5">
        <f t="shared" si="133"/>
        <v>0.85714285714285721</v>
      </c>
      <c r="P1456" s="7">
        <f t="shared" si="134"/>
        <v>42463.866666666669</v>
      </c>
      <c r="Q1456" s="7">
        <f t="shared" si="135"/>
        <v>42484.915972222225</v>
      </c>
      <c r="R1456" t="s">
        <v>8287</v>
      </c>
      <c r="S1456" t="str">
        <f t="shared" si="136"/>
        <v>publishing</v>
      </c>
      <c r="T1456" t="str">
        <f t="shared" si="137"/>
        <v>translations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s="6">
        <f t="shared" si="132"/>
        <v>225</v>
      </c>
      <c r="N1457" t="b">
        <v>0</v>
      </c>
      <c r="O1457" s="5">
        <f t="shared" si="133"/>
        <v>10.5</v>
      </c>
      <c r="P1457" s="7">
        <f t="shared" si="134"/>
        <v>41832.672685185185</v>
      </c>
      <c r="Q1457" s="7">
        <f t="shared" si="135"/>
        <v>41887.568749999999</v>
      </c>
      <c r="R1457" t="s">
        <v>8287</v>
      </c>
      <c r="S1457" t="str">
        <f t="shared" si="136"/>
        <v>publishing</v>
      </c>
      <c r="T1457" t="str">
        <f t="shared" si="137"/>
        <v>translations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s="6">
        <f t="shared" si="132"/>
        <v>48.333333333333336</v>
      </c>
      <c r="N1458" t="b">
        <v>0</v>
      </c>
      <c r="O1458" s="5">
        <f t="shared" si="133"/>
        <v>2.9000000000000004</v>
      </c>
      <c r="P1458" s="7">
        <f t="shared" si="134"/>
        <v>42708.668576388889</v>
      </c>
      <c r="Q1458" s="7">
        <f t="shared" si="135"/>
        <v>42738.668576388889</v>
      </c>
      <c r="R1458" t="s">
        <v>8287</v>
      </c>
      <c r="S1458" t="str">
        <f t="shared" si="136"/>
        <v>publishing</v>
      </c>
      <c r="T1458" t="str">
        <f t="shared" si="137"/>
        <v>translations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s="6" t="e">
        <f t="shared" si="132"/>
        <v>#DIV/0!</v>
      </c>
      <c r="N1459" t="b">
        <v>0</v>
      </c>
      <c r="O1459" s="5">
        <f t="shared" si="133"/>
        <v>0</v>
      </c>
      <c r="P1459" s="7">
        <f t="shared" si="134"/>
        <v>42289.89634259259</v>
      </c>
      <c r="Q1459" s="7">
        <f t="shared" si="135"/>
        <v>42319.938009259262</v>
      </c>
      <c r="R1459" t="s">
        <v>8287</v>
      </c>
      <c r="S1459" t="str">
        <f t="shared" si="136"/>
        <v>publishing</v>
      </c>
      <c r="T1459" t="str">
        <f t="shared" si="137"/>
        <v>translations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s="6" t="e">
        <f t="shared" si="132"/>
        <v>#DIV/0!</v>
      </c>
      <c r="N1460" t="b">
        <v>0</v>
      </c>
      <c r="O1460" s="5">
        <f t="shared" si="133"/>
        <v>0</v>
      </c>
      <c r="P1460" s="7">
        <f t="shared" si="134"/>
        <v>41831.705555555556</v>
      </c>
      <c r="Q1460" s="7">
        <f t="shared" si="135"/>
        <v>41862.166666666664</v>
      </c>
      <c r="R1460" t="s">
        <v>8287</v>
      </c>
      <c r="S1460" t="str">
        <f t="shared" si="136"/>
        <v>publishing</v>
      </c>
      <c r="T1460" t="str">
        <f t="shared" si="137"/>
        <v>translations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s="6" t="e">
        <f t="shared" si="132"/>
        <v>#DIV/0!</v>
      </c>
      <c r="N1461" t="b">
        <v>0</v>
      </c>
      <c r="O1461" s="5">
        <f t="shared" si="133"/>
        <v>0</v>
      </c>
      <c r="P1461" s="7">
        <f t="shared" si="134"/>
        <v>42312.204814814817</v>
      </c>
      <c r="Q1461" s="7">
        <f t="shared" si="135"/>
        <v>42340.725694444445</v>
      </c>
      <c r="R1461" t="s">
        <v>8287</v>
      </c>
      <c r="S1461" t="str">
        <f t="shared" si="136"/>
        <v>publishing</v>
      </c>
      <c r="T1461" t="str">
        <f t="shared" si="137"/>
        <v>translations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s="6" t="e">
        <f t="shared" si="132"/>
        <v>#DIV/0!</v>
      </c>
      <c r="N1462" t="b">
        <v>0</v>
      </c>
      <c r="O1462" s="5">
        <f t="shared" si="133"/>
        <v>0</v>
      </c>
      <c r="P1462" s="7">
        <f t="shared" si="134"/>
        <v>41915.896967592591</v>
      </c>
      <c r="Q1462" s="7">
        <f t="shared" si="135"/>
        <v>41973.989583333328</v>
      </c>
      <c r="R1462" t="s">
        <v>8287</v>
      </c>
      <c r="S1462" t="str">
        <f t="shared" si="136"/>
        <v>publishing</v>
      </c>
      <c r="T1462" t="str">
        <f t="shared" si="137"/>
        <v>translations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s="6">
        <f t="shared" si="132"/>
        <v>44.66673529411765</v>
      </c>
      <c r="N1463" t="b">
        <v>1</v>
      </c>
      <c r="O1463" s="5">
        <f t="shared" si="133"/>
        <v>101.24459999999999</v>
      </c>
      <c r="P1463" s="7">
        <f t="shared" si="134"/>
        <v>41899.645300925928</v>
      </c>
      <c r="Q1463" s="7">
        <f t="shared" si="135"/>
        <v>41933</v>
      </c>
      <c r="R1463" t="s">
        <v>8288</v>
      </c>
      <c r="S1463" t="str">
        <f t="shared" si="136"/>
        <v>publishing</v>
      </c>
      <c r="T1463" t="str">
        <f t="shared" si="137"/>
        <v>radio &amp; podcasts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s="6">
        <f t="shared" si="132"/>
        <v>28.937999999999999</v>
      </c>
      <c r="N1464" t="b">
        <v>1</v>
      </c>
      <c r="O1464" s="5">
        <f t="shared" si="133"/>
        <v>108.5175</v>
      </c>
      <c r="P1464" s="7">
        <f t="shared" si="134"/>
        <v>41344.662858796299</v>
      </c>
      <c r="Q1464" s="7">
        <f t="shared" si="135"/>
        <v>41374.662858796299</v>
      </c>
      <c r="R1464" t="s">
        <v>8288</v>
      </c>
      <c r="S1464" t="str">
        <f t="shared" si="136"/>
        <v>publishing</v>
      </c>
      <c r="T1464" t="str">
        <f t="shared" si="137"/>
        <v>radio &amp; podcasts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s="6">
        <f t="shared" si="132"/>
        <v>35.44</v>
      </c>
      <c r="N1465" t="b">
        <v>1</v>
      </c>
      <c r="O1465" s="5">
        <f t="shared" si="133"/>
        <v>147.66666666666666</v>
      </c>
      <c r="P1465" s="7">
        <f t="shared" si="134"/>
        <v>41326.911319444444</v>
      </c>
      <c r="Q1465" s="7">
        <f t="shared" si="135"/>
        <v>41371.869652777779</v>
      </c>
      <c r="R1465" t="s">
        <v>8288</v>
      </c>
      <c r="S1465" t="str">
        <f t="shared" si="136"/>
        <v>publishing</v>
      </c>
      <c r="T1465" t="str">
        <f t="shared" si="137"/>
        <v>radio &amp; podcasts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s="6">
        <f t="shared" si="132"/>
        <v>34.871794871794869</v>
      </c>
      <c r="N1466" t="b">
        <v>1</v>
      </c>
      <c r="O1466" s="5">
        <f t="shared" si="133"/>
        <v>163.19999999999999</v>
      </c>
      <c r="P1466" s="7">
        <f t="shared" si="134"/>
        <v>41291.661550925928</v>
      </c>
      <c r="Q1466" s="7">
        <f t="shared" si="135"/>
        <v>41321.661550925928</v>
      </c>
      <c r="R1466" t="s">
        <v>8288</v>
      </c>
      <c r="S1466" t="str">
        <f t="shared" si="136"/>
        <v>publishing</v>
      </c>
      <c r="T1466" t="str">
        <f t="shared" si="137"/>
        <v>radio &amp; podcasts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s="6">
        <f t="shared" si="132"/>
        <v>52.622732513451197</v>
      </c>
      <c r="N1467" t="b">
        <v>1</v>
      </c>
      <c r="O1467" s="5">
        <f t="shared" si="133"/>
        <v>456.41449999999998</v>
      </c>
      <c r="P1467" s="7">
        <f t="shared" si="134"/>
        <v>40959.734398148146</v>
      </c>
      <c r="Q1467" s="7">
        <f t="shared" si="135"/>
        <v>40990.125</v>
      </c>
      <c r="R1467" t="s">
        <v>8288</v>
      </c>
      <c r="S1467" t="str">
        <f t="shared" si="136"/>
        <v>publishing</v>
      </c>
      <c r="T1467" t="str">
        <f t="shared" si="137"/>
        <v>radio &amp; podcasts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s="6">
        <f t="shared" si="132"/>
        <v>69.598266129032254</v>
      </c>
      <c r="N1468" t="b">
        <v>1</v>
      </c>
      <c r="O1468" s="5">
        <f t="shared" si="133"/>
        <v>107.87731249999999</v>
      </c>
      <c r="P1468" s="7">
        <f t="shared" si="134"/>
        <v>42340.172060185185</v>
      </c>
      <c r="Q1468" s="7">
        <f t="shared" si="135"/>
        <v>42381.208333333328</v>
      </c>
      <c r="R1468" t="s">
        <v>8288</v>
      </c>
      <c r="S1468" t="str">
        <f t="shared" si="136"/>
        <v>publishing</v>
      </c>
      <c r="T1468" t="str">
        <f t="shared" si="137"/>
        <v>radio &amp; podcasts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s="6">
        <f t="shared" si="132"/>
        <v>76.72</v>
      </c>
      <c r="N1469" t="b">
        <v>1</v>
      </c>
      <c r="O1469" s="5">
        <f t="shared" si="133"/>
        <v>115.08</v>
      </c>
      <c r="P1469" s="7">
        <f t="shared" si="134"/>
        <v>40933.80190972222</v>
      </c>
      <c r="Q1469" s="7">
        <f t="shared" si="135"/>
        <v>40993.760243055556</v>
      </c>
      <c r="R1469" t="s">
        <v>8288</v>
      </c>
      <c r="S1469" t="str">
        <f t="shared" si="136"/>
        <v>publishing</v>
      </c>
      <c r="T1469" t="str">
        <f t="shared" si="137"/>
        <v>radio &amp; podcasts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s="6">
        <f t="shared" si="132"/>
        <v>33.191126279863482</v>
      </c>
      <c r="N1470" t="b">
        <v>1</v>
      </c>
      <c r="O1470" s="5">
        <f t="shared" si="133"/>
        <v>102.36842105263158</v>
      </c>
      <c r="P1470" s="7">
        <f t="shared" si="134"/>
        <v>40646.014456018522</v>
      </c>
      <c r="Q1470" s="7">
        <f t="shared" si="135"/>
        <v>40706.014456018522</v>
      </c>
      <c r="R1470" t="s">
        <v>8288</v>
      </c>
      <c r="S1470" t="str">
        <f t="shared" si="136"/>
        <v>publishing</v>
      </c>
      <c r="T1470" t="str">
        <f t="shared" si="137"/>
        <v>radio &amp; podcasts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s="6">
        <f t="shared" si="132"/>
        <v>149.46417445482865</v>
      </c>
      <c r="N1471" t="b">
        <v>1</v>
      </c>
      <c r="O1471" s="5">
        <f t="shared" si="133"/>
        <v>108.42485875706214</v>
      </c>
      <c r="P1471" s="7">
        <f t="shared" si="134"/>
        <v>41290.598483796297</v>
      </c>
      <c r="Q1471" s="7">
        <f t="shared" si="135"/>
        <v>41320.598483796297</v>
      </c>
      <c r="R1471" t="s">
        <v>8288</v>
      </c>
      <c r="S1471" t="str">
        <f t="shared" si="136"/>
        <v>publishing</v>
      </c>
      <c r="T1471" t="str">
        <f t="shared" si="137"/>
        <v>radio &amp; podcasts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s="6">
        <f t="shared" si="132"/>
        <v>23.172839506172838</v>
      </c>
      <c r="N1472" t="b">
        <v>1</v>
      </c>
      <c r="O1472" s="5">
        <f t="shared" si="133"/>
        <v>125.13333333333334</v>
      </c>
      <c r="P1472" s="7">
        <f t="shared" si="134"/>
        <v>41250.827118055553</v>
      </c>
      <c r="Q1472" s="7">
        <f t="shared" si="135"/>
        <v>41271.827118055553</v>
      </c>
      <c r="R1472" t="s">
        <v>8288</v>
      </c>
      <c r="S1472" t="str">
        <f t="shared" si="136"/>
        <v>publishing</v>
      </c>
      <c r="T1472" t="str">
        <f t="shared" si="137"/>
        <v>radio &amp; podcasts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s="6">
        <f t="shared" si="132"/>
        <v>96.877551020408163</v>
      </c>
      <c r="N1473" t="b">
        <v>1</v>
      </c>
      <c r="O1473" s="5">
        <f t="shared" si="133"/>
        <v>103.840625</v>
      </c>
      <c r="P1473" s="7">
        <f t="shared" si="134"/>
        <v>42073.957569444443</v>
      </c>
      <c r="Q1473" s="7">
        <f t="shared" si="135"/>
        <v>42103.957569444443</v>
      </c>
      <c r="R1473" t="s">
        <v>8288</v>
      </c>
      <c r="S1473" t="str">
        <f t="shared" si="136"/>
        <v>publishing</v>
      </c>
      <c r="T1473" t="str">
        <f t="shared" si="137"/>
        <v>radio &amp; podcasts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s="6">
        <f t="shared" ref="M1474:M1537" si="138">E1474/L1474</f>
        <v>103.20238095238095</v>
      </c>
      <c r="N1474" t="b">
        <v>1</v>
      </c>
      <c r="O1474" s="5">
        <f t="shared" ref="O1474:O1537" si="139">(E1474/D1474)*100</f>
        <v>138.70400000000001</v>
      </c>
      <c r="P1474" s="7">
        <f t="shared" si="134"/>
        <v>41533.542858796296</v>
      </c>
      <c r="Q1474" s="7">
        <f t="shared" si="135"/>
        <v>41563.542858796296</v>
      </c>
      <c r="R1474" t="s">
        <v>8288</v>
      </c>
      <c r="S1474" t="str">
        <f t="shared" si="136"/>
        <v>publishing</v>
      </c>
      <c r="T1474" t="str">
        <f t="shared" si="137"/>
        <v>radio &amp; podcasts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s="6">
        <f t="shared" si="138"/>
        <v>38.462553191489363</v>
      </c>
      <c r="N1475" t="b">
        <v>1</v>
      </c>
      <c r="O1475" s="5">
        <f t="shared" si="139"/>
        <v>120.51600000000001</v>
      </c>
      <c r="P1475" s="7">
        <f t="shared" ref="P1475:P1538" si="140">(((J1475/60)/60)/24)+DATE(1970,1,1)</f>
        <v>40939.979618055557</v>
      </c>
      <c r="Q1475" s="7">
        <f t="shared" ref="Q1475:Q1538" si="141">(((I1475/60)/60)/24)+DATE(1970,1,1)</f>
        <v>40969.979618055557</v>
      </c>
      <c r="R1475" t="s">
        <v>8288</v>
      </c>
      <c r="S1475" t="str">
        <f t="shared" ref="S1475:S1538" si="142">LEFT(R1475,FIND("/",R1475)-1)</f>
        <v>publishing</v>
      </c>
      <c r="T1475" t="str">
        <f t="shared" ref="T1475:T1538" si="143">RIGHT(R1475,LEN(R1475)-FIND("/",R1475))</f>
        <v>radio &amp; podcasts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s="6">
        <f t="shared" si="138"/>
        <v>44.315789473684212</v>
      </c>
      <c r="N1476" t="b">
        <v>1</v>
      </c>
      <c r="O1476" s="5">
        <f t="shared" si="139"/>
        <v>112.26666666666667</v>
      </c>
      <c r="P1476" s="7">
        <f t="shared" si="140"/>
        <v>41500.727916666663</v>
      </c>
      <c r="Q1476" s="7">
        <f t="shared" si="141"/>
        <v>41530.727916666663</v>
      </c>
      <c r="R1476" t="s">
        <v>8288</v>
      </c>
      <c r="S1476" t="str">
        <f t="shared" si="142"/>
        <v>publishing</v>
      </c>
      <c r="T1476" t="str">
        <f t="shared" si="143"/>
        <v>radio &amp; podcasts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s="6">
        <f t="shared" si="138"/>
        <v>64.173356009070289</v>
      </c>
      <c r="N1477" t="b">
        <v>1</v>
      </c>
      <c r="O1477" s="5">
        <f t="shared" si="139"/>
        <v>188.66966666666667</v>
      </c>
      <c r="P1477" s="7">
        <f t="shared" si="140"/>
        <v>41960.722951388889</v>
      </c>
      <c r="Q1477" s="7">
        <f t="shared" si="141"/>
        <v>41993.207638888889</v>
      </c>
      <c r="R1477" t="s">
        <v>8288</v>
      </c>
      <c r="S1477" t="str">
        <f t="shared" si="142"/>
        <v>publishing</v>
      </c>
      <c r="T1477" t="str">
        <f t="shared" si="143"/>
        <v>radio &amp; podcasts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s="6">
        <f t="shared" si="138"/>
        <v>43.333275109170302</v>
      </c>
      <c r="N1478" t="b">
        <v>1</v>
      </c>
      <c r="O1478" s="5">
        <f t="shared" si="139"/>
        <v>661.55466666666666</v>
      </c>
      <c r="P1478" s="7">
        <f t="shared" si="140"/>
        <v>40766.041921296295</v>
      </c>
      <c r="Q1478" s="7">
        <f t="shared" si="141"/>
        <v>40796.041921296295</v>
      </c>
      <c r="R1478" t="s">
        <v>8288</v>
      </c>
      <c r="S1478" t="str">
        <f t="shared" si="142"/>
        <v>publishing</v>
      </c>
      <c r="T1478" t="str">
        <f t="shared" si="143"/>
        <v>radio &amp; podcasts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s="6">
        <f t="shared" si="138"/>
        <v>90.495934959349597</v>
      </c>
      <c r="N1479" t="b">
        <v>1</v>
      </c>
      <c r="O1479" s="5">
        <f t="shared" si="139"/>
        <v>111.31</v>
      </c>
      <c r="P1479" s="7">
        <f t="shared" si="140"/>
        <v>40840.615787037037</v>
      </c>
      <c r="Q1479" s="7">
        <f t="shared" si="141"/>
        <v>40900.125</v>
      </c>
      <c r="R1479" t="s">
        <v>8288</v>
      </c>
      <c r="S1479" t="str">
        <f t="shared" si="142"/>
        <v>publishing</v>
      </c>
      <c r="T1479" t="str">
        <f t="shared" si="143"/>
        <v>radio &amp; podcasts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s="6">
        <f t="shared" si="138"/>
        <v>29.187190495010373</v>
      </c>
      <c r="N1480" t="b">
        <v>1</v>
      </c>
      <c r="O1480" s="5">
        <f t="shared" si="139"/>
        <v>1181.6142199999999</v>
      </c>
      <c r="P1480" s="7">
        <f t="shared" si="140"/>
        <v>41394.871678240743</v>
      </c>
      <c r="Q1480" s="7">
        <f t="shared" si="141"/>
        <v>41408.871678240743</v>
      </c>
      <c r="R1480" t="s">
        <v>8288</v>
      </c>
      <c r="S1480" t="str">
        <f t="shared" si="142"/>
        <v>publishing</v>
      </c>
      <c r="T1480" t="str">
        <f t="shared" si="143"/>
        <v>radio &amp; podcasts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s="6">
        <f t="shared" si="138"/>
        <v>30.95774647887324</v>
      </c>
      <c r="N1481" t="b">
        <v>1</v>
      </c>
      <c r="O1481" s="5">
        <f t="shared" si="139"/>
        <v>137.375</v>
      </c>
      <c r="P1481" s="7">
        <f t="shared" si="140"/>
        <v>41754.745243055557</v>
      </c>
      <c r="Q1481" s="7">
        <f t="shared" si="141"/>
        <v>41769.165972222225</v>
      </c>
      <c r="R1481" t="s">
        <v>8288</v>
      </c>
      <c r="S1481" t="str">
        <f t="shared" si="142"/>
        <v>publishing</v>
      </c>
      <c r="T1481" t="str">
        <f t="shared" si="143"/>
        <v>radio &amp; podcasts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s="6">
        <f t="shared" si="138"/>
        <v>92.157795275590544</v>
      </c>
      <c r="N1482" t="b">
        <v>1</v>
      </c>
      <c r="O1482" s="5">
        <f t="shared" si="139"/>
        <v>117.04040000000001</v>
      </c>
      <c r="P1482" s="7">
        <f t="shared" si="140"/>
        <v>41464.934016203704</v>
      </c>
      <c r="Q1482" s="7">
        <f t="shared" si="141"/>
        <v>41481.708333333336</v>
      </c>
      <c r="R1482" t="s">
        <v>8288</v>
      </c>
      <c r="S1482" t="str">
        <f t="shared" si="142"/>
        <v>publishing</v>
      </c>
      <c r="T1482" t="str">
        <f t="shared" si="143"/>
        <v>radio &amp; podcasts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s="6">
        <f t="shared" si="138"/>
        <v>17.5</v>
      </c>
      <c r="N1483" t="b">
        <v>0</v>
      </c>
      <c r="O1483" s="5">
        <f t="shared" si="139"/>
        <v>2.1</v>
      </c>
      <c r="P1483" s="7">
        <f t="shared" si="140"/>
        <v>41550.922974537039</v>
      </c>
      <c r="Q1483" s="7">
        <f t="shared" si="141"/>
        <v>41580.922974537039</v>
      </c>
      <c r="R1483" t="s">
        <v>8275</v>
      </c>
      <c r="S1483" t="str">
        <f t="shared" si="142"/>
        <v>publishing</v>
      </c>
      <c r="T1483" t="str">
        <f t="shared" si="143"/>
        <v>fiction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s="6">
        <f t="shared" si="138"/>
        <v>5</v>
      </c>
      <c r="N1484" t="b">
        <v>0</v>
      </c>
      <c r="O1484" s="5">
        <f t="shared" si="139"/>
        <v>0.1</v>
      </c>
      <c r="P1484" s="7">
        <f t="shared" si="140"/>
        <v>41136.85805555556</v>
      </c>
      <c r="Q1484" s="7">
        <f t="shared" si="141"/>
        <v>41159.32708333333</v>
      </c>
      <c r="R1484" t="s">
        <v>8275</v>
      </c>
      <c r="S1484" t="str">
        <f t="shared" si="142"/>
        <v>publishing</v>
      </c>
      <c r="T1484" t="str">
        <f t="shared" si="143"/>
        <v>fiction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s="6">
        <f t="shared" si="138"/>
        <v>25</v>
      </c>
      <c r="N1485" t="b">
        <v>0</v>
      </c>
      <c r="O1485" s="5">
        <f t="shared" si="139"/>
        <v>0.7142857142857143</v>
      </c>
      <c r="P1485" s="7">
        <f t="shared" si="140"/>
        <v>42548.192997685182</v>
      </c>
      <c r="Q1485" s="7">
        <f t="shared" si="141"/>
        <v>42573.192997685182</v>
      </c>
      <c r="R1485" t="s">
        <v>8275</v>
      </c>
      <c r="S1485" t="str">
        <f t="shared" si="142"/>
        <v>publishing</v>
      </c>
      <c r="T1485" t="str">
        <f t="shared" si="143"/>
        <v>fiction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s="6" t="e">
        <f t="shared" si="138"/>
        <v>#DIV/0!</v>
      </c>
      <c r="N1486" t="b">
        <v>0</v>
      </c>
      <c r="O1486" s="5">
        <f t="shared" si="139"/>
        <v>0</v>
      </c>
      <c r="P1486" s="7">
        <f t="shared" si="140"/>
        <v>41053.200960648144</v>
      </c>
      <c r="Q1486" s="7">
        <f t="shared" si="141"/>
        <v>41111.618750000001</v>
      </c>
      <c r="R1486" t="s">
        <v>8275</v>
      </c>
      <c r="S1486" t="str">
        <f t="shared" si="142"/>
        <v>publishing</v>
      </c>
      <c r="T1486" t="str">
        <f t="shared" si="143"/>
        <v>fiction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s="6">
        <f t="shared" si="138"/>
        <v>50</v>
      </c>
      <c r="N1487" t="b">
        <v>0</v>
      </c>
      <c r="O1487" s="5">
        <f t="shared" si="139"/>
        <v>2.2388059701492535</v>
      </c>
      <c r="P1487" s="7">
        <f t="shared" si="140"/>
        <v>42130.795983796299</v>
      </c>
      <c r="Q1487" s="7">
        <f t="shared" si="141"/>
        <v>42175.795983796299</v>
      </c>
      <c r="R1487" t="s">
        <v>8275</v>
      </c>
      <c r="S1487" t="str">
        <f t="shared" si="142"/>
        <v>publishing</v>
      </c>
      <c r="T1487" t="str">
        <f t="shared" si="143"/>
        <v>fiction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s="6">
        <f t="shared" si="138"/>
        <v>16</v>
      </c>
      <c r="N1488" t="b">
        <v>0</v>
      </c>
      <c r="O1488" s="5">
        <f t="shared" si="139"/>
        <v>0.24</v>
      </c>
      <c r="P1488" s="7">
        <f t="shared" si="140"/>
        <v>42032.168530092589</v>
      </c>
      <c r="Q1488" s="7">
        <f t="shared" si="141"/>
        <v>42062.168530092589</v>
      </c>
      <c r="R1488" t="s">
        <v>8275</v>
      </c>
      <c r="S1488" t="str">
        <f t="shared" si="142"/>
        <v>publishing</v>
      </c>
      <c r="T1488" t="str">
        <f t="shared" si="143"/>
        <v>fiction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s="6" t="e">
        <f t="shared" si="138"/>
        <v>#DIV/0!</v>
      </c>
      <c r="N1489" t="b">
        <v>0</v>
      </c>
      <c r="O1489" s="5">
        <f t="shared" si="139"/>
        <v>0</v>
      </c>
      <c r="P1489" s="7">
        <f t="shared" si="140"/>
        <v>42554.917488425926</v>
      </c>
      <c r="Q1489" s="7">
        <f t="shared" si="141"/>
        <v>42584.917488425926</v>
      </c>
      <c r="R1489" t="s">
        <v>8275</v>
      </c>
      <c r="S1489" t="str">
        <f t="shared" si="142"/>
        <v>publishing</v>
      </c>
      <c r="T1489" t="str">
        <f t="shared" si="143"/>
        <v>fiction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s="6">
        <f t="shared" si="138"/>
        <v>60</v>
      </c>
      <c r="N1490" t="b">
        <v>0</v>
      </c>
      <c r="O1490" s="5">
        <f t="shared" si="139"/>
        <v>2.4</v>
      </c>
      <c r="P1490" s="7">
        <f t="shared" si="140"/>
        <v>41614.563194444447</v>
      </c>
      <c r="Q1490" s="7">
        <f t="shared" si="141"/>
        <v>41644.563194444447</v>
      </c>
      <c r="R1490" t="s">
        <v>8275</v>
      </c>
      <c r="S1490" t="str">
        <f t="shared" si="142"/>
        <v>publishing</v>
      </c>
      <c r="T1490" t="str">
        <f t="shared" si="143"/>
        <v>fiction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s="6" t="e">
        <f t="shared" si="138"/>
        <v>#DIV/0!</v>
      </c>
      <c r="N1491" t="b">
        <v>0</v>
      </c>
      <c r="O1491" s="5">
        <f t="shared" si="139"/>
        <v>0</v>
      </c>
      <c r="P1491" s="7">
        <f t="shared" si="140"/>
        <v>41198.611712962964</v>
      </c>
      <c r="Q1491" s="7">
        <f t="shared" si="141"/>
        <v>41228.653379629628</v>
      </c>
      <c r="R1491" t="s">
        <v>8275</v>
      </c>
      <c r="S1491" t="str">
        <f t="shared" si="142"/>
        <v>publishing</v>
      </c>
      <c r="T1491" t="str">
        <f t="shared" si="143"/>
        <v>fiction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s="6">
        <f t="shared" si="138"/>
        <v>47.10526315789474</v>
      </c>
      <c r="N1492" t="b">
        <v>0</v>
      </c>
      <c r="O1492" s="5">
        <f t="shared" si="139"/>
        <v>30.862068965517242</v>
      </c>
      <c r="P1492" s="7">
        <f t="shared" si="140"/>
        <v>41520.561041666668</v>
      </c>
      <c r="Q1492" s="7">
        <f t="shared" si="141"/>
        <v>41549.561041666668</v>
      </c>
      <c r="R1492" t="s">
        <v>8275</v>
      </c>
      <c r="S1492" t="str">
        <f t="shared" si="142"/>
        <v>publishing</v>
      </c>
      <c r="T1492" t="str">
        <f t="shared" si="143"/>
        <v>fiction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s="6">
        <f t="shared" si="138"/>
        <v>100</v>
      </c>
      <c r="N1493" t="b">
        <v>0</v>
      </c>
      <c r="O1493" s="5">
        <f t="shared" si="139"/>
        <v>8.3333333333333321</v>
      </c>
      <c r="P1493" s="7">
        <f t="shared" si="140"/>
        <v>41991.713460648149</v>
      </c>
      <c r="Q1493" s="7">
        <f t="shared" si="141"/>
        <v>42050.651388888888</v>
      </c>
      <c r="R1493" t="s">
        <v>8275</v>
      </c>
      <c r="S1493" t="str">
        <f t="shared" si="142"/>
        <v>publishing</v>
      </c>
      <c r="T1493" t="str">
        <f t="shared" si="143"/>
        <v>fiction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s="6">
        <f t="shared" si="138"/>
        <v>15</v>
      </c>
      <c r="N1494" t="b">
        <v>0</v>
      </c>
      <c r="O1494" s="5">
        <f t="shared" si="139"/>
        <v>0.75</v>
      </c>
      <c r="P1494" s="7">
        <f t="shared" si="140"/>
        <v>40682.884791666671</v>
      </c>
      <c r="Q1494" s="7">
        <f t="shared" si="141"/>
        <v>40712.884791666671</v>
      </c>
      <c r="R1494" t="s">
        <v>8275</v>
      </c>
      <c r="S1494" t="str">
        <f t="shared" si="142"/>
        <v>publishing</v>
      </c>
      <c r="T1494" t="str">
        <f t="shared" si="143"/>
        <v>fiction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s="6" t="e">
        <f t="shared" si="138"/>
        <v>#DIV/0!</v>
      </c>
      <c r="N1495" t="b">
        <v>0</v>
      </c>
      <c r="O1495" s="5">
        <f t="shared" si="139"/>
        <v>0</v>
      </c>
      <c r="P1495" s="7">
        <f t="shared" si="140"/>
        <v>41411.866608796299</v>
      </c>
      <c r="Q1495" s="7">
        <f t="shared" si="141"/>
        <v>41441.866608796299</v>
      </c>
      <c r="R1495" t="s">
        <v>8275</v>
      </c>
      <c r="S1495" t="str">
        <f t="shared" si="142"/>
        <v>publishing</v>
      </c>
      <c r="T1495" t="str">
        <f t="shared" si="143"/>
        <v>fiction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s="6">
        <f t="shared" si="138"/>
        <v>40.454545454545453</v>
      </c>
      <c r="N1496" t="b">
        <v>0</v>
      </c>
      <c r="O1496" s="5">
        <f t="shared" si="139"/>
        <v>8.9</v>
      </c>
      <c r="P1496" s="7">
        <f t="shared" si="140"/>
        <v>42067.722372685181</v>
      </c>
      <c r="Q1496" s="7">
        <f t="shared" si="141"/>
        <v>42097.651388888888</v>
      </c>
      <c r="R1496" t="s">
        <v>8275</v>
      </c>
      <c r="S1496" t="str">
        <f t="shared" si="142"/>
        <v>publishing</v>
      </c>
      <c r="T1496" t="str">
        <f t="shared" si="143"/>
        <v>fiction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s="6" t="e">
        <f t="shared" si="138"/>
        <v>#DIV/0!</v>
      </c>
      <c r="N1497" t="b">
        <v>0</v>
      </c>
      <c r="O1497" s="5">
        <f t="shared" si="139"/>
        <v>0</v>
      </c>
      <c r="P1497" s="7">
        <f t="shared" si="140"/>
        <v>40752.789710648147</v>
      </c>
      <c r="Q1497" s="7">
        <f t="shared" si="141"/>
        <v>40782.789710648147</v>
      </c>
      <c r="R1497" t="s">
        <v>8275</v>
      </c>
      <c r="S1497" t="str">
        <f t="shared" si="142"/>
        <v>publishing</v>
      </c>
      <c r="T1497" t="str">
        <f t="shared" si="143"/>
        <v>fiction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s="6" t="e">
        <f t="shared" si="138"/>
        <v>#DIV/0!</v>
      </c>
      <c r="N1498" t="b">
        <v>0</v>
      </c>
      <c r="O1498" s="5">
        <f t="shared" si="139"/>
        <v>0</v>
      </c>
      <c r="P1498" s="7">
        <f t="shared" si="140"/>
        <v>41838.475219907406</v>
      </c>
      <c r="Q1498" s="7">
        <f t="shared" si="141"/>
        <v>41898.475219907406</v>
      </c>
      <c r="R1498" t="s">
        <v>8275</v>
      </c>
      <c r="S1498" t="str">
        <f t="shared" si="142"/>
        <v>publishing</v>
      </c>
      <c r="T1498" t="str">
        <f t="shared" si="143"/>
        <v>fiction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s="6">
        <f t="shared" si="138"/>
        <v>1</v>
      </c>
      <c r="N1499" t="b">
        <v>0</v>
      </c>
      <c r="O1499" s="5">
        <f t="shared" si="139"/>
        <v>6.6666666666666671E-3</v>
      </c>
      <c r="P1499" s="7">
        <f t="shared" si="140"/>
        <v>41444.64261574074</v>
      </c>
      <c r="Q1499" s="7">
        <f t="shared" si="141"/>
        <v>41486.821527777778</v>
      </c>
      <c r="R1499" t="s">
        <v>8275</v>
      </c>
      <c r="S1499" t="str">
        <f t="shared" si="142"/>
        <v>publishing</v>
      </c>
      <c r="T1499" t="str">
        <f t="shared" si="143"/>
        <v>fiction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s="6">
        <f t="shared" si="138"/>
        <v>19</v>
      </c>
      <c r="N1500" t="b">
        <v>0</v>
      </c>
      <c r="O1500" s="5">
        <f t="shared" si="139"/>
        <v>1.9</v>
      </c>
      <c r="P1500" s="7">
        <f t="shared" si="140"/>
        <v>41840.983541666668</v>
      </c>
      <c r="Q1500" s="7">
        <f t="shared" si="141"/>
        <v>41885.983541666668</v>
      </c>
      <c r="R1500" t="s">
        <v>8275</v>
      </c>
      <c r="S1500" t="str">
        <f t="shared" si="142"/>
        <v>publishing</v>
      </c>
      <c r="T1500" t="str">
        <f t="shared" si="143"/>
        <v>fiction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s="6">
        <f t="shared" si="138"/>
        <v>5</v>
      </c>
      <c r="N1501" t="b">
        <v>0</v>
      </c>
      <c r="O1501" s="5">
        <f t="shared" si="139"/>
        <v>0.25</v>
      </c>
      <c r="P1501" s="7">
        <f t="shared" si="140"/>
        <v>42527.007326388892</v>
      </c>
      <c r="Q1501" s="7">
        <f t="shared" si="141"/>
        <v>42587.007326388892</v>
      </c>
      <c r="R1501" t="s">
        <v>8275</v>
      </c>
      <c r="S1501" t="str">
        <f t="shared" si="142"/>
        <v>publishing</v>
      </c>
      <c r="T1501" t="str">
        <f t="shared" si="143"/>
        <v>fiction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s="6">
        <f t="shared" si="138"/>
        <v>46.733333333333334</v>
      </c>
      <c r="N1502" t="b">
        <v>0</v>
      </c>
      <c r="O1502" s="5">
        <f t="shared" si="139"/>
        <v>25.035714285714285</v>
      </c>
      <c r="P1502" s="7">
        <f t="shared" si="140"/>
        <v>41365.904594907406</v>
      </c>
      <c r="Q1502" s="7">
        <f t="shared" si="141"/>
        <v>41395.904594907406</v>
      </c>
      <c r="R1502" t="s">
        <v>8275</v>
      </c>
      <c r="S1502" t="str">
        <f t="shared" si="142"/>
        <v>publishing</v>
      </c>
      <c r="T1502" t="str">
        <f t="shared" si="143"/>
        <v>fiction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s="6">
        <f t="shared" si="138"/>
        <v>97.731073446327684</v>
      </c>
      <c r="N1503" t="b">
        <v>1</v>
      </c>
      <c r="O1503" s="5">
        <f t="shared" si="139"/>
        <v>166.33076923076925</v>
      </c>
      <c r="P1503" s="7">
        <f t="shared" si="140"/>
        <v>42163.583599537036</v>
      </c>
      <c r="Q1503" s="7">
        <f t="shared" si="141"/>
        <v>42193.583599537036</v>
      </c>
      <c r="R1503" t="s">
        <v>8285</v>
      </c>
      <c r="S1503" t="str">
        <f t="shared" si="142"/>
        <v>photography</v>
      </c>
      <c r="T1503" t="str">
        <f t="shared" si="143"/>
        <v>photobooks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s="6">
        <f t="shared" si="138"/>
        <v>67.835866261398181</v>
      </c>
      <c r="N1504" t="b">
        <v>1</v>
      </c>
      <c r="O1504" s="5">
        <f t="shared" si="139"/>
        <v>101.44545454545455</v>
      </c>
      <c r="P1504" s="7">
        <f t="shared" si="140"/>
        <v>42426.542592592596</v>
      </c>
      <c r="Q1504" s="7">
        <f t="shared" si="141"/>
        <v>42454.916666666672</v>
      </c>
      <c r="R1504" t="s">
        <v>8285</v>
      </c>
      <c r="S1504" t="str">
        <f t="shared" si="142"/>
        <v>photography</v>
      </c>
      <c r="T1504" t="str">
        <f t="shared" si="143"/>
        <v>photobooks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s="6">
        <f t="shared" si="138"/>
        <v>56.98492957746479</v>
      </c>
      <c r="N1505" t="b">
        <v>1</v>
      </c>
      <c r="O1505" s="5">
        <f t="shared" si="139"/>
        <v>107.89146666666667</v>
      </c>
      <c r="P1505" s="7">
        <f t="shared" si="140"/>
        <v>42606.347233796296</v>
      </c>
      <c r="Q1505" s="7">
        <f t="shared" si="141"/>
        <v>42666.347233796296</v>
      </c>
      <c r="R1505" t="s">
        <v>8285</v>
      </c>
      <c r="S1505" t="str">
        <f t="shared" si="142"/>
        <v>photography</v>
      </c>
      <c r="T1505" t="str">
        <f t="shared" si="143"/>
        <v>photobooks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s="6">
        <f t="shared" si="138"/>
        <v>67.159851301115239</v>
      </c>
      <c r="N1506" t="b">
        <v>1</v>
      </c>
      <c r="O1506" s="5">
        <f t="shared" si="139"/>
        <v>277.93846153846158</v>
      </c>
      <c r="P1506" s="7">
        <f t="shared" si="140"/>
        <v>41772.657685185186</v>
      </c>
      <c r="Q1506" s="7">
        <f t="shared" si="141"/>
        <v>41800.356249999997</v>
      </c>
      <c r="R1506" t="s">
        <v>8285</v>
      </c>
      <c r="S1506" t="str">
        <f t="shared" si="142"/>
        <v>photography</v>
      </c>
      <c r="T1506" t="str">
        <f t="shared" si="143"/>
        <v>photobooks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s="6">
        <f t="shared" si="138"/>
        <v>48.037681159420288</v>
      </c>
      <c r="N1507" t="b">
        <v>1</v>
      </c>
      <c r="O1507" s="5">
        <f t="shared" si="139"/>
        <v>103.58125</v>
      </c>
      <c r="P1507" s="7">
        <f t="shared" si="140"/>
        <v>42414.44332175926</v>
      </c>
      <c r="Q1507" s="7">
        <f t="shared" si="141"/>
        <v>42451.834027777775</v>
      </c>
      <c r="R1507" t="s">
        <v>8285</v>
      </c>
      <c r="S1507" t="str">
        <f t="shared" si="142"/>
        <v>photography</v>
      </c>
      <c r="T1507" t="str">
        <f t="shared" si="143"/>
        <v>photobooks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s="6">
        <f t="shared" si="138"/>
        <v>38.860465116279073</v>
      </c>
      <c r="N1508" t="b">
        <v>1</v>
      </c>
      <c r="O1508" s="5">
        <f t="shared" si="139"/>
        <v>111.4</v>
      </c>
      <c r="P1508" s="7">
        <f t="shared" si="140"/>
        <v>41814.785925925928</v>
      </c>
      <c r="Q1508" s="7">
        <f t="shared" si="141"/>
        <v>41844.785925925928</v>
      </c>
      <c r="R1508" t="s">
        <v>8285</v>
      </c>
      <c r="S1508" t="str">
        <f t="shared" si="142"/>
        <v>photography</v>
      </c>
      <c r="T1508" t="str">
        <f t="shared" si="143"/>
        <v>photobooks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s="6">
        <f t="shared" si="138"/>
        <v>78.181818181818187</v>
      </c>
      <c r="N1509" t="b">
        <v>1</v>
      </c>
      <c r="O1509" s="5">
        <f t="shared" si="139"/>
        <v>215</v>
      </c>
      <c r="P1509" s="7">
        <f t="shared" si="140"/>
        <v>40254.450335648151</v>
      </c>
      <c r="Q1509" s="7">
        <f t="shared" si="141"/>
        <v>40313.340277777781</v>
      </c>
      <c r="R1509" t="s">
        <v>8285</v>
      </c>
      <c r="S1509" t="str">
        <f t="shared" si="142"/>
        <v>photography</v>
      </c>
      <c r="T1509" t="str">
        <f t="shared" si="143"/>
        <v>photobooks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s="6">
        <f t="shared" si="138"/>
        <v>97.113744075829388</v>
      </c>
      <c r="N1510" t="b">
        <v>1</v>
      </c>
      <c r="O1510" s="5">
        <f t="shared" si="139"/>
        <v>110.76216216216217</v>
      </c>
      <c r="P1510" s="7">
        <f t="shared" si="140"/>
        <v>41786.614363425928</v>
      </c>
      <c r="Q1510" s="7">
        <f t="shared" si="141"/>
        <v>41817.614363425928</v>
      </c>
      <c r="R1510" t="s">
        <v>8285</v>
      </c>
      <c r="S1510" t="str">
        <f t="shared" si="142"/>
        <v>photography</v>
      </c>
      <c r="T1510" t="str">
        <f t="shared" si="143"/>
        <v>photobooks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s="6">
        <f t="shared" si="138"/>
        <v>110.39397959183674</v>
      </c>
      <c r="N1511" t="b">
        <v>1</v>
      </c>
      <c r="O1511" s="5">
        <f t="shared" si="139"/>
        <v>123.64125714285714</v>
      </c>
      <c r="P1511" s="7">
        <f t="shared" si="140"/>
        <v>42751.533391203702</v>
      </c>
      <c r="Q1511" s="7">
        <f t="shared" si="141"/>
        <v>42780.957638888889</v>
      </c>
      <c r="R1511" t="s">
        <v>8285</v>
      </c>
      <c r="S1511" t="str">
        <f t="shared" si="142"/>
        <v>photography</v>
      </c>
      <c r="T1511" t="str">
        <f t="shared" si="143"/>
        <v>photobooks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s="6">
        <f t="shared" si="138"/>
        <v>39.91506172839506</v>
      </c>
      <c r="N1512" t="b">
        <v>1</v>
      </c>
      <c r="O1512" s="5">
        <f t="shared" si="139"/>
        <v>101.03500000000001</v>
      </c>
      <c r="P1512" s="7">
        <f t="shared" si="140"/>
        <v>41809.385162037033</v>
      </c>
      <c r="Q1512" s="7">
        <f t="shared" si="141"/>
        <v>41839.385162037033</v>
      </c>
      <c r="R1512" t="s">
        <v>8285</v>
      </c>
      <c r="S1512" t="str">
        <f t="shared" si="142"/>
        <v>photography</v>
      </c>
      <c r="T1512" t="str">
        <f t="shared" si="143"/>
        <v>photobooks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s="6">
        <f t="shared" si="138"/>
        <v>75.975728155339809</v>
      </c>
      <c r="N1513" t="b">
        <v>1</v>
      </c>
      <c r="O1513" s="5">
        <f t="shared" si="139"/>
        <v>111.79285714285714</v>
      </c>
      <c r="P1513" s="7">
        <f t="shared" si="140"/>
        <v>42296.583379629628</v>
      </c>
      <c r="Q1513" s="7">
        <f t="shared" si="141"/>
        <v>42326.625046296293</v>
      </c>
      <c r="R1513" t="s">
        <v>8285</v>
      </c>
      <c r="S1513" t="str">
        <f t="shared" si="142"/>
        <v>photography</v>
      </c>
      <c r="T1513" t="str">
        <f t="shared" si="143"/>
        <v>photobooks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s="6">
        <f t="shared" si="138"/>
        <v>58.379104477611939</v>
      </c>
      <c r="N1514" t="b">
        <v>1</v>
      </c>
      <c r="O1514" s="5">
        <f t="shared" si="139"/>
        <v>558.7714285714286</v>
      </c>
      <c r="P1514" s="7">
        <f t="shared" si="140"/>
        <v>42741.684479166666</v>
      </c>
      <c r="Q1514" s="7">
        <f t="shared" si="141"/>
        <v>42771.684479166666</v>
      </c>
      <c r="R1514" t="s">
        <v>8285</v>
      </c>
      <c r="S1514" t="str">
        <f t="shared" si="142"/>
        <v>photography</v>
      </c>
      <c r="T1514" t="str">
        <f t="shared" si="143"/>
        <v>photobooks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s="6">
        <f t="shared" si="138"/>
        <v>55.82093023255814</v>
      </c>
      <c r="N1515" t="b">
        <v>1</v>
      </c>
      <c r="O1515" s="5">
        <f t="shared" si="139"/>
        <v>150.01875000000001</v>
      </c>
      <c r="P1515" s="7">
        <f t="shared" si="140"/>
        <v>41806.637337962966</v>
      </c>
      <c r="Q1515" s="7">
        <f t="shared" si="141"/>
        <v>41836.637337962966</v>
      </c>
      <c r="R1515" t="s">
        <v>8285</v>
      </c>
      <c r="S1515" t="str">
        <f t="shared" si="142"/>
        <v>photography</v>
      </c>
      <c r="T1515" t="str">
        <f t="shared" si="143"/>
        <v>photobooks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s="6">
        <f t="shared" si="138"/>
        <v>151.24431818181819</v>
      </c>
      <c r="N1516" t="b">
        <v>1</v>
      </c>
      <c r="O1516" s="5">
        <f t="shared" si="139"/>
        <v>106.476</v>
      </c>
      <c r="P1516" s="7">
        <f t="shared" si="140"/>
        <v>42234.597685185188</v>
      </c>
      <c r="Q1516" s="7">
        <f t="shared" si="141"/>
        <v>42274.597685185188</v>
      </c>
      <c r="R1516" t="s">
        <v>8285</v>
      </c>
      <c r="S1516" t="str">
        <f t="shared" si="142"/>
        <v>photography</v>
      </c>
      <c r="T1516" t="str">
        <f t="shared" si="143"/>
        <v>photobooks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s="6">
        <f t="shared" si="138"/>
        <v>849.67027027027029</v>
      </c>
      <c r="N1517" t="b">
        <v>1</v>
      </c>
      <c r="O1517" s="5">
        <f t="shared" si="139"/>
        <v>157.18899999999999</v>
      </c>
      <c r="P1517" s="7">
        <f t="shared" si="140"/>
        <v>42415.253437499996</v>
      </c>
      <c r="Q1517" s="7">
        <f t="shared" si="141"/>
        <v>42445.211770833332</v>
      </c>
      <c r="R1517" t="s">
        <v>8285</v>
      </c>
      <c r="S1517" t="str">
        <f t="shared" si="142"/>
        <v>photography</v>
      </c>
      <c r="T1517" t="str">
        <f t="shared" si="143"/>
        <v>photobooks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s="6">
        <f t="shared" si="138"/>
        <v>159.24137931034483</v>
      </c>
      <c r="N1518" t="b">
        <v>1</v>
      </c>
      <c r="O1518" s="5">
        <f t="shared" si="139"/>
        <v>108.65882352941176</v>
      </c>
      <c r="P1518" s="7">
        <f t="shared" si="140"/>
        <v>42619.466342592597</v>
      </c>
      <c r="Q1518" s="7">
        <f t="shared" si="141"/>
        <v>42649.583333333328</v>
      </c>
      <c r="R1518" t="s">
        <v>8285</v>
      </c>
      <c r="S1518" t="str">
        <f t="shared" si="142"/>
        <v>photography</v>
      </c>
      <c r="T1518" t="str">
        <f t="shared" si="143"/>
        <v>photobooks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s="6">
        <f t="shared" si="138"/>
        <v>39.507317073170732</v>
      </c>
      <c r="N1519" t="b">
        <v>1</v>
      </c>
      <c r="O1519" s="5">
        <f t="shared" si="139"/>
        <v>161.97999999999999</v>
      </c>
      <c r="P1519" s="7">
        <f t="shared" si="140"/>
        <v>41948.56658564815</v>
      </c>
      <c r="Q1519" s="7">
        <f t="shared" si="141"/>
        <v>41979.25</v>
      </c>
      <c r="R1519" t="s">
        <v>8285</v>
      </c>
      <c r="S1519" t="str">
        <f t="shared" si="142"/>
        <v>photography</v>
      </c>
      <c r="T1519" t="str">
        <f t="shared" si="143"/>
        <v>photobooks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s="6">
        <f t="shared" si="138"/>
        <v>130.52966101694915</v>
      </c>
      <c r="N1520" t="b">
        <v>1</v>
      </c>
      <c r="O1520" s="5">
        <f t="shared" si="139"/>
        <v>205.36666666666665</v>
      </c>
      <c r="P1520" s="7">
        <f t="shared" si="140"/>
        <v>41760.8200462963</v>
      </c>
      <c r="Q1520" s="7">
        <f t="shared" si="141"/>
        <v>41790.8200462963</v>
      </c>
      <c r="R1520" t="s">
        <v>8285</v>
      </c>
      <c r="S1520" t="str">
        <f t="shared" si="142"/>
        <v>photography</v>
      </c>
      <c r="T1520" t="str">
        <f t="shared" si="143"/>
        <v>photobooks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s="6">
        <f t="shared" si="138"/>
        <v>64.156896551724131</v>
      </c>
      <c r="N1521" t="b">
        <v>1</v>
      </c>
      <c r="O1521" s="5">
        <f t="shared" si="139"/>
        <v>103.36388888888889</v>
      </c>
      <c r="P1521" s="7">
        <f t="shared" si="140"/>
        <v>41782.741701388892</v>
      </c>
      <c r="Q1521" s="7">
        <f t="shared" si="141"/>
        <v>41810.915972222225</v>
      </c>
      <c r="R1521" t="s">
        <v>8285</v>
      </c>
      <c r="S1521" t="str">
        <f t="shared" si="142"/>
        <v>photography</v>
      </c>
      <c r="T1521" t="str">
        <f t="shared" si="143"/>
        <v>photobooks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s="6">
        <f t="shared" si="138"/>
        <v>111.52694610778443</v>
      </c>
      <c r="N1522" t="b">
        <v>1</v>
      </c>
      <c r="O1522" s="5">
        <f t="shared" si="139"/>
        <v>103.47222222222223</v>
      </c>
      <c r="P1522" s="7">
        <f t="shared" si="140"/>
        <v>41955.857789351852</v>
      </c>
      <c r="Q1522" s="7">
        <f t="shared" si="141"/>
        <v>41992.166666666672</v>
      </c>
      <c r="R1522" t="s">
        <v>8285</v>
      </c>
      <c r="S1522" t="str">
        <f t="shared" si="142"/>
        <v>photography</v>
      </c>
      <c r="T1522" t="str">
        <f t="shared" si="143"/>
        <v>photobooks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s="6">
        <f t="shared" si="138"/>
        <v>170.44680851063831</v>
      </c>
      <c r="N1523" t="b">
        <v>1</v>
      </c>
      <c r="O1523" s="5">
        <f t="shared" si="139"/>
        <v>106.81333333333333</v>
      </c>
      <c r="P1523" s="7">
        <f t="shared" si="140"/>
        <v>42493.167719907404</v>
      </c>
      <c r="Q1523" s="7">
        <f t="shared" si="141"/>
        <v>42528.167719907404</v>
      </c>
      <c r="R1523" t="s">
        <v>8285</v>
      </c>
      <c r="S1523" t="str">
        <f t="shared" si="142"/>
        <v>photography</v>
      </c>
      <c r="T1523" t="str">
        <f t="shared" si="143"/>
        <v>photobooks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s="6">
        <f t="shared" si="138"/>
        <v>133.7391592920354</v>
      </c>
      <c r="N1524" t="b">
        <v>1</v>
      </c>
      <c r="O1524" s="5">
        <f t="shared" si="139"/>
        <v>138.96574712643678</v>
      </c>
      <c r="P1524" s="7">
        <f t="shared" si="140"/>
        <v>41899.830312500002</v>
      </c>
      <c r="Q1524" s="7">
        <f t="shared" si="141"/>
        <v>41929.830312500002</v>
      </c>
      <c r="R1524" t="s">
        <v>8285</v>
      </c>
      <c r="S1524" t="str">
        <f t="shared" si="142"/>
        <v>photography</v>
      </c>
      <c r="T1524" t="str">
        <f t="shared" si="143"/>
        <v>photobooks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s="6">
        <f t="shared" si="138"/>
        <v>95.834024896265561</v>
      </c>
      <c r="N1525" t="b">
        <v>1</v>
      </c>
      <c r="O1525" s="5">
        <f t="shared" si="139"/>
        <v>124.84324324324325</v>
      </c>
      <c r="P1525" s="7">
        <f t="shared" si="140"/>
        <v>41964.751342592594</v>
      </c>
      <c r="Q1525" s="7">
        <f t="shared" si="141"/>
        <v>41996</v>
      </c>
      <c r="R1525" t="s">
        <v>8285</v>
      </c>
      <c r="S1525" t="str">
        <f t="shared" si="142"/>
        <v>photography</v>
      </c>
      <c r="T1525" t="str">
        <f t="shared" si="143"/>
        <v>photobooks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s="6">
        <f t="shared" si="138"/>
        <v>221.78571428571428</v>
      </c>
      <c r="N1526" t="b">
        <v>1</v>
      </c>
      <c r="O1526" s="5">
        <f t="shared" si="139"/>
        <v>206.99999999999997</v>
      </c>
      <c r="P1526" s="7">
        <f t="shared" si="140"/>
        <v>42756.501041666663</v>
      </c>
      <c r="Q1526" s="7">
        <f t="shared" si="141"/>
        <v>42786.501041666663</v>
      </c>
      <c r="R1526" t="s">
        <v>8285</v>
      </c>
      <c r="S1526" t="str">
        <f t="shared" si="142"/>
        <v>photography</v>
      </c>
      <c r="T1526" t="str">
        <f t="shared" si="143"/>
        <v>photobooks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s="6">
        <f t="shared" si="138"/>
        <v>32.315357142857138</v>
      </c>
      <c r="N1527" t="b">
        <v>1</v>
      </c>
      <c r="O1527" s="5">
        <f t="shared" si="139"/>
        <v>174.00576923076923</v>
      </c>
      <c r="P1527" s="7">
        <f t="shared" si="140"/>
        <v>42570.702986111108</v>
      </c>
      <c r="Q1527" s="7">
        <f t="shared" si="141"/>
        <v>42600.702986111108</v>
      </c>
      <c r="R1527" t="s">
        <v>8285</v>
      </c>
      <c r="S1527" t="str">
        <f t="shared" si="142"/>
        <v>photography</v>
      </c>
      <c r="T1527" t="str">
        <f t="shared" si="143"/>
        <v>photobooks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s="6">
        <f t="shared" si="138"/>
        <v>98.839285714285708</v>
      </c>
      <c r="N1528" t="b">
        <v>1</v>
      </c>
      <c r="O1528" s="5">
        <f t="shared" si="139"/>
        <v>120.32608695652173</v>
      </c>
      <c r="P1528" s="7">
        <f t="shared" si="140"/>
        <v>42339.276006944448</v>
      </c>
      <c r="Q1528" s="7">
        <f t="shared" si="141"/>
        <v>42388.276006944448</v>
      </c>
      <c r="R1528" t="s">
        <v>8285</v>
      </c>
      <c r="S1528" t="str">
        <f t="shared" si="142"/>
        <v>photography</v>
      </c>
      <c r="T1528" t="str">
        <f t="shared" si="143"/>
        <v>photobooks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s="6">
        <f t="shared" si="138"/>
        <v>55.222142857142863</v>
      </c>
      <c r="N1529" t="b">
        <v>1</v>
      </c>
      <c r="O1529" s="5">
        <f t="shared" si="139"/>
        <v>110.44428571428573</v>
      </c>
      <c r="P1529" s="7">
        <f t="shared" si="140"/>
        <v>42780.600532407407</v>
      </c>
      <c r="Q1529" s="7">
        <f t="shared" si="141"/>
        <v>42808.558865740735</v>
      </c>
      <c r="R1529" t="s">
        <v>8285</v>
      </c>
      <c r="S1529" t="str">
        <f t="shared" si="142"/>
        <v>photography</v>
      </c>
      <c r="T1529" t="str">
        <f t="shared" si="143"/>
        <v>photobooks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s="6">
        <f t="shared" si="138"/>
        <v>52.793750000000003</v>
      </c>
      <c r="N1530" t="b">
        <v>1</v>
      </c>
      <c r="O1530" s="5">
        <f t="shared" si="139"/>
        <v>281.56666666666666</v>
      </c>
      <c r="P1530" s="7">
        <f t="shared" si="140"/>
        <v>42736.732893518521</v>
      </c>
      <c r="Q1530" s="7">
        <f t="shared" si="141"/>
        <v>42767</v>
      </c>
      <c r="R1530" t="s">
        <v>8285</v>
      </c>
      <c r="S1530" t="str">
        <f t="shared" si="142"/>
        <v>photography</v>
      </c>
      <c r="T1530" t="str">
        <f t="shared" si="143"/>
        <v>photobooks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s="6">
        <f t="shared" si="138"/>
        <v>135.66666666666666</v>
      </c>
      <c r="N1531" t="b">
        <v>1</v>
      </c>
      <c r="O1531" s="5">
        <f t="shared" si="139"/>
        <v>100.67894736842105</v>
      </c>
      <c r="P1531" s="7">
        <f t="shared" si="140"/>
        <v>42052.628703703704</v>
      </c>
      <c r="Q1531" s="7">
        <f t="shared" si="141"/>
        <v>42082.587037037039</v>
      </c>
      <c r="R1531" t="s">
        <v>8285</v>
      </c>
      <c r="S1531" t="str">
        <f t="shared" si="142"/>
        <v>photography</v>
      </c>
      <c r="T1531" t="str">
        <f t="shared" si="143"/>
        <v>photobooks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s="6">
        <f t="shared" si="138"/>
        <v>53.991990846681922</v>
      </c>
      <c r="N1532" t="b">
        <v>1</v>
      </c>
      <c r="O1532" s="5">
        <f t="shared" si="139"/>
        <v>134.82571428571427</v>
      </c>
      <c r="P1532" s="7">
        <f t="shared" si="140"/>
        <v>42275.767303240747</v>
      </c>
      <c r="Q1532" s="7">
        <f t="shared" si="141"/>
        <v>42300.767303240747</v>
      </c>
      <c r="R1532" t="s">
        <v>8285</v>
      </c>
      <c r="S1532" t="str">
        <f t="shared" si="142"/>
        <v>photography</v>
      </c>
      <c r="T1532" t="str">
        <f t="shared" si="143"/>
        <v>photobooks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s="6">
        <f t="shared" si="138"/>
        <v>56.643835616438359</v>
      </c>
      <c r="N1533" t="b">
        <v>1</v>
      </c>
      <c r="O1533" s="5">
        <f t="shared" si="139"/>
        <v>175.95744680851064</v>
      </c>
      <c r="P1533" s="7">
        <f t="shared" si="140"/>
        <v>41941.802384259259</v>
      </c>
      <c r="Q1533" s="7">
        <f t="shared" si="141"/>
        <v>41974.125</v>
      </c>
      <c r="R1533" t="s">
        <v>8285</v>
      </c>
      <c r="S1533" t="str">
        <f t="shared" si="142"/>
        <v>photography</v>
      </c>
      <c r="T1533" t="str">
        <f t="shared" si="143"/>
        <v>photobooks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s="6">
        <f t="shared" si="138"/>
        <v>82.316326530612244</v>
      </c>
      <c r="N1534" t="b">
        <v>1</v>
      </c>
      <c r="O1534" s="5">
        <f t="shared" si="139"/>
        <v>484.02000000000004</v>
      </c>
      <c r="P1534" s="7">
        <f t="shared" si="140"/>
        <v>42391.475289351853</v>
      </c>
      <c r="Q1534" s="7">
        <f t="shared" si="141"/>
        <v>42415.625</v>
      </c>
      <c r="R1534" t="s">
        <v>8285</v>
      </c>
      <c r="S1534" t="str">
        <f t="shared" si="142"/>
        <v>photography</v>
      </c>
      <c r="T1534" t="str">
        <f t="shared" si="143"/>
        <v>photobooks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s="6">
        <f t="shared" si="138"/>
        <v>88.26081081081081</v>
      </c>
      <c r="N1535" t="b">
        <v>1</v>
      </c>
      <c r="O1535" s="5">
        <f t="shared" si="139"/>
        <v>145.14000000000001</v>
      </c>
      <c r="P1535" s="7">
        <f t="shared" si="140"/>
        <v>42443.00204861111</v>
      </c>
      <c r="Q1535" s="7">
        <f t="shared" si="141"/>
        <v>42492.165972222225</v>
      </c>
      <c r="R1535" t="s">
        <v>8285</v>
      </c>
      <c r="S1535" t="str">
        <f t="shared" si="142"/>
        <v>photography</v>
      </c>
      <c r="T1535" t="str">
        <f t="shared" si="143"/>
        <v>photobooks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s="6">
        <f t="shared" si="138"/>
        <v>84.905149051490511</v>
      </c>
      <c r="N1536" t="b">
        <v>1</v>
      </c>
      <c r="O1536" s="5">
        <f t="shared" si="139"/>
        <v>417.73333333333335</v>
      </c>
      <c r="P1536" s="7">
        <f t="shared" si="140"/>
        <v>42221.67432870371</v>
      </c>
      <c r="Q1536" s="7">
        <f t="shared" si="141"/>
        <v>42251.67432870371</v>
      </c>
      <c r="R1536" t="s">
        <v>8285</v>
      </c>
      <c r="S1536" t="str">
        <f t="shared" si="142"/>
        <v>photography</v>
      </c>
      <c r="T1536" t="str">
        <f t="shared" si="143"/>
        <v>photobooks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s="6">
        <f t="shared" si="138"/>
        <v>48.154545454545456</v>
      </c>
      <c r="N1537" t="b">
        <v>1</v>
      </c>
      <c r="O1537" s="5">
        <f t="shared" si="139"/>
        <v>132.42499999999998</v>
      </c>
      <c r="P1537" s="7">
        <f t="shared" si="140"/>
        <v>42484.829062500001</v>
      </c>
      <c r="Q1537" s="7">
        <f t="shared" si="141"/>
        <v>42513.916666666672</v>
      </c>
      <c r="R1537" t="s">
        <v>8285</v>
      </c>
      <c r="S1537" t="str">
        <f t="shared" si="142"/>
        <v>photography</v>
      </c>
      <c r="T1537" t="str">
        <f t="shared" si="143"/>
        <v>photobooks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s="6">
        <f t="shared" ref="M1538:M1601" si="144">E1538/L1538</f>
        <v>66.015406593406595</v>
      </c>
      <c r="N1538" t="b">
        <v>1</v>
      </c>
      <c r="O1538" s="5">
        <f t="shared" ref="O1538:O1601" si="145">(E1538/D1538)*100</f>
        <v>250.30841666666666</v>
      </c>
      <c r="P1538" s="7">
        <f t="shared" si="140"/>
        <v>42213.802199074074</v>
      </c>
      <c r="Q1538" s="7">
        <f t="shared" si="141"/>
        <v>42243.802199074074</v>
      </c>
      <c r="R1538" t="s">
        <v>8285</v>
      </c>
      <c r="S1538" t="str">
        <f t="shared" si="142"/>
        <v>photography</v>
      </c>
      <c r="T1538" t="str">
        <f t="shared" si="143"/>
        <v>photobooks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s="6">
        <f t="shared" si="144"/>
        <v>96.375</v>
      </c>
      <c r="N1539" t="b">
        <v>1</v>
      </c>
      <c r="O1539" s="5">
        <f t="shared" si="145"/>
        <v>179.9</v>
      </c>
      <c r="P1539" s="7">
        <f t="shared" ref="P1539:P1602" si="146">(((J1539/60)/60)/24)+DATE(1970,1,1)</f>
        <v>42552.315127314811</v>
      </c>
      <c r="Q1539" s="7">
        <f t="shared" ref="Q1539:Q1602" si="147">(((I1539/60)/60)/24)+DATE(1970,1,1)</f>
        <v>42588.75</v>
      </c>
      <c r="R1539" t="s">
        <v>8285</v>
      </c>
      <c r="S1539" t="str">
        <f t="shared" ref="S1539:S1602" si="148">LEFT(R1539,FIND("/",R1539)-1)</f>
        <v>photography</v>
      </c>
      <c r="T1539" t="str">
        <f t="shared" ref="T1539:T1602" si="149">RIGHT(R1539,LEN(R1539)-FIND("/",R1539))</f>
        <v>photobooks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s="6">
        <f t="shared" si="144"/>
        <v>156.17391304347825</v>
      </c>
      <c r="N1540" t="b">
        <v>1</v>
      </c>
      <c r="O1540" s="5">
        <f t="shared" si="145"/>
        <v>102.62857142857142</v>
      </c>
      <c r="P1540" s="7">
        <f t="shared" si="146"/>
        <v>41981.782060185185</v>
      </c>
      <c r="Q1540" s="7">
        <f t="shared" si="147"/>
        <v>42026.782060185185</v>
      </c>
      <c r="R1540" t="s">
        <v>8285</v>
      </c>
      <c r="S1540" t="str">
        <f t="shared" si="148"/>
        <v>photography</v>
      </c>
      <c r="T1540" t="str">
        <f t="shared" si="149"/>
        <v>photobooks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s="6">
        <f t="shared" si="144"/>
        <v>95.764859154929582</v>
      </c>
      <c r="N1541" t="b">
        <v>1</v>
      </c>
      <c r="O1541" s="5">
        <f t="shared" si="145"/>
        <v>135.98609999999999</v>
      </c>
      <c r="P1541" s="7">
        <f t="shared" si="146"/>
        <v>42705.919201388882</v>
      </c>
      <c r="Q1541" s="7">
        <f t="shared" si="147"/>
        <v>42738.919201388882</v>
      </c>
      <c r="R1541" t="s">
        <v>8285</v>
      </c>
      <c r="S1541" t="str">
        <f t="shared" si="148"/>
        <v>photography</v>
      </c>
      <c r="T1541" t="str">
        <f t="shared" si="149"/>
        <v>photobooks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s="6">
        <f t="shared" si="144"/>
        <v>180.40816326530611</v>
      </c>
      <c r="N1542" t="b">
        <v>1</v>
      </c>
      <c r="O1542" s="5">
        <f t="shared" si="145"/>
        <v>117.86666666666667</v>
      </c>
      <c r="P1542" s="7">
        <f t="shared" si="146"/>
        <v>41939.00712962963</v>
      </c>
      <c r="Q1542" s="7">
        <f t="shared" si="147"/>
        <v>41969.052083333328</v>
      </c>
      <c r="R1542" t="s">
        <v>8285</v>
      </c>
      <c r="S1542" t="str">
        <f t="shared" si="148"/>
        <v>photography</v>
      </c>
      <c r="T1542" t="str">
        <f t="shared" si="149"/>
        <v>photobooks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s="6">
        <f t="shared" si="144"/>
        <v>3</v>
      </c>
      <c r="N1543" t="b">
        <v>0</v>
      </c>
      <c r="O1543" s="5">
        <f t="shared" si="145"/>
        <v>3.3333333333333333E-2</v>
      </c>
      <c r="P1543" s="7">
        <f t="shared" si="146"/>
        <v>41974.712245370371</v>
      </c>
      <c r="Q1543" s="7">
        <f t="shared" si="147"/>
        <v>42004.712245370371</v>
      </c>
      <c r="R1543" t="s">
        <v>8289</v>
      </c>
      <c r="S1543" t="str">
        <f t="shared" si="148"/>
        <v>photography</v>
      </c>
      <c r="T1543" t="str">
        <f t="shared" si="149"/>
        <v>nature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s="6">
        <f t="shared" si="144"/>
        <v>20</v>
      </c>
      <c r="N1544" t="b">
        <v>0</v>
      </c>
      <c r="O1544" s="5">
        <f t="shared" si="145"/>
        <v>4</v>
      </c>
      <c r="P1544" s="7">
        <f t="shared" si="146"/>
        <v>42170.996527777781</v>
      </c>
      <c r="Q1544" s="7">
        <f t="shared" si="147"/>
        <v>42185.996527777781</v>
      </c>
      <c r="R1544" t="s">
        <v>8289</v>
      </c>
      <c r="S1544" t="str">
        <f t="shared" si="148"/>
        <v>photography</v>
      </c>
      <c r="T1544" t="str">
        <f t="shared" si="149"/>
        <v>nature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s="6">
        <f t="shared" si="144"/>
        <v>10</v>
      </c>
      <c r="N1545" t="b">
        <v>0</v>
      </c>
      <c r="O1545" s="5">
        <f t="shared" si="145"/>
        <v>0.44444444444444442</v>
      </c>
      <c r="P1545" s="7">
        <f t="shared" si="146"/>
        <v>41935.509652777779</v>
      </c>
      <c r="Q1545" s="7">
        <f t="shared" si="147"/>
        <v>41965.551319444443</v>
      </c>
      <c r="R1545" t="s">
        <v>8289</v>
      </c>
      <c r="S1545" t="str">
        <f t="shared" si="148"/>
        <v>photography</v>
      </c>
      <c r="T1545" t="str">
        <f t="shared" si="149"/>
        <v>nature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s="6" t="e">
        <f t="shared" si="144"/>
        <v>#DIV/0!</v>
      </c>
      <c r="N1546" t="b">
        <v>0</v>
      </c>
      <c r="O1546" s="5">
        <f t="shared" si="145"/>
        <v>0</v>
      </c>
      <c r="P1546" s="7">
        <f t="shared" si="146"/>
        <v>42053.051203703704</v>
      </c>
      <c r="Q1546" s="7">
        <f t="shared" si="147"/>
        <v>42095.012499999997</v>
      </c>
      <c r="R1546" t="s">
        <v>8289</v>
      </c>
      <c r="S1546" t="str">
        <f t="shared" si="148"/>
        <v>photography</v>
      </c>
      <c r="T1546" t="str">
        <f t="shared" si="149"/>
        <v>nature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s="6">
        <f t="shared" si="144"/>
        <v>1</v>
      </c>
      <c r="N1547" t="b">
        <v>0</v>
      </c>
      <c r="O1547" s="5">
        <f t="shared" si="145"/>
        <v>3.3333333333333333E-2</v>
      </c>
      <c r="P1547" s="7">
        <f t="shared" si="146"/>
        <v>42031.884652777779</v>
      </c>
      <c r="Q1547" s="7">
        <f t="shared" si="147"/>
        <v>42065.886111111111</v>
      </c>
      <c r="R1547" t="s">
        <v>8289</v>
      </c>
      <c r="S1547" t="str">
        <f t="shared" si="148"/>
        <v>photography</v>
      </c>
      <c r="T1547" t="str">
        <f t="shared" si="149"/>
        <v>nature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s="6">
        <f t="shared" si="144"/>
        <v>26.272727272727273</v>
      </c>
      <c r="N1548" t="b">
        <v>0</v>
      </c>
      <c r="O1548" s="5">
        <f t="shared" si="145"/>
        <v>28.9</v>
      </c>
      <c r="P1548" s="7">
        <f t="shared" si="146"/>
        <v>41839.212951388887</v>
      </c>
      <c r="Q1548" s="7">
        <f t="shared" si="147"/>
        <v>41899.212951388887</v>
      </c>
      <c r="R1548" t="s">
        <v>8289</v>
      </c>
      <c r="S1548" t="str">
        <f t="shared" si="148"/>
        <v>photography</v>
      </c>
      <c r="T1548" t="str">
        <f t="shared" si="149"/>
        <v>nature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s="6" t="e">
        <f t="shared" si="144"/>
        <v>#DIV/0!</v>
      </c>
      <c r="N1549" t="b">
        <v>0</v>
      </c>
      <c r="O1549" s="5">
        <f t="shared" si="145"/>
        <v>0</v>
      </c>
      <c r="P1549" s="7">
        <f t="shared" si="146"/>
        <v>42782.426875000005</v>
      </c>
      <c r="Q1549" s="7">
        <f t="shared" si="147"/>
        <v>42789.426875000005</v>
      </c>
      <c r="R1549" t="s">
        <v>8289</v>
      </c>
      <c r="S1549" t="str">
        <f t="shared" si="148"/>
        <v>photography</v>
      </c>
      <c r="T1549" t="str">
        <f t="shared" si="149"/>
        <v>nature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s="6">
        <f t="shared" si="144"/>
        <v>60</v>
      </c>
      <c r="N1550" t="b">
        <v>0</v>
      </c>
      <c r="O1550" s="5">
        <f t="shared" si="145"/>
        <v>8.5714285714285712</v>
      </c>
      <c r="P1550" s="7">
        <f t="shared" si="146"/>
        <v>42286.88217592593</v>
      </c>
      <c r="Q1550" s="7">
        <f t="shared" si="147"/>
        <v>42316.923842592587</v>
      </c>
      <c r="R1550" t="s">
        <v>8289</v>
      </c>
      <c r="S1550" t="str">
        <f t="shared" si="148"/>
        <v>photography</v>
      </c>
      <c r="T1550" t="str">
        <f t="shared" si="149"/>
        <v>nature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s="6">
        <f t="shared" si="144"/>
        <v>28.333333333333332</v>
      </c>
      <c r="N1551" t="b">
        <v>0</v>
      </c>
      <c r="O1551" s="5">
        <f t="shared" si="145"/>
        <v>34</v>
      </c>
      <c r="P1551" s="7">
        <f t="shared" si="146"/>
        <v>42281.136099537034</v>
      </c>
      <c r="Q1551" s="7">
        <f t="shared" si="147"/>
        <v>42311.177766203706</v>
      </c>
      <c r="R1551" t="s">
        <v>8289</v>
      </c>
      <c r="S1551" t="str">
        <f t="shared" si="148"/>
        <v>photography</v>
      </c>
      <c r="T1551" t="str">
        <f t="shared" si="149"/>
        <v>nature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s="6">
        <f t="shared" si="144"/>
        <v>14.428571428571429</v>
      </c>
      <c r="N1552" t="b">
        <v>0</v>
      </c>
      <c r="O1552" s="5">
        <f t="shared" si="145"/>
        <v>13.466666666666665</v>
      </c>
      <c r="P1552" s="7">
        <f t="shared" si="146"/>
        <v>42472.449467592596</v>
      </c>
      <c r="Q1552" s="7">
        <f t="shared" si="147"/>
        <v>42502.449467592596</v>
      </c>
      <c r="R1552" t="s">
        <v>8289</v>
      </c>
      <c r="S1552" t="str">
        <f t="shared" si="148"/>
        <v>photography</v>
      </c>
      <c r="T1552" t="str">
        <f t="shared" si="149"/>
        <v>nature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s="6" t="e">
        <f t="shared" si="144"/>
        <v>#DIV/0!</v>
      </c>
      <c r="N1553" t="b">
        <v>0</v>
      </c>
      <c r="O1553" s="5">
        <f t="shared" si="145"/>
        <v>0</v>
      </c>
      <c r="P1553" s="7">
        <f t="shared" si="146"/>
        <v>42121.824525462958</v>
      </c>
      <c r="Q1553" s="7">
        <f t="shared" si="147"/>
        <v>42151.824525462958</v>
      </c>
      <c r="R1553" t="s">
        <v>8289</v>
      </c>
      <c r="S1553" t="str">
        <f t="shared" si="148"/>
        <v>photography</v>
      </c>
      <c r="T1553" t="str">
        <f t="shared" si="149"/>
        <v>nature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s="6">
        <f t="shared" si="144"/>
        <v>132.1875</v>
      </c>
      <c r="N1554" t="b">
        <v>0</v>
      </c>
      <c r="O1554" s="5">
        <f t="shared" si="145"/>
        <v>49.186046511627907</v>
      </c>
      <c r="P1554" s="7">
        <f t="shared" si="146"/>
        <v>41892.688750000001</v>
      </c>
      <c r="Q1554" s="7">
        <f t="shared" si="147"/>
        <v>41913.165972222225</v>
      </c>
      <c r="R1554" t="s">
        <v>8289</v>
      </c>
      <c r="S1554" t="str">
        <f t="shared" si="148"/>
        <v>photography</v>
      </c>
      <c r="T1554" t="str">
        <f t="shared" si="149"/>
        <v>nature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s="6" t="e">
        <f t="shared" si="144"/>
        <v>#DIV/0!</v>
      </c>
      <c r="N1555" t="b">
        <v>0</v>
      </c>
      <c r="O1555" s="5">
        <f t="shared" si="145"/>
        <v>0</v>
      </c>
      <c r="P1555" s="7">
        <f t="shared" si="146"/>
        <v>42219.282951388886</v>
      </c>
      <c r="Q1555" s="7">
        <f t="shared" si="147"/>
        <v>42249.282951388886</v>
      </c>
      <c r="R1555" t="s">
        <v>8289</v>
      </c>
      <c r="S1555" t="str">
        <f t="shared" si="148"/>
        <v>photography</v>
      </c>
      <c r="T1555" t="str">
        <f t="shared" si="149"/>
        <v>nature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s="6" t="e">
        <f t="shared" si="144"/>
        <v>#DIV/0!</v>
      </c>
      <c r="N1556" t="b">
        <v>0</v>
      </c>
      <c r="O1556" s="5">
        <f t="shared" si="145"/>
        <v>0</v>
      </c>
      <c r="P1556" s="7">
        <f t="shared" si="146"/>
        <v>42188.252199074079</v>
      </c>
      <c r="Q1556" s="7">
        <f t="shared" si="147"/>
        <v>42218.252199074079</v>
      </c>
      <c r="R1556" t="s">
        <v>8289</v>
      </c>
      <c r="S1556" t="str">
        <f t="shared" si="148"/>
        <v>photography</v>
      </c>
      <c r="T1556" t="str">
        <f t="shared" si="149"/>
        <v>nature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s="6" t="e">
        <f t="shared" si="144"/>
        <v>#DIV/0!</v>
      </c>
      <c r="N1557" t="b">
        <v>0</v>
      </c>
      <c r="O1557" s="5">
        <f t="shared" si="145"/>
        <v>0</v>
      </c>
      <c r="P1557" s="7">
        <f t="shared" si="146"/>
        <v>42241.613796296297</v>
      </c>
      <c r="Q1557" s="7">
        <f t="shared" si="147"/>
        <v>42264.708333333328</v>
      </c>
      <c r="R1557" t="s">
        <v>8289</v>
      </c>
      <c r="S1557" t="str">
        <f t="shared" si="148"/>
        <v>photography</v>
      </c>
      <c r="T1557" t="str">
        <f t="shared" si="149"/>
        <v>nature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s="6">
        <f t="shared" si="144"/>
        <v>56.416666666666664</v>
      </c>
      <c r="N1558" t="b">
        <v>0</v>
      </c>
      <c r="O1558" s="5">
        <f t="shared" si="145"/>
        <v>45.133333333333333</v>
      </c>
      <c r="P1558" s="7">
        <f t="shared" si="146"/>
        <v>42525.153055555551</v>
      </c>
      <c r="Q1558" s="7">
        <f t="shared" si="147"/>
        <v>42555.153055555551</v>
      </c>
      <c r="R1558" t="s">
        <v>8289</v>
      </c>
      <c r="S1558" t="str">
        <f t="shared" si="148"/>
        <v>photography</v>
      </c>
      <c r="T1558" t="str">
        <f t="shared" si="149"/>
        <v>nature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s="6">
        <f t="shared" si="144"/>
        <v>100</v>
      </c>
      <c r="N1559" t="b">
        <v>0</v>
      </c>
      <c r="O1559" s="5">
        <f t="shared" si="145"/>
        <v>4</v>
      </c>
      <c r="P1559" s="7">
        <f t="shared" si="146"/>
        <v>41871.65315972222</v>
      </c>
      <c r="Q1559" s="7">
        <f t="shared" si="147"/>
        <v>41902.65315972222</v>
      </c>
      <c r="R1559" t="s">
        <v>8289</v>
      </c>
      <c r="S1559" t="str">
        <f t="shared" si="148"/>
        <v>photography</v>
      </c>
      <c r="T1559" t="str">
        <f t="shared" si="149"/>
        <v>nature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s="6">
        <f t="shared" si="144"/>
        <v>11.666666666666666</v>
      </c>
      <c r="N1560" t="b">
        <v>0</v>
      </c>
      <c r="O1560" s="5">
        <f t="shared" si="145"/>
        <v>4.666666666666667</v>
      </c>
      <c r="P1560" s="7">
        <f t="shared" si="146"/>
        <v>42185.397673611107</v>
      </c>
      <c r="Q1560" s="7">
        <f t="shared" si="147"/>
        <v>42244.508333333331</v>
      </c>
      <c r="R1560" t="s">
        <v>8289</v>
      </c>
      <c r="S1560" t="str">
        <f t="shared" si="148"/>
        <v>photography</v>
      </c>
      <c r="T1560" t="str">
        <f t="shared" si="149"/>
        <v>nature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s="6">
        <f t="shared" si="144"/>
        <v>50</v>
      </c>
      <c r="N1561" t="b">
        <v>0</v>
      </c>
      <c r="O1561" s="5">
        <f t="shared" si="145"/>
        <v>0.33333333333333337</v>
      </c>
      <c r="P1561" s="7">
        <f t="shared" si="146"/>
        <v>42108.05322916666</v>
      </c>
      <c r="Q1561" s="7">
        <f t="shared" si="147"/>
        <v>42123.05322916666</v>
      </c>
      <c r="R1561" t="s">
        <v>8289</v>
      </c>
      <c r="S1561" t="str">
        <f t="shared" si="148"/>
        <v>photography</v>
      </c>
      <c r="T1561" t="str">
        <f t="shared" si="149"/>
        <v>nature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s="6">
        <f t="shared" si="144"/>
        <v>23.5</v>
      </c>
      <c r="N1562" t="b">
        <v>0</v>
      </c>
      <c r="O1562" s="5">
        <f t="shared" si="145"/>
        <v>3.7600000000000002</v>
      </c>
      <c r="P1562" s="7">
        <f t="shared" si="146"/>
        <v>41936.020752314813</v>
      </c>
      <c r="Q1562" s="7">
        <f t="shared" si="147"/>
        <v>41956.062418981484</v>
      </c>
      <c r="R1562" t="s">
        <v>8289</v>
      </c>
      <c r="S1562" t="str">
        <f t="shared" si="148"/>
        <v>photography</v>
      </c>
      <c r="T1562" t="str">
        <f t="shared" si="149"/>
        <v>nature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s="6">
        <f t="shared" si="144"/>
        <v>67</v>
      </c>
      <c r="N1563" t="b">
        <v>0</v>
      </c>
      <c r="O1563" s="5">
        <f t="shared" si="145"/>
        <v>0.67</v>
      </c>
      <c r="P1563" s="7">
        <f t="shared" si="146"/>
        <v>41555.041701388887</v>
      </c>
      <c r="Q1563" s="7">
        <f t="shared" si="147"/>
        <v>41585.083368055559</v>
      </c>
      <c r="R1563" t="s">
        <v>8290</v>
      </c>
      <c r="S1563" t="str">
        <f t="shared" si="148"/>
        <v>publishing</v>
      </c>
      <c r="T1563" t="str">
        <f t="shared" si="149"/>
        <v>art books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s="6" t="e">
        <f t="shared" si="144"/>
        <v>#DIV/0!</v>
      </c>
      <c r="N1564" t="b">
        <v>0</v>
      </c>
      <c r="O1564" s="5">
        <f t="shared" si="145"/>
        <v>0</v>
      </c>
      <c r="P1564" s="7">
        <f t="shared" si="146"/>
        <v>40079.566157407404</v>
      </c>
      <c r="Q1564" s="7">
        <f t="shared" si="147"/>
        <v>40149.034722222219</v>
      </c>
      <c r="R1564" t="s">
        <v>8290</v>
      </c>
      <c r="S1564" t="str">
        <f t="shared" si="148"/>
        <v>publishing</v>
      </c>
      <c r="T1564" t="str">
        <f t="shared" si="149"/>
        <v>art books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s="6">
        <f t="shared" si="144"/>
        <v>42.5</v>
      </c>
      <c r="N1565" t="b">
        <v>0</v>
      </c>
      <c r="O1565" s="5">
        <f t="shared" si="145"/>
        <v>1.4166666666666665</v>
      </c>
      <c r="P1565" s="7">
        <f t="shared" si="146"/>
        <v>41652.742488425924</v>
      </c>
      <c r="Q1565" s="7">
        <f t="shared" si="147"/>
        <v>41712.700821759259</v>
      </c>
      <c r="R1565" t="s">
        <v>8290</v>
      </c>
      <c r="S1565" t="str">
        <f t="shared" si="148"/>
        <v>publishing</v>
      </c>
      <c r="T1565" t="str">
        <f t="shared" si="149"/>
        <v>art books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s="6">
        <f t="shared" si="144"/>
        <v>10</v>
      </c>
      <c r="N1566" t="b">
        <v>0</v>
      </c>
      <c r="O1566" s="5">
        <f t="shared" si="145"/>
        <v>0.1</v>
      </c>
      <c r="P1566" s="7">
        <f t="shared" si="146"/>
        <v>42121.367002314815</v>
      </c>
      <c r="Q1566" s="7">
        <f t="shared" si="147"/>
        <v>42152.836805555555</v>
      </c>
      <c r="R1566" t="s">
        <v>8290</v>
      </c>
      <c r="S1566" t="str">
        <f t="shared" si="148"/>
        <v>publishing</v>
      </c>
      <c r="T1566" t="str">
        <f t="shared" si="149"/>
        <v>art books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s="6">
        <f t="shared" si="144"/>
        <v>100</v>
      </c>
      <c r="N1567" t="b">
        <v>0</v>
      </c>
      <c r="O1567" s="5">
        <f t="shared" si="145"/>
        <v>2.5</v>
      </c>
      <c r="P1567" s="7">
        <f t="shared" si="146"/>
        <v>40672.729872685188</v>
      </c>
      <c r="Q1567" s="7">
        <f t="shared" si="147"/>
        <v>40702.729872685188</v>
      </c>
      <c r="R1567" t="s">
        <v>8290</v>
      </c>
      <c r="S1567" t="str">
        <f t="shared" si="148"/>
        <v>publishing</v>
      </c>
      <c r="T1567" t="str">
        <f t="shared" si="149"/>
        <v>art books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s="6">
        <f t="shared" si="144"/>
        <v>108.05084745762711</v>
      </c>
      <c r="N1568" t="b">
        <v>0</v>
      </c>
      <c r="O1568" s="5">
        <f t="shared" si="145"/>
        <v>21.25</v>
      </c>
      <c r="P1568" s="7">
        <f t="shared" si="146"/>
        <v>42549.916712962964</v>
      </c>
      <c r="Q1568" s="7">
        <f t="shared" si="147"/>
        <v>42578.916666666672</v>
      </c>
      <c r="R1568" t="s">
        <v>8290</v>
      </c>
      <c r="S1568" t="str">
        <f t="shared" si="148"/>
        <v>publishing</v>
      </c>
      <c r="T1568" t="str">
        <f t="shared" si="149"/>
        <v>art books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s="6">
        <f t="shared" si="144"/>
        <v>26.923076923076923</v>
      </c>
      <c r="N1569" t="b">
        <v>0</v>
      </c>
      <c r="O1569" s="5">
        <f t="shared" si="145"/>
        <v>4.117647058823529</v>
      </c>
      <c r="P1569" s="7">
        <f t="shared" si="146"/>
        <v>41671.936863425923</v>
      </c>
      <c r="Q1569" s="7">
        <f t="shared" si="147"/>
        <v>41687</v>
      </c>
      <c r="R1569" t="s">
        <v>8290</v>
      </c>
      <c r="S1569" t="str">
        <f t="shared" si="148"/>
        <v>publishing</v>
      </c>
      <c r="T1569" t="str">
        <f t="shared" si="149"/>
        <v>art books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s="6">
        <f t="shared" si="144"/>
        <v>155</v>
      </c>
      <c r="N1570" t="b">
        <v>0</v>
      </c>
      <c r="O1570" s="5">
        <f t="shared" si="145"/>
        <v>13.639999999999999</v>
      </c>
      <c r="P1570" s="7">
        <f t="shared" si="146"/>
        <v>41962.062326388885</v>
      </c>
      <c r="Q1570" s="7">
        <f t="shared" si="147"/>
        <v>41997.062326388885</v>
      </c>
      <c r="R1570" t="s">
        <v>8290</v>
      </c>
      <c r="S1570" t="str">
        <f t="shared" si="148"/>
        <v>publishing</v>
      </c>
      <c r="T1570" t="str">
        <f t="shared" si="149"/>
        <v>art books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s="6" t="e">
        <f t="shared" si="144"/>
        <v>#DIV/0!</v>
      </c>
      <c r="N1571" t="b">
        <v>0</v>
      </c>
      <c r="O1571" s="5">
        <f t="shared" si="145"/>
        <v>0</v>
      </c>
      <c r="P1571" s="7">
        <f t="shared" si="146"/>
        <v>41389.679560185185</v>
      </c>
      <c r="Q1571" s="7">
        <f t="shared" si="147"/>
        <v>41419.679560185185</v>
      </c>
      <c r="R1571" t="s">
        <v>8290</v>
      </c>
      <c r="S1571" t="str">
        <f t="shared" si="148"/>
        <v>publishing</v>
      </c>
      <c r="T1571" t="str">
        <f t="shared" si="149"/>
        <v>art books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s="6">
        <f t="shared" si="144"/>
        <v>47.769230769230766</v>
      </c>
      <c r="N1572" t="b">
        <v>0</v>
      </c>
      <c r="O1572" s="5">
        <f t="shared" si="145"/>
        <v>41.4</v>
      </c>
      <c r="P1572" s="7">
        <f t="shared" si="146"/>
        <v>42438.813449074078</v>
      </c>
      <c r="Q1572" s="7">
        <f t="shared" si="147"/>
        <v>42468.771782407406</v>
      </c>
      <c r="R1572" t="s">
        <v>8290</v>
      </c>
      <c r="S1572" t="str">
        <f t="shared" si="148"/>
        <v>publishing</v>
      </c>
      <c r="T1572" t="str">
        <f t="shared" si="149"/>
        <v>art books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s="6">
        <f t="shared" si="144"/>
        <v>20</v>
      </c>
      <c r="N1573" t="b">
        <v>0</v>
      </c>
      <c r="O1573" s="5">
        <f t="shared" si="145"/>
        <v>0.66115702479338845</v>
      </c>
      <c r="P1573" s="7">
        <f t="shared" si="146"/>
        <v>42144.769479166673</v>
      </c>
      <c r="Q1573" s="7">
        <f t="shared" si="147"/>
        <v>42174.769479166673</v>
      </c>
      <c r="R1573" t="s">
        <v>8290</v>
      </c>
      <c r="S1573" t="str">
        <f t="shared" si="148"/>
        <v>publishing</v>
      </c>
      <c r="T1573" t="str">
        <f t="shared" si="149"/>
        <v>art books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s="6">
        <f t="shared" si="144"/>
        <v>41.666666666666664</v>
      </c>
      <c r="N1574" t="b">
        <v>0</v>
      </c>
      <c r="O1574" s="5">
        <f t="shared" si="145"/>
        <v>5</v>
      </c>
      <c r="P1574" s="7">
        <f t="shared" si="146"/>
        <v>42404.033090277779</v>
      </c>
      <c r="Q1574" s="7">
        <f t="shared" si="147"/>
        <v>42428.999305555553</v>
      </c>
      <c r="R1574" t="s">
        <v>8290</v>
      </c>
      <c r="S1574" t="str">
        <f t="shared" si="148"/>
        <v>publishing</v>
      </c>
      <c r="T1574" t="str">
        <f t="shared" si="149"/>
        <v>art books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s="6">
        <f t="shared" si="144"/>
        <v>74.333333333333329</v>
      </c>
      <c r="N1575" t="b">
        <v>0</v>
      </c>
      <c r="O1575" s="5">
        <f t="shared" si="145"/>
        <v>2.4777777777777779</v>
      </c>
      <c r="P1575" s="7">
        <f t="shared" si="146"/>
        <v>42786.000023148154</v>
      </c>
      <c r="Q1575" s="7">
        <f t="shared" si="147"/>
        <v>42826.165972222225</v>
      </c>
      <c r="R1575" t="s">
        <v>8290</v>
      </c>
      <c r="S1575" t="str">
        <f t="shared" si="148"/>
        <v>publishing</v>
      </c>
      <c r="T1575" t="str">
        <f t="shared" si="149"/>
        <v>art books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s="6">
        <f t="shared" si="144"/>
        <v>84.333333333333329</v>
      </c>
      <c r="N1576" t="b">
        <v>0</v>
      </c>
      <c r="O1576" s="5">
        <f t="shared" si="145"/>
        <v>5.0599999999999996</v>
      </c>
      <c r="P1576" s="7">
        <f t="shared" si="146"/>
        <v>42017.927418981482</v>
      </c>
      <c r="Q1576" s="7">
        <f t="shared" si="147"/>
        <v>42052.927418981482</v>
      </c>
      <c r="R1576" t="s">
        <v>8290</v>
      </c>
      <c r="S1576" t="str">
        <f t="shared" si="148"/>
        <v>publishing</v>
      </c>
      <c r="T1576" t="str">
        <f t="shared" si="149"/>
        <v>art books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s="6">
        <f t="shared" si="144"/>
        <v>65.457142857142856</v>
      </c>
      <c r="N1577" t="b">
        <v>0</v>
      </c>
      <c r="O1577" s="5">
        <f t="shared" si="145"/>
        <v>22.91</v>
      </c>
      <c r="P1577" s="7">
        <f t="shared" si="146"/>
        <v>41799.524259259262</v>
      </c>
      <c r="Q1577" s="7">
        <f t="shared" si="147"/>
        <v>41829.524259259262</v>
      </c>
      <c r="R1577" t="s">
        <v>8290</v>
      </c>
      <c r="S1577" t="str">
        <f t="shared" si="148"/>
        <v>publishing</v>
      </c>
      <c r="T1577" t="str">
        <f t="shared" si="149"/>
        <v>art books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s="6">
        <f t="shared" si="144"/>
        <v>65</v>
      </c>
      <c r="N1578" t="b">
        <v>0</v>
      </c>
      <c r="O1578" s="5">
        <f t="shared" si="145"/>
        <v>13</v>
      </c>
      <c r="P1578" s="7">
        <f t="shared" si="146"/>
        <v>42140.879259259258</v>
      </c>
      <c r="Q1578" s="7">
        <f t="shared" si="147"/>
        <v>42185.879259259258</v>
      </c>
      <c r="R1578" t="s">
        <v>8290</v>
      </c>
      <c r="S1578" t="str">
        <f t="shared" si="148"/>
        <v>publishing</v>
      </c>
      <c r="T1578" t="str">
        <f t="shared" si="149"/>
        <v>art books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s="6">
        <f t="shared" si="144"/>
        <v>27.5</v>
      </c>
      <c r="N1579" t="b">
        <v>0</v>
      </c>
      <c r="O1579" s="5">
        <f t="shared" si="145"/>
        <v>0.54999999999999993</v>
      </c>
      <c r="P1579" s="7">
        <f t="shared" si="146"/>
        <v>41054.847777777781</v>
      </c>
      <c r="Q1579" s="7">
        <f t="shared" si="147"/>
        <v>41114.847777777781</v>
      </c>
      <c r="R1579" t="s">
        <v>8290</v>
      </c>
      <c r="S1579" t="str">
        <f t="shared" si="148"/>
        <v>publishing</v>
      </c>
      <c r="T1579" t="str">
        <f t="shared" si="149"/>
        <v>art books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s="6">
        <f t="shared" si="144"/>
        <v>51.25</v>
      </c>
      <c r="N1580" t="b">
        <v>0</v>
      </c>
      <c r="O1580" s="5">
        <f t="shared" si="145"/>
        <v>10.806536636794938</v>
      </c>
      <c r="P1580" s="7">
        <f t="shared" si="146"/>
        <v>40399.065868055557</v>
      </c>
      <c r="Q1580" s="7">
        <f t="shared" si="147"/>
        <v>40423.083333333336</v>
      </c>
      <c r="R1580" t="s">
        <v>8290</v>
      </c>
      <c r="S1580" t="str">
        <f t="shared" si="148"/>
        <v>publishing</v>
      </c>
      <c r="T1580" t="str">
        <f t="shared" si="149"/>
        <v>art books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s="6">
        <f t="shared" si="144"/>
        <v>14</v>
      </c>
      <c r="N1581" t="b">
        <v>0</v>
      </c>
      <c r="O1581" s="5">
        <f t="shared" si="145"/>
        <v>0.84008400840084008</v>
      </c>
      <c r="P1581" s="7">
        <f t="shared" si="146"/>
        <v>41481.996423611112</v>
      </c>
      <c r="Q1581" s="7">
        <f t="shared" si="147"/>
        <v>41514.996423611112</v>
      </c>
      <c r="R1581" t="s">
        <v>8290</v>
      </c>
      <c r="S1581" t="str">
        <f t="shared" si="148"/>
        <v>publishing</v>
      </c>
      <c r="T1581" t="str">
        <f t="shared" si="149"/>
        <v>art books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s="6" t="e">
        <f t="shared" si="144"/>
        <v>#DIV/0!</v>
      </c>
      <c r="N1582" t="b">
        <v>0</v>
      </c>
      <c r="O1582" s="5">
        <f t="shared" si="145"/>
        <v>0</v>
      </c>
      <c r="P1582" s="7">
        <f t="shared" si="146"/>
        <v>40990.050069444449</v>
      </c>
      <c r="Q1582" s="7">
        <f t="shared" si="147"/>
        <v>41050.050069444449</v>
      </c>
      <c r="R1582" t="s">
        <v>8290</v>
      </c>
      <c r="S1582" t="str">
        <f t="shared" si="148"/>
        <v>publishing</v>
      </c>
      <c r="T1582" t="str">
        <f t="shared" si="149"/>
        <v>art books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s="6">
        <f t="shared" si="144"/>
        <v>5</v>
      </c>
      <c r="N1583" t="b">
        <v>0</v>
      </c>
      <c r="O1583" s="5">
        <f t="shared" si="145"/>
        <v>0.5</v>
      </c>
      <c r="P1583" s="7">
        <f t="shared" si="146"/>
        <v>42325.448958333334</v>
      </c>
      <c r="Q1583" s="7">
        <f t="shared" si="147"/>
        <v>42357.448958333334</v>
      </c>
      <c r="R1583" t="s">
        <v>8291</v>
      </c>
      <c r="S1583" t="str">
        <f t="shared" si="148"/>
        <v>photography</v>
      </c>
      <c r="T1583" t="str">
        <f t="shared" si="149"/>
        <v>places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s="6">
        <f t="shared" si="144"/>
        <v>31</v>
      </c>
      <c r="N1584" t="b">
        <v>0</v>
      </c>
      <c r="O1584" s="5">
        <f t="shared" si="145"/>
        <v>9.3000000000000007</v>
      </c>
      <c r="P1584" s="7">
        <f t="shared" si="146"/>
        <v>42246.789965277778</v>
      </c>
      <c r="Q1584" s="7">
        <f t="shared" si="147"/>
        <v>42303.888888888891</v>
      </c>
      <c r="R1584" t="s">
        <v>8291</v>
      </c>
      <c r="S1584" t="str">
        <f t="shared" si="148"/>
        <v>photography</v>
      </c>
      <c r="T1584" t="str">
        <f t="shared" si="149"/>
        <v>places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s="6">
        <f t="shared" si="144"/>
        <v>15</v>
      </c>
      <c r="N1585" t="b">
        <v>0</v>
      </c>
      <c r="O1585" s="5">
        <f t="shared" si="145"/>
        <v>7.4999999999999997E-2</v>
      </c>
      <c r="P1585" s="7">
        <f t="shared" si="146"/>
        <v>41877.904988425929</v>
      </c>
      <c r="Q1585" s="7">
        <f t="shared" si="147"/>
        <v>41907.904988425929</v>
      </c>
      <c r="R1585" t="s">
        <v>8291</v>
      </c>
      <c r="S1585" t="str">
        <f t="shared" si="148"/>
        <v>photography</v>
      </c>
      <c r="T1585" t="str">
        <f t="shared" si="149"/>
        <v>places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s="6" t="e">
        <f t="shared" si="144"/>
        <v>#DIV/0!</v>
      </c>
      <c r="N1586" t="b">
        <v>0</v>
      </c>
      <c r="O1586" s="5">
        <f t="shared" si="145"/>
        <v>0</v>
      </c>
      <c r="P1586" s="7">
        <f t="shared" si="146"/>
        <v>41779.649317129632</v>
      </c>
      <c r="Q1586" s="7">
        <f t="shared" si="147"/>
        <v>41789.649317129632</v>
      </c>
      <c r="R1586" t="s">
        <v>8291</v>
      </c>
      <c r="S1586" t="str">
        <f t="shared" si="148"/>
        <v>photography</v>
      </c>
      <c r="T1586" t="str">
        <f t="shared" si="149"/>
        <v>places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s="6">
        <f t="shared" si="144"/>
        <v>131.66666666666666</v>
      </c>
      <c r="N1587" t="b">
        <v>0</v>
      </c>
      <c r="O1587" s="5">
        <f t="shared" si="145"/>
        <v>79</v>
      </c>
      <c r="P1587" s="7">
        <f t="shared" si="146"/>
        <v>42707.895462962959</v>
      </c>
      <c r="Q1587" s="7">
        <f t="shared" si="147"/>
        <v>42729.458333333328</v>
      </c>
      <c r="R1587" t="s">
        <v>8291</v>
      </c>
      <c r="S1587" t="str">
        <f t="shared" si="148"/>
        <v>photography</v>
      </c>
      <c r="T1587" t="str">
        <f t="shared" si="149"/>
        <v>places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s="6" t="e">
        <f t="shared" si="144"/>
        <v>#DIV/0!</v>
      </c>
      <c r="N1588" t="b">
        <v>0</v>
      </c>
      <c r="O1588" s="5">
        <f t="shared" si="145"/>
        <v>0</v>
      </c>
      <c r="P1588" s="7">
        <f t="shared" si="146"/>
        <v>42069.104421296302</v>
      </c>
      <c r="Q1588" s="7">
        <f t="shared" si="147"/>
        <v>42099.062754629631</v>
      </c>
      <c r="R1588" t="s">
        <v>8291</v>
      </c>
      <c r="S1588" t="str">
        <f t="shared" si="148"/>
        <v>photography</v>
      </c>
      <c r="T1588" t="str">
        <f t="shared" si="149"/>
        <v>places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s="6">
        <f t="shared" si="144"/>
        <v>1</v>
      </c>
      <c r="N1589" t="b">
        <v>0</v>
      </c>
      <c r="O1589" s="5">
        <f t="shared" si="145"/>
        <v>1.3333333333333334E-2</v>
      </c>
      <c r="P1589" s="7">
        <f t="shared" si="146"/>
        <v>41956.950983796298</v>
      </c>
      <c r="Q1589" s="7">
        <f t="shared" si="147"/>
        <v>41986.950983796298</v>
      </c>
      <c r="R1589" t="s">
        <v>8291</v>
      </c>
      <c r="S1589" t="str">
        <f t="shared" si="148"/>
        <v>photography</v>
      </c>
      <c r="T1589" t="str">
        <f t="shared" si="149"/>
        <v>places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s="6" t="e">
        <f t="shared" si="144"/>
        <v>#DIV/0!</v>
      </c>
      <c r="N1590" t="b">
        <v>0</v>
      </c>
      <c r="O1590" s="5">
        <f t="shared" si="145"/>
        <v>0</v>
      </c>
      <c r="P1590" s="7">
        <f t="shared" si="146"/>
        <v>42005.24998842593</v>
      </c>
      <c r="Q1590" s="7">
        <f t="shared" si="147"/>
        <v>42035.841666666667</v>
      </c>
      <c r="R1590" t="s">
        <v>8291</v>
      </c>
      <c r="S1590" t="str">
        <f t="shared" si="148"/>
        <v>photography</v>
      </c>
      <c r="T1590" t="str">
        <f t="shared" si="149"/>
        <v>places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s="6" t="e">
        <f t="shared" si="144"/>
        <v>#DIV/0!</v>
      </c>
      <c r="N1591" t="b">
        <v>0</v>
      </c>
      <c r="O1591" s="5">
        <f t="shared" si="145"/>
        <v>0</v>
      </c>
      <c r="P1591" s="7">
        <f t="shared" si="146"/>
        <v>42256.984791666662</v>
      </c>
      <c r="Q1591" s="7">
        <f t="shared" si="147"/>
        <v>42286.984791666662</v>
      </c>
      <c r="R1591" t="s">
        <v>8291</v>
      </c>
      <c r="S1591" t="str">
        <f t="shared" si="148"/>
        <v>photography</v>
      </c>
      <c r="T1591" t="str">
        <f t="shared" si="149"/>
        <v>places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s="6">
        <f t="shared" si="144"/>
        <v>510</v>
      </c>
      <c r="N1592" t="b">
        <v>0</v>
      </c>
      <c r="O1592" s="5">
        <f t="shared" si="145"/>
        <v>1.7000000000000002</v>
      </c>
      <c r="P1592" s="7">
        <f t="shared" si="146"/>
        <v>42240.857222222221</v>
      </c>
      <c r="Q1592" s="7">
        <f t="shared" si="147"/>
        <v>42270.857222222221</v>
      </c>
      <c r="R1592" t="s">
        <v>8291</v>
      </c>
      <c r="S1592" t="str">
        <f t="shared" si="148"/>
        <v>photography</v>
      </c>
      <c r="T1592" t="str">
        <f t="shared" si="149"/>
        <v>places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s="6">
        <f t="shared" si="144"/>
        <v>44.478260869565219</v>
      </c>
      <c r="N1593" t="b">
        <v>0</v>
      </c>
      <c r="O1593" s="5">
        <f t="shared" si="145"/>
        <v>29.228571428571428</v>
      </c>
      <c r="P1593" s="7">
        <f t="shared" si="146"/>
        <v>42433.726168981477</v>
      </c>
      <c r="Q1593" s="7">
        <f t="shared" si="147"/>
        <v>42463.68450231482</v>
      </c>
      <c r="R1593" t="s">
        <v>8291</v>
      </c>
      <c r="S1593" t="str">
        <f t="shared" si="148"/>
        <v>photography</v>
      </c>
      <c r="T1593" t="str">
        <f t="shared" si="149"/>
        <v>places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s="6" t="e">
        <f t="shared" si="144"/>
        <v>#DIV/0!</v>
      </c>
      <c r="N1594" t="b">
        <v>0</v>
      </c>
      <c r="O1594" s="5">
        <f t="shared" si="145"/>
        <v>0</v>
      </c>
      <c r="P1594" s="7">
        <f t="shared" si="146"/>
        <v>42046.072743055556</v>
      </c>
      <c r="Q1594" s="7">
        <f t="shared" si="147"/>
        <v>42091.031076388885</v>
      </c>
      <c r="R1594" t="s">
        <v>8291</v>
      </c>
      <c r="S1594" t="str">
        <f t="shared" si="148"/>
        <v>photography</v>
      </c>
      <c r="T1594" t="str">
        <f t="shared" si="149"/>
        <v>places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s="6">
        <f t="shared" si="144"/>
        <v>1</v>
      </c>
      <c r="N1595" t="b">
        <v>0</v>
      </c>
      <c r="O1595" s="5">
        <f t="shared" si="145"/>
        <v>1.3636363636363637E-2</v>
      </c>
      <c r="P1595" s="7">
        <f t="shared" si="146"/>
        <v>42033.845543981486</v>
      </c>
      <c r="Q1595" s="7">
        <f t="shared" si="147"/>
        <v>42063.845543981486</v>
      </c>
      <c r="R1595" t="s">
        <v>8291</v>
      </c>
      <c r="S1595" t="str">
        <f t="shared" si="148"/>
        <v>photography</v>
      </c>
      <c r="T1595" t="str">
        <f t="shared" si="149"/>
        <v>places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s="6">
        <f t="shared" si="144"/>
        <v>20.5</v>
      </c>
      <c r="N1596" t="b">
        <v>0</v>
      </c>
      <c r="O1596" s="5">
        <f t="shared" si="145"/>
        <v>20.5</v>
      </c>
      <c r="P1596" s="7">
        <f t="shared" si="146"/>
        <v>42445.712754629625</v>
      </c>
      <c r="Q1596" s="7">
        <f t="shared" si="147"/>
        <v>42505.681249999994</v>
      </c>
      <c r="R1596" t="s">
        <v>8291</v>
      </c>
      <c r="S1596" t="str">
        <f t="shared" si="148"/>
        <v>photography</v>
      </c>
      <c r="T1596" t="str">
        <f t="shared" si="149"/>
        <v>places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s="6">
        <f t="shared" si="144"/>
        <v>40</v>
      </c>
      <c r="N1597" t="b">
        <v>0</v>
      </c>
      <c r="O1597" s="5">
        <f t="shared" si="145"/>
        <v>0.27999999999999997</v>
      </c>
      <c r="P1597" s="7">
        <f t="shared" si="146"/>
        <v>41780.050092592595</v>
      </c>
      <c r="Q1597" s="7">
        <f t="shared" si="147"/>
        <v>41808.842361111114</v>
      </c>
      <c r="R1597" t="s">
        <v>8291</v>
      </c>
      <c r="S1597" t="str">
        <f t="shared" si="148"/>
        <v>photography</v>
      </c>
      <c r="T1597" t="str">
        <f t="shared" si="149"/>
        <v>places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s="6">
        <f t="shared" si="144"/>
        <v>25</v>
      </c>
      <c r="N1598" t="b">
        <v>0</v>
      </c>
      <c r="O1598" s="5">
        <f t="shared" si="145"/>
        <v>2.3076923076923079</v>
      </c>
      <c r="P1598" s="7">
        <f t="shared" si="146"/>
        <v>41941.430196759262</v>
      </c>
      <c r="Q1598" s="7">
        <f t="shared" si="147"/>
        <v>41986.471863425926</v>
      </c>
      <c r="R1598" t="s">
        <v>8291</v>
      </c>
      <c r="S1598" t="str">
        <f t="shared" si="148"/>
        <v>photography</v>
      </c>
      <c r="T1598" t="str">
        <f t="shared" si="149"/>
        <v>places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s="6" t="e">
        <f t="shared" si="144"/>
        <v>#DIV/0!</v>
      </c>
      <c r="N1599" t="b">
        <v>0</v>
      </c>
      <c r="O1599" s="5">
        <f t="shared" si="145"/>
        <v>0</v>
      </c>
      <c r="P1599" s="7">
        <f t="shared" si="146"/>
        <v>42603.354131944448</v>
      </c>
      <c r="Q1599" s="7">
        <f t="shared" si="147"/>
        <v>42633.354131944448</v>
      </c>
      <c r="R1599" t="s">
        <v>8291</v>
      </c>
      <c r="S1599" t="str">
        <f t="shared" si="148"/>
        <v>photography</v>
      </c>
      <c r="T1599" t="str">
        <f t="shared" si="149"/>
        <v>places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s="6">
        <f t="shared" si="144"/>
        <v>1</v>
      </c>
      <c r="N1600" t="b">
        <v>0</v>
      </c>
      <c r="O1600" s="5">
        <f t="shared" si="145"/>
        <v>0.125</v>
      </c>
      <c r="P1600" s="7">
        <f t="shared" si="146"/>
        <v>42151.667337962965</v>
      </c>
      <c r="Q1600" s="7">
        <f t="shared" si="147"/>
        <v>42211.667337962965</v>
      </c>
      <c r="R1600" t="s">
        <v>8291</v>
      </c>
      <c r="S1600" t="str">
        <f t="shared" si="148"/>
        <v>photography</v>
      </c>
      <c r="T1600" t="str">
        <f t="shared" si="149"/>
        <v>places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s="6" t="e">
        <f t="shared" si="144"/>
        <v>#DIV/0!</v>
      </c>
      <c r="N1601" t="b">
        <v>0</v>
      </c>
      <c r="O1601" s="5">
        <f t="shared" si="145"/>
        <v>0</v>
      </c>
      <c r="P1601" s="7">
        <f t="shared" si="146"/>
        <v>42438.53907407407</v>
      </c>
      <c r="Q1601" s="7">
        <f t="shared" si="147"/>
        <v>42468.497407407413</v>
      </c>
      <c r="R1601" t="s">
        <v>8291</v>
      </c>
      <c r="S1601" t="str">
        <f t="shared" si="148"/>
        <v>photography</v>
      </c>
      <c r="T1601" t="str">
        <f t="shared" si="149"/>
        <v>places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s="6">
        <f t="shared" ref="M1602:M1665" si="150">E1602/L1602</f>
        <v>40.777777777777779</v>
      </c>
      <c r="N1602" t="b">
        <v>0</v>
      </c>
      <c r="O1602" s="5">
        <f t="shared" ref="O1602:O1665" si="151">(E1602/D1602)*100</f>
        <v>7.3400000000000007</v>
      </c>
      <c r="P1602" s="7">
        <f t="shared" si="146"/>
        <v>41791.057314814818</v>
      </c>
      <c r="Q1602" s="7">
        <f t="shared" si="147"/>
        <v>41835.21597222222</v>
      </c>
      <c r="R1602" t="s">
        <v>8291</v>
      </c>
      <c r="S1602" t="str">
        <f t="shared" si="148"/>
        <v>photography</v>
      </c>
      <c r="T1602" t="str">
        <f t="shared" si="149"/>
        <v>places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s="6">
        <f t="shared" si="150"/>
        <v>48.325535714285714</v>
      </c>
      <c r="N1603" t="b">
        <v>1</v>
      </c>
      <c r="O1603" s="5">
        <f t="shared" si="151"/>
        <v>108.2492</v>
      </c>
      <c r="P1603" s="7">
        <f t="shared" ref="P1603:P1666" si="152">(((J1603/60)/60)/24)+DATE(1970,1,1)</f>
        <v>40638.092974537038</v>
      </c>
      <c r="Q1603" s="7">
        <f t="shared" ref="Q1603:Q1666" si="153">(((I1603/60)/60)/24)+DATE(1970,1,1)</f>
        <v>40668.092974537038</v>
      </c>
      <c r="R1603" t="s">
        <v>8276</v>
      </c>
      <c r="S1603" t="str">
        <f t="shared" ref="S1603:S1666" si="154">LEFT(R1603,FIND("/",R1603)-1)</f>
        <v>music</v>
      </c>
      <c r="T1603" t="str">
        <f t="shared" ref="T1603:T1666" si="155">RIGHT(R1603,LEN(R1603)-FIND("/",R1603))</f>
        <v>rock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s="6">
        <f t="shared" si="150"/>
        <v>46.953125</v>
      </c>
      <c r="N1604" t="b">
        <v>1</v>
      </c>
      <c r="O1604" s="5">
        <f t="shared" si="151"/>
        <v>100.16666666666667</v>
      </c>
      <c r="P1604" s="7">
        <f t="shared" si="152"/>
        <v>40788.297650462962</v>
      </c>
      <c r="Q1604" s="7">
        <f t="shared" si="153"/>
        <v>40830.958333333336</v>
      </c>
      <c r="R1604" t="s">
        <v>8276</v>
      </c>
      <c r="S1604" t="str">
        <f t="shared" si="154"/>
        <v>music</v>
      </c>
      <c r="T1604" t="str">
        <f t="shared" si="155"/>
        <v>rock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s="6">
        <f t="shared" si="150"/>
        <v>66.688666666666663</v>
      </c>
      <c r="N1605" t="b">
        <v>1</v>
      </c>
      <c r="O1605" s="5">
        <f t="shared" si="151"/>
        <v>100.03299999999999</v>
      </c>
      <c r="P1605" s="7">
        <f t="shared" si="152"/>
        <v>40876.169664351852</v>
      </c>
      <c r="Q1605" s="7">
        <f t="shared" si="153"/>
        <v>40936.169664351852</v>
      </c>
      <c r="R1605" t="s">
        <v>8276</v>
      </c>
      <c r="S1605" t="str">
        <f t="shared" si="154"/>
        <v>music</v>
      </c>
      <c r="T1605" t="str">
        <f t="shared" si="155"/>
        <v>rock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s="6">
        <f t="shared" si="150"/>
        <v>48.842857142857142</v>
      </c>
      <c r="N1606" t="b">
        <v>1</v>
      </c>
      <c r="O1606" s="5">
        <f t="shared" si="151"/>
        <v>122.10714285714286</v>
      </c>
      <c r="P1606" s="7">
        <f t="shared" si="152"/>
        <v>40945.845312500001</v>
      </c>
      <c r="Q1606" s="7">
        <f t="shared" si="153"/>
        <v>40985.80364583333</v>
      </c>
      <c r="R1606" t="s">
        <v>8276</v>
      </c>
      <c r="S1606" t="str">
        <f t="shared" si="154"/>
        <v>music</v>
      </c>
      <c r="T1606" t="str">
        <f t="shared" si="155"/>
        <v>rock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s="6">
        <f t="shared" si="150"/>
        <v>137.30909090909091</v>
      </c>
      <c r="N1607" t="b">
        <v>1</v>
      </c>
      <c r="O1607" s="5">
        <f t="shared" si="151"/>
        <v>100.69333333333334</v>
      </c>
      <c r="P1607" s="7">
        <f t="shared" si="152"/>
        <v>40747.012881944444</v>
      </c>
      <c r="Q1607" s="7">
        <f t="shared" si="153"/>
        <v>40756.291666666664</v>
      </c>
      <c r="R1607" t="s">
        <v>8276</v>
      </c>
      <c r="S1607" t="str">
        <f t="shared" si="154"/>
        <v>music</v>
      </c>
      <c r="T1607" t="str">
        <f t="shared" si="155"/>
        <v>rock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s="6">
        <f t="shared" si="150"/>
        <v>87.829673913043479</v>
      </c>
      <c r="N1608" t="b">
        <v>1</v>
      </c>
      <c r="O1608" s="5">
        <f t="shared" si="151"/>
        <v>101.004125</v>
      </c>
      <c r="P1608" s="7">
        <f t="shared" si="152"/>
        <v>40536.111550925925</v>
      </c>
      <c r="Q1608" s="7">
        <f t="shared" si="153"/>
        <v>40626.069884259261</v>
      </c>
      <c r="R1608" t="s">
        <v>8276</v>
      </c>
      <c r="S1608" t="str">
        <f t="shared" si="154"/>
        <v>music</v>
      </c>
      <c r="T1608" t="str">
        <f t="shared" si="155"/>
        <v>rock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s="6">
        <f t="shared" si="150"/>
        <v>70.785365853658533</v>
      </c>
      <c r="N1609" t="b">
        <v>1</v>
      </c>
      <c r="O1609" s="5">
        <f t="shared" si="151"/>
        <v>145.11000000000001</v>
      </c>
      <c r="P1609" s="7">
        <f t="shared" si="152"/>
        <v>41053.80846064815</v>
      </c>
      <c r="Q1609" s="7">
        <f t="shared" si="153"/>
        <v>41074.80846064815</v>
      </c>
      <c r="R1609" t="s">
        <v>8276</v>
      </c>
      <c r="S1609" t="str">
        <f t="shared" si="154"/>
        <v>music</v>
      </c>
      <c r="T1609" t="str">
        <f t="shared" si="155"/>
        <v>rock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s="6">
        <f t="shared" si="150"/>
        <v>52.826086956521742</v>
      </c>
      <c r="N1610" t="b">
        <v>1</v>
      </c>
      <c r="O1610" s="5">
        <f t="shared" si="151"/>
        <v>101.25</v>
      </c>
      <c r="P1610" s="7">
        <f t="shared" si="152"/>
        <v>41607.83085648148</v>
      </c>
      <c r="Q1610" s="7">
        <f t="shared" si="153"/>
        <v>41640.226388888892</v>
      </c>
      <c r="R1610" t="s">
        <v>8276</v>
      </c>
      <c r="S1610" t="str">
        <f t="shared" si="154"/>
        <v>music</v>
      </c>
      <c r="T1610" t="str">
        <f t="shared" si="155"/>
        <v>rock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s="6">
        <f t="shared" si="150"/>
        <v>443.75</v>
      </c>
      <c r="N1611" t="b">
        <v>1</v>
      </c>
      <c r="O1611" s="5">
        <f t="shared" si="151"/>
        <v>118.33333333333333</v>
      </c>
      <c r="P1611" s="7">
        <f t="shared" si="152"/>
        <v>40796.001261574071</v>
      </c>
      <c r="Q1611" s="7">
        <f t="shared" si="153"/>
        <v>40849.333333333336</v>
      </c>
      <c r="R1611" t="s">
        <v>8276</v>
      </c>
      <c r="S1611" t="str">
        <f t="shared" si="154"/>
        <v>music</v>
      </c>
      <c r="T1611" t="str">
        <f t="shared" si="155"/>
        <v>rock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s="6">
        <f t="shared" si="150"/>
        <v>48.544642857142854</v>
      </c>
      <c r="N1612" t="b">
        <v>1</v>
      </c>
      <c r="O1612" s="5">
        <f t="shared" si="151"/>
        <v>271.85000000000002</v>
      </c>
      <c r="P1612" s="7">
        <f t="shared" si="152"/>
        <v>41228.924884259257</v>
      </c>
      <c r="Q1612" s="7">
        <f t="shared" si="153"/>
        <v>41258.924884259257</v>
      </c>
      <c r="R1612" t="s">
        <v>8276</v>
      </c>
      <c r="S1612" t="str">
        <f t="shared" si="154"/>
        <v>music</v>
      </c>
      <c r="T1612" t="str">
        <f t="shared" si="155"/>
        <v>rock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s="6">
        <f t="shared" si="150"/>
        <v>37.074074074074076</v>
      </c>
      <c r="N1613" t="b">
        <v>1</v>
      </c>
      <c r="O1613" s="5">
        <f t="shared" si="151"/>
        <v>125.125</v>
      </c>
      <c r="P1613" s="7">
        <f t="shared" si="152"/>
        <v>41409.00037037037</v>
      </c>
      <c r="Q1613" s="7">
        <f t="shared" si="153"/>
        <v>41430.00037037037</v>
      </c>
      <c r="R1613" t="s">
        <v>8276</v>
      </c>
      <c r="S1613" t="str">
        <f t="shared" si="154"/>
        <v>music</v>
      </c>
      <c r="T1613" t="str">
        <f t="shared" si="155"/>
        <v>rock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s="6">
        <f t="shared" si="150"/>
        <v>50</v>
      </c>
      <c r="N1614" t="b">
        <v>1</v>
      </c>
      <c r="O1614" s="5">
        <f t="shared" si="151"/>
        <v>110.00000000000001</v>
      </c>
      <c r="P1614" s="7">
        <f t="shared" si="152"/>
        <v>41246.874814814815</v>
      </c>
      <c r="Q1614" s="7">
        <f t="shared" si="153"/>
        <v>41276.874814814815</v>
      </c>
      <c r="R1614" t="s">
        <v>8276</v>
      </c>
      <c r="S1614" t="str">
        <f t="shared" si="154"/>
        <v>music</v>
      </c>
      <c r="T1614" t="str">
        <f t="shared" si="155"/>
        <v>rock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s="6">
        <f t="shared" si="150"/>
        <v>39.03846153846154</v>
      </c>
      <c r="N1615" t="b">
        <v>1</v>
      </c>
      <c r="O1615" s="5">
        <f t="shared" si="151"/>
        <v>101.49999999999999</v>
      </c>
      <c r="P1615" s="7">
        <f t="shared" si="152"/>
        <v>41082.069467592592</v>
      </c>
      <c r="Q1615" s="7">
        <f t="shared" si="153"/>
        <v>41112.069467592592</v>
      </c>
      <c r="R1615" t="s">
        <v>8276</v>
      </c>
      <c r="S1615" t="str">
        <f t="shared" si="154"/>
        <v>music</v>
      </c>
      <c r="T1615" t="str">
        <f t="shared" si="155"/>
        <v>rock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s="6">
        <f t="shared" si="150"/>
        <v>66.688311688311686</v>
      </c>
      <c r="N1616" t="b">
        <v>1</v>
      </c>
      <c r="O1616" s="5">
        <f t="shared" si="151"/>
        <v>102.69999999999999</v>
      </c>
      <c r="P1616" s="7">
        <f t="shared" si="152"/>
        <v>41794.981122685182</v>
      </c>
      <c r="Q1616" s="7">
        <f t="shared" si="153"/>
        <v>41854.708333333336</v>
      </c>
      <c r="R1616" t="s">
        <v>8276</v>
      </c>
      <c r="S1616" t="str">
        <f t="shared" si="154"/>
        <v>music</v>
      </c>
      <c r="T1616" t="str">
        <f t="shared" si="155"/>
        <v>rock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s="6">
        <f t="shared" si="150"/>
        <v>67.132352941176464</v>
      </c>
      <c r="N1617" t="b">
        <v>1</v>
      </c>
      <c r="O1617" s="5">
        <f t="shared" si="151"/>
        <v>114.12500000000001</v>
      </c>
      <c r="P1617" s="7">
        <f t="shared" si="152"/>
        <v>40845.050879629627</v>
      </c>
      <c r="Q1617" s="7">
        <f t="shared" si="153"/>
        <v>40890.092546296299</v>
      </c>
      <c r="R1617" t="s">
        <v>8276</v>
      </c>
      <c r="S1617" t="str">
        <f t="shared" si="154"/>
        <v>music</v>
      </c>
      <c r="T1617" t="str">
        <f t="shared" si="155"/>
        <v>rock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s="6">
        <f t="shared" si="150"/>
        <v>66.369426751592357</v>
      </c>
      <c r="N1618" t="b">
        <v>1</v>
      </c>
      <c r="O1618" s="5">
        <f t="shared" si="151"/>
        <v>104.2</v>
      </c>
      <c r="P1618" s="7">
        <f t="shared" si="152"/>
        <v>41194.715520833335</v>
      </c>
      <c r="Q1618" s="7">
        <f t="shared" si="153"/>
        <v>41235.916666666664</v>
      </c>
      <c r="R1618" t="s">
        <v>8276</v>
      </c>
      <c r="S1618" t="str">
        <f t="shared" si="154"/>
        <v>music</v>
      </c>
      <c r="T1618" t="str">
        <f t="shared" si="155"/>
        <v>rock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s="6">
        <f t="shared" si="150"/>
        <v>64.620253164556956</v>
      </c>
      <c r="N1619" t="b">
        <v>1</v>
      </c>
      <c r="O1619" s="5">
        <f t="shared" si="151"/>
        <v>145.85714285714286</v>
      </c>
      <c r="P1619" s="7">
        <f t="shared" si="152"/>
        <v>41546.664212962962</v>
      </c>
      <c r="Q1619" s="7">
        <f t="shared" si="153"/>
        <v>41579.791666666664</v>
      </c>
      <c r="R1619" t="s">
        <v>8276</v>
      </c>
      <c r="S1619" t="str">
        <f t="shared" si="154"/>
        <v>music</v>
      </c>
      <c r="T1619" t="str">
        <f t="shared" si="155"/>
        <v>rock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s="6">
        <f t="shared" si="150"/>
        <v>58.370370370370374</v>
      </c>
      <c r="N1620" t="b">
        <v>1</v>
      </c>
      <c r="O1620" s="5">
        <f t="shared" si="151"/>
        <v>105.06666666666666</v>
      </c>
      <c r="P1620" s="7">
        <f t="shared" si="152"/>
        <v>41301.654340277775</v>
      </c>
      <c r="Q1620" s="7">
        <f t="shared" si="153"/>
        <v>41341.654340277775</v>
      </c>
      <c r="R1620" t="s">
        <v>8276</v>
      </c>
      <c r="S1620" t="str">
        <f t="shared" si="154"/>
        <v>music</v>
      </c>
      <c r="T1620" t="str">
        <f t="shared" si="155"/>
        <v>rock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s="6">
        <f t="shared" si="150"/>
        <v>86.956521739130437</v>
      </c>
      <c r="N1621" t="b">
        <v>1</v>
      </c>
      <c r="O1621" s="5">
        <f t="shared" si="151"/>
        <v>133.33333333333331</v>
      </c>
      <c r="P1621" s="7">
        <f t="shared" si="152"/>
        <v>41876.18618055556</v>
      </c>
      <c r="Q1621" s="7">
        <f t="shared" si="153"/>
        <v>41897.18618055556</v>
      </c>
      <c r="R1621" t="s">
        <v>8276</v>
      </c>
      <c r="S1621" t="str">
        <f t="shared" si="154"/>
        <v>music</v>
      </c>
      <c r="T1621" t="str">
        <f t="shared" si="155"/>
        <v>rock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s="6">
        <f t="shared" si="150"/>
        <v>66.470588235294116</v>
      </c>
      <c r="N1622" t="b">
        <v>1</v>
      </c>
      <c r="O1622" s="5">
        <f t="shared" si="151"/>
        <v>112.99999999999999</v>
      </c>
      <c r="P1622" s="7">
        <f t="shared" si="152"/>
        <v>41321.339583333334</v>
      </c>
      <c r="Q1622" s="7">
        <f t="shared" si="153"/>
        <v>41328.339583333334</v>
      </c>
      <c r="R1622" t="s">
        <v>8276</v>
      </c>
      <c r="S1622" t="str">
        <f t="shared" si="154"/>
        <v>music</v>
      </c>
      <c r="T1622" t="str">
        <f t="shared" si="155"/>
        <v>rock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s="6">
        <f t="shared" si="150"/>
        <v>163.78378378378378</v>
      </c>
      <c r="N1623" t="b">
        <v>1</v>
      </c>
      <c r="O1623" s="5">
        <f t="shared" si="151"/>
        <v>121.2</v>
      </c>
      <c r="P1623" s="7">
        <f t="shared" si="152"/>
        <v>41003.60665509259</v>
      </c>
      <c r="Q1623" s="7">
        <f t="shared" si="153"/>
        <v>41057.165972222225</v>
      </c>
      <c r="R1623" t="s">
        <v>8276</v>
      </c>
      <c r="S1623" t="str">
        <f t="shared" si="154"/>
        <v>music</v>
      </c>
      <c r="T1623" t="str">
        <f t="shared" si="155"/>
        <v>rock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s="6">
        <f t="shared" si="150"/>
        <v>107.98461538461538</v>
      </c>
      <c r="N1624" t="b">
        <v>1</v>
      </c>
      <c r="O1624" s="5">
        <f t="shared" si="151"/>
        <v>101.72463768115942</v>
      </c>
      <c r="P1624" s="7">
        <f t="shared" si="152"/>
        <v>41950.29483796296</v>
      </c>
      <c r="Q1624" s="7">
        <f t="shared" si="153"/>
        <v>41990.332638888889</v>
      </c>
      <c r="R1624" t="s">
        <v>8276</v>
      </c>
      <c r="S1624" t="str">
        <f t="shared" si="154"/>
        <v>music</v>
      </c>
      <c r="T1624" t="str">
        <f t="shared" si="155"/>
        <v>rock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s="6">
        <f t="shared" si="150"/>
        <v>42.111111111111114</v>
      </c>
      <c r="N1625" t="b">
        <v>1</v>
      </c>
      <c r="O1625" s="5">
        <f t="shared" si="151"/>
        <v>101.06666666666666</v>
      </c>
      <c r="P1625" s="7">
        <f t="shared" si="152"/>
        <v>41453.688530092593</v>
      </c>
      <c r="Q1625" s="7">
        <f t="shared" si="153"/>
        <v>41513.688530092593</v>
      </c>
      <c r="R1625" t="s">
        <v>8276</v>
      </c>
      <c r="S1625" t="str">
        <f t="shared" si="154"/>
        <v>music</v>
      </c>
      <c r="T1625" t="str">
        <f t="shared" si="155"/>
        <v>rock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s="6">
        <f t="shared" si="150"/>
        <v>47.2</v>
      </c>
      <c r="N1626" t="b">
        <v>1</v>
      </c>
      <c r="O1626" s="5">
        <f t="shared" si="151"/>
        <v>118</v>
      </c>
      <c r="P1626" s="7">
        <f t="shared" si="152"/>
        <v>41243.367303240739</v>
      </c>
      <c r="Q1626" s="7">
        <f t="shared" si="153"/>
        <v>41283.367303240739</v>
      </c>
      <c r="R1626" t="s">
        <v>8276</v>
      </c>
      <c r="S1626" t="str">
        <f t="shared" si="154"/>
        <v>music</v>
      </c>
      <c r="T1626" t="str">
        <f t="shared" si="155"/>
        <v>rock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s="6">
        <f t="shared" si="150"/>
        <v>112.01923076923077</v>
      </c>
      <c r="N1627" t="b">
        <v>1</v>
      </c>
      <c r="O1627" s="5">
        <f t="shared" si="151"/>
        <v>155.33333333333331</v>
      </c>
      <c r="P1627" s="7">
        <f t="shared" si="152"/>
        <v>41135.699687500004</v>
      </c>
      <c r="Q1627" s="7">
        <f t="shared" si="153"/>
        <v>41163.699687500004</v>
      </c>
      <c r="R1627" t="s">
        <v>8276</v>
      </c>
      <c r="S1627" t="str">
        <f t="shared" si="154"/>
        <v>music</v>
      </c>
      <c r="T1627" t="str">
        <f t="shared" si="155"/>
        <v>rock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s="6">
        <f t="shared" si="150"/>
        <v>74.953703703703709</v>
      </c>
      <c r="N1628" t="b">
        <v>1</v>
      </c>
      <c r="O1628" s="5">
        <f t="shared" si="151"/>
        <v>101.18750000000001</v>
      </c>
      <c r="P1628" s="7">
        <f t="shared" si="152"/>
        <v>41579.847997685189</v>
      </c>
      <c r="Q1628" s="7">
        <f t="shared" si="153"/>
        <v>41609.889664351853</v>
      </c>
      <c r="R1628" t="s">
        <v>8276</v>
      </c>
      <c r="S1628" t="str">
        <f t="shared" si="154"/>
        <v>music</v>
      </c>
      <c r="T1628" t="str">
        <f t="shared" si="155"/>
        <v>rock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s="6">
        <f t="shared" si="150"/>
        <v>61.578947368421055</v>
      </c>
      <c r="N1629" t="b">
        <v>1</v>
      </c>
      <c r="O1629" s="5">
        <f t="shared" si="151"/>
        <v>117</v>
      </c>
      <c r="P1629" s="7">
        <f t="shared" si="152"/>
        <v>41205.707048611112</v>
      </c>
      <c r="Q1629" s="7">
        <f t="shared" si="153"/>
        <v>41239.207638888889</v>
      </c>
      <c r="R1629" t="s">
        <v>8276</v>
      </c>
      <c r="S1629" t="str">
        <f t="shared" si="154"/>
        <v>music</v>
      </c>
      <c r="T1629" t="str">
        <f t="shared" si="155"/>
        <v>rock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s="6">
        <f t="shared" si="150"/>
        <v>45.875</v>
      </c>
      <c r="N1630" t="b">
        <v>1</v>
      </c>
      <c r="O1630" s="5">
        <f t="shared" si="151"/>
        <v>100.925</v>
      </c>
      <c r="P1630" s="7">
        <f t="shared" si="152"/>
        <v>41774.737060185187</v>
      </c>
      <c r="Q1630" s="7">
        <f t="shared" si="153"/>
        <v>41807.737060185187</v>
      </c>
      <c r="R1630" t="s">
        <v>8276</v>
      </c>
      <c r="S1630" t="str">
        <f t="shared" si="154"/>
        <v>music</v>
      </c>
      <c r="T1630" t="str">
        <f t="shared" si="155"/>
        <v>rock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s="6">
        <f t="shared" si="150"/>
        <v>75.853658536585371</v>
      </c>
      <c r="N1631" t="b">
        <v>1</v>
      </c>
      <c r="O1631" s="5">
        <f t="shared" si="151"/>
        <v>103.66666666666666</v>
      </c>
      <c r="P1631" s="7">
        <f t="shared" si="152"/>
        <v>41645.867280092592</v>
      </c>
      <c r="Q1631" s="7">
        <f t="shared" si="153"/>
        <v>41690.867280092592</v>
      </c>
      <c r="R1631" t="s">
        <v>8276</v>
      </c>
      <c r="S1631" t="str">
        <f t="shared" si="154"/>
        <v>music</v>
      </c>
      <c r="T1631" t="str">
        <f t="shared" si="155"/>
        <v>rock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s="6">
        <f t="shared" si="150"/>
        <v>84.206349206349202</v>
      </c>
      <c r="N1632" t="b">
        <v>1</v>
      </c>
      <c r="O1632" s="5">
        <f t="shared" si="151"/>
        <v>265.25</v>
      </c>
      <c r="P1632" s="7">
        <f t="shared" si="152"/>
        <v>40939.837673611109</v>
      </c>
      <c r="Q1632" s="7">
        <f t="shared" si="153"/>
        <v>40970.290972222225</v>
      </c>
      <c r="R1632" t="s">
        <v>8276</v>
      </c>
      <c r="S1632" t="str">
        <f t="shared" si="154"/>
        <v>music</v>
      </c>
      <c r="T1632" t="str">
        <f t="shared" si="155"/>
        <v>rock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s="6">
        <f t="shared" si="150"/>
        <v>117.22556390977444</v>
      </c>
      <c r="N1633" t="b">
        <v>1</v>
      </c>
      <c r="O1633" s="5">
        <f t="shared" si="151"/>
        <v>155.91</v>
      </c>
      <c r="P1633" s="7">
        <f t="shared" si="152"/>
        <v>41164.859502314815</v>
      </c>
      <c r="Q1633" s="7">
        <f t="shared" si="153"/>
        <v>41194.859502314815</v>
      </c>
      <c r="R1633" t="s">
        <v>8276</v>
      </c>
      <c r="S1633" t="str">
        <f t="shared" si="154"/>
        <v>music</v>
      </c>
      <c r="T1633" t="str">
        <f t="shared" si="155"/>
        <v>rock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s="6">
        <f t="shared" si="150"/>
        <v>86.489361702127653</v>
      </c>
      <c r="N1634" t="b">
        <v>1</v>
      </c>
      <c r="O1634" s="5">
        <f t="shared" si="151"/>
        <v>101.62500000000001</v>
      </c>
      <c r="P1634" s="7">
        <f t="shared" si="152"/>
        <v>40750.340902777774</v>
      </c>
      <c r="Q1634" s="7">
        <f t="shared" si="153"/>
        <v>40810.340902777774</v>
      </c>
      <c r="R1634" t="s">
        <v>8276</v>
      </c>
      <c r="S1634" t="str">
        <f t="shared" si="154"/>
        <v>music</v>
      </c>
      <c r="T1634" t="str">
        <f t="shared" si="155"/>
        <v>rock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s="6">
        <f t="shared" si="150"/>
        <v>172.41379310344828</v>
      </c>
      <c r="N1635" t="b">
        <v>1</v>
      </c>
      <c r="O1635" s="5">
        <f t="shared" si="151"/>
        <v>100</v>
      </c>
      <c r="P1635" s="7">
        <f t="shared" si="152"/>
        <v>40896.883750000001</v>
      </c>
      <c r="Q1635" s="7">
        <f t="shared" si="153"/>
        <v>40924.208333333336</v>
      </c>
      <c r="R1635" t="s">
        <v>8276</v>
      </c>
      <c r="S1635" t="str">
        <f t="shared" si="154"/>
        <v>music</v>
      </c>
      <c r="T1635" t="str">
        <f t="shared" si="155"/>
        <v>rock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s="6">
        <f t="shared" si="150"/>
        <v>62.8125</v>
      </c>
      <c r="N1636" t="b">
        <v>1</v>
      </c>
      <c r="O1636" s="5">
        <f t="shared" si="151"/>
        <v>100.49999999999999</v>
      </c>
      <c r="P1636" s="7">
        <f t="shared" si="152"/>
        <v>40658.189826388887</v>
      </c>
      <c r="Q1636" s="7">
        <f t="shared" si="153"/>
        <v>40696.249305555553</v>
      </c>
      <c r="R1636" t="s">
        <v>8276</v>
      </c>
      <c r="S1636" t="str">
        <f t="shared" si="154"/>
        <v>music</v>
      </c>
      <c r="T1636" t="str">
        <f t="shared" si="155"/>
        <v>rock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s="6">
        <f t="shared" si="150"/>
        <v>67.729729729729726</v>
      </c>
      <c r="N1637" t="b">
        <v>1</v>
      </c>
      <c r="O1637" s="5">
        <f t="shared" si="151"/>
        <v>125.29999999999998</v>
      </c>
      <c r="P1637" s="7">
        <f t="shared" si="152"/>
        <v>42502.868761574078</v>
      </c>
      <c r="Q1637" s="7">
        <f t="shared" si="153"/>
        <v>42562.868761574078</v>
      </c>
      <c r="R1637" t="s">
        <v>8276</v>
      </c>
      <c r="S1637" t="str">
        <f t="shared" si="154"/>
        <v>music</v>
      </c>
      <c r="T1637" t="str">
        <f t="shared" si="155"/>
        <v>rock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s="6">
        <f t="shared" si="150"/>
        <v>53.5632183908046</v>
      </c>
      <c r="N1638" t="b">
        <v>1</v>
      </c>
      <c r="O1638" s="5">
        <f t="shared" si="151"/>
        <v>103.55555555555556</v>
      </c>
      <c r="P1638" s="7">
        <f t="shared" si="152"/>
        <v>40663.08666666667</v>
      </c>
      <c r="Q1638" s="7">
        <f t="shared" si="153"/>
        <v>40706.166666666664</v>
      </c>
      <c r="R1638" t="s">
        <v>8276</v>
      </c>
      <c r="S1638" t="str">
        <f t="shared" si="154"/>
        <v>music</v>
      </c>
      <c r="T1638" t="str">
        <f t="shared" si="155"/>
        <v>rock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s="6">
        <f t="shared" si="150"/>
        <v>34.6</v>
      </c>
      <c r="N1639" t="b">
        <v>1</v>
      </c>
      <c r="O1639" s="5">
        <f t="shared" si="151"/>
        <v>103.8</v>
      </c>
      <c r="P1639" s="7">
        <f t="shared" si="152"/>
        <v>40122.751620370371</v>
      </c>
      <c r="Q1639" s="7">
        <f t="shared" si="153"/>
        <v>40178.98541666667</v>
      </c>
      <c r="R1639" t="s">
        <v>8276</v>
      </c>
      <c r="S1639" t="str">
        <f t="shared" si="154"/>
        <v>music</v>
      </c>
      <c r="T1639" t="str">
        <f t="shared" si="155"/>
        <v>rock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s="6">
        <f t="shared" si="150"/>
        <v>38.888888888888886</v>
      </c>
      <c r="N1640" t="b">
        <v>1</v>
      </c>
      <c r="O1640" s="5">
        <f t="shared" si="151"/>
        <v>105</v>
      </c>
      <c r="P1640" s="7">
        <f t="shared" si="152"/>
        <v>41288.68712962963</v>
      </c>
      <c r="Q1640" s="7">
        <f t="shared" si="153"/>
        <v>41333.892361111109</v>
      </c>
      <c r="R1640" t="s">
        <v>8276</v>
      </c>
      <c r="S1640" t="str">
        <f t="shared" si="154"/>
        <v>music</v>
      </c>
      <c r="T1640" t="str">
        <f t="shared" si="155"/>
        <v>rock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s="6">
        <f t="shared" si="150"/>
        <v>94.736842105263165</v>
      </c>
      <c r="N1641" t="b">
        <v>1</v>
      </c>
      <c r="O1641" s="5">
        <f t="shared" si="151"/>
        <v>100</v>
      </c>
      <c r="P1641" s="7">
        <f t="shared" si="152"/>
        <v>40941.652372685188</v>
      </c>
      <c r="Q1641" s="7">
        <f t="shared" si="153"/>
        <v>40971.652372685188</v>
      </c>
      <c r="R1641" t="s">
        <v>8276</v>
      </c>
      <c r="S1641" t="str">
        <f t="shared" si="154"/>
        <v>music</v>
      </c>
      <c r="T1641" t="str">
        <f t="shared" si="155"/>
        <v>rock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s="6">
        <f t="shared" si="150"/>
        <v>39.967058823529413</v>
      </c>
      <c r="N1642" t="b">
        <v>1</v>
      </c>
      <c r="O1642" s="5">
        <f t="shared" si="151"/>
        <v>169.86</v>
      </c>
      <c r="P1642" s="7">
        <f t="shared" si="152"/>
        <v>40379.23096064815</v>
      </c>
      <c r="Q1642" s="7">
        <f t="shared" si="153"/>
        <v>40393.082638888889</v>
      </c>
      <c r="R1642" t="s">
        <v>8276</v>
      </c>
      <c r="S1642" t="str">
        <f t="shared" si="154"/>
        <v>music</v>
      </c>
      <c r="T1642" t="str">
        <f t="shared" si="155"/>
        <v>rock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s="6">
        <f t="shared" si="150"/>
        <v>97.5</v>
      </c>
      <c r="N1643" t="b">
        <v>1</v>
      </c>
      <c r="O1643" s="5">
        <f t="shared" si="151"/>
        <v>101.4</v>
      </c>
      <c r="P1643" s="7">
        <f t="shared" si="152"/>
        <v>41962.596574074079</v>
      </c>
      <c r="Q1643" s="7">
        <f t="shared" si="153"/>
        <v>41992.596574074079</v>
      </c>
      <c r="R1643" t="s">
        <v>8292</v>
      </c>
      <c r="S1643" t="str">
        <f t="shared" si="154"/>
        <v>music</v>
      </c>
      <c r="T1643" t="str">
        <f t="shared" si="155"/>
        <v>pop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s="6">
        <f t="shared" si="150"/>
        <v>42.857142857142854</v>
      </c>
      <c r="N1644" t="b">
        <v>1</v>
      </c>
      <c r="O1644" s="5">
        <f t="shared" si="151"/>
        <v>100</v>
      </c>
      <c r="P1644" s="7">
        <f t="shared" si="152"/>
        <v>40688.024618055555</v>
      </c>
      <c r="Q1644" s="7">
        <f t="shared" si="153"/>
        <v>40708.024618055555</v>
      </c>
      <c r="R1644" t="s">
        <v>8292</v>
      </c>
      <c r="S1644" t="str">
        <f t="shared" si="154"/>
        <v>music</v>
      </c>
      <c r="T1644" t="str">
        <f t="shared" si="155"/>
        <v>pop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s="6">
        <f t="shared" si="150"/>
        <v>168.51351351351352</v>
      </c>
      <c r="N1645" t="b">
        <v>1</v>
      </c>
      <c r="O1645" s="5">
        <f t="shared" si="151"/>
        <v>124.70000000000002</v>
      </c>
      <c r="P1645" s="7">
        <f t="shared" si="152"/>
        <v>41146.824212962965</v>
      </c>
      <c r="Q1645" s="7">
        <f t="shared" si="153"/>
        <v>41176.824212962965</v>
      </c>
      <c r="R1645" t="s">
        <v>8292</v>
      </c>
      <c r="S1645" t="str">
        <f t="shared" si="154"/>
        <v>music</v>
      </c>
      <c r="T1645" t="str">
        <f t="shared" si="155"/>
        <v>pop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s="6">
        <f t="shared" si="150"/>
        <v>85.546875</v>
      </c>
      <c r="N1646" t="b">
        <v>1</v>
      </c>
      <c r="O1646" s="5">
        <f t="shared" si="151"/>
        <v>109.5</v>
      </c>
      <c r="P1646" s="7">
        <f t="shared" si="152"/>
        <v>41175.05972222222</v>
      </c>
      <c r="Q1646" s="7">
        <f t="shared" si="153"/>
        <v>41235.101388888892</v>
      </c>
      <c r="R1646" t="s">
        <v>8292</v>
      </c>
      <c r="S1646" t="str">
        <f t="shared" si="154"/>
        <v>music</v>
      </c>
      <c r="T1646" t="str">
        <f t="shared" si="155"/>
        <v>pop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s="6">
        <f t="shared" si="150"/>
        <v>554</v>
      </c>
      <c r="N1647" t="b">
        <v>1</v>
      </c>
      <c r="O1647" s="5">
        <f t="shared" si="151"/>
        <v>110.80000000000001</v>
      </c>
      <c r="P1647" s="7">
        <f t="shared" si="152"/>
        <v>41521.617361111108</v>
      </c>
      <c r="Q1647" s="7">
        <f t="shared" si="153"/>
        <v>41535.617361111108</v>
      </c>
      <c r="R1647" t="s">
        <v>8292</v>
      </c>
      <c r="S1647" t="str">
        <f t="shared" si="154"/>
        <v>music</v>
      </c>
      <c r="T1647" t="str">
        <f t="shared" si="155"/>
        <v>pop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s="6">
        <f t="shared" si="150"/>
        <v>26.554216867469879</v>
      </c>
      <c r="N1648" t="b">
        <v>1</v>
      </c>
      <c r="O1648" s="5">
        <f t="shared" si="151"/>
        <v>110.2</v>
      </c>
      <c r="P1648" s="7">
        <f t="shared" si="152"/>
        <v>41833.450266203705</v>
      </c>
      <c r="Q1648" s="7">
        <f t="shared" si="153"/>
        <v>41865.757638888892</v>
      </c>
      <c r="R1648" t="s">
        <v>8292</v>
      </c>
      <c r="S1648" t="str">
        <f t="shared" si="154"/>
        <v>music</v>
      </c>
      <c r="T1648" t="str">
        <f t="shared" si="155"/>
        <v>pop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s="6">
        <f t="shared" si="150"/>
        <v>113.82608695652173</v>
      </c>
      <c r="N1649" t="b">
        <v>1</v>
      </c>
      <c r="O1649" s="5">
        <f t="shared" si="151"/>
        <v>104.71999999999998</v>
      </c>
      <c r="P1649" s="7">
        <f t="shared" si="152"/>
        <v>41039.409456018519</v>
      </c>
      <c r="Q1649" s="7">
        <f t="shared" si="153"/>
        <v>41069.409456018519</v>
      </c>
      <c r="R1649" t="s">
        <v>8292</v>
      </c>
      <c r="S1649" t="str">
        <f t="shared" si="154"/>
        <v>music</v>
      </c>
      <c r="T1649" t="str">
        <f t="shared" si="155"/>
        <v>pop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s="6">
        <f t="shared" si="150"/>
        <v>32.011111111111113</v>
      </c>
      <c r="N1650" t="b">
        <v>1</v>
      </c>
      <c r="O1650" s="5">
        <f t="shared" si="151"/>
        <v>125.26086956521738</v>
      </c>
      <c r="P1650" s="7">
        <f t="shared" si="152"/>
        <v>40592.704652777778</v>
      </c>
      <c r="Q1650" s="7">
        <f t="shared" si="153"/>
        <v>40622.662986111114</v>
      </c>
      <c r="R1650" t="s">
        <v>8292</v>
      </c>
      <c r="S1650" t="str">
        <f t="shared" si="154"/>
        <v>music</v>
      </c>
      <c r="T1650" t="str">
        <f t="shared" si="155"/>
        <v>pop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s="6">
        <f t="shared" si="150"/>
        <v>47.189259259259259</v>
      </c>
      <c r="N1651" t="b">
        <v>1</v>
      </c>
      <c r="O1651" s="5">
        <f t="shared" si="151"/>
        <v>100.58763157894737</v>
      </c>
      <c r="P1651" s="7">
        <f t="shared" si="152"/>
        <v>41737.684664351851</v>
      </c>
      <c r="Q1651" s="7">
        <f t="shared" si="153"/>
        <v>41782.684664351851</v>
      </c>
      <c r="R1651" t="s">
        <v>8292</v>
      </c>
      <c r="S1651" t="str">
        <f t="shared" si="154"/>
        <v>music</v>
      </c>
      <c r="T1651" t="str">
        <f t="shared" si="155"/>
        <v>pop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s="6">
        <f t="shared" si="150"/>
        <v>88.46875</v>
      </c>
      <c r="N1652" t="b">
        <v>1</v>
      </c>
      <c r="O1652" s="5">
        <f t="shared" si="151"/>
        <v>141.55000000000001</v>
      </c>
      <c r="P1652" s="7">
        <f t="shared" si="152"/>
        <v>41526.435613425929</v>
      </c>
      <c r="Q1652" s="7">
        <f t="shared" si="153"/>
        <v>41556.435613425929</v>
      </c>
      <c r="R1652" t="s">
        <v>8292</v>
      </c>
      <c r="S1652" t="str">
        <f t="shared" si="154"/>
        <v>music</v>
      </c>
      <c r="T1652" t="str">
        <f t="shared" si="155"/>
        <v>pop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s="6">
        <f t="shared" si="150"/>
        <v>100.75</v>
      </c>
      <c r="N1653" t="b">
        <v>1</v>
      </c>
      <c r="O1653" s="5">
        <f t="shared" si="151"/>
        <v>100.75</v>
      </c>
      <c r="P1653" s="7">
        <f t="shared" si="152"/>
        <v>40625.900694444441</v>
      </c>
      <c r="Q1653" s="7">
        <f t="shared" si="153"/>
        <v>40659.290972222225</v>
      </c>
      <c r="R1653" t="s">
        <v>8292</v>
      </c>
      <c r="S1653" t="str">
        <f t="shared" si="154"/>
        <v>music</v>
      </c>
      <c r="T1653" t="str">
        <f t="shared" si="155"/>
        <v>pop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s="6">
        <f t="shared" si="150"/>
        <v>64.714285714285708</v>
      </c>
      <c r="N1654" t="b">
        <v>1</v>
      </c>
      <c r="O1654" s="5">
        <f t="shared" si="151"/>
        <v>100.66666666666666</v>
      </c>
      <c r="P1654" s="7">
        <f t="shared" si="152"/>
        <v>41572.492974537039</v>
      </c>
      <c r="Q1654" s="7">
        <f t="shared" si="153"/>
        <v>41602.534641203703</v>
      </c>
      <c r="R1654" t="s">
        <v>8292</v>
      </c>
      <c r="S1654" t="str">
        <f t="shared" si="154"/>
        <v>music</v>
      </c>
      <c r="T1654" t="str">
        <f t="shared" si="155"/>
        <v>pop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s="6">
        <f t="shared" si="150"/>
        <v>51.854285714285716</v>
      </c>
      <c r="N1655" t="b">
        <v>1</v>
      </c>
      <c r="O1655" s="5">
        <f t="shared" si="151"/>
        <v>174.2304</v>
      </c>
      <c r="P1655" s="7">
        <f t="shared" si="152"/>
        <v>40626.834444444445</v>
      </c>
      <c r="Q1655" s="7">
        <f t="shared" si="153"/>
        <v>40657.834444444445</v>
      </c>
      <c r="R1655" t="s">
        <v>8292</v>
      </c>
      <c r="S1655" t="str">
        <f t="shared" si="154"/>
        <v>music</v>
      </c>
      <c r="T1655" t="str">
        <f t="shared" si="155"/>
        <v>pop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s="6">
        <f t="shared" si="150"/>
        <v>38.794117647058826</v>
      </c>
      <c r="N1656" t="b">
        <v>1</v>
      </c>
      <c r="O1656" s="5">
        <f t="shared" si="151"/>
        <v>119.90909090909089</v>
      </c>
      <c r="P1656" s="7">
        <f t="shared" si="152"/>
        <v>40987.890740740739</v>
      </c>
      <c r="Q1656" s="7">
        <f t="shared" si="153"/>
        <v>41017.890740740739</v>
      </c>
      <c r="R1656" t="s">
        <v>8292</v>
      </c>
      <c r="S1656" t="str">
        <f t="shared" si="154"/>
        <v>music</v>
      </c>
      <c r="T1656" t="str">
        <f t="shared" si="155"/>
        <v>pop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s="6">
        <f t="shared" si="150"/>
        <v>44.645833333333336</v>
      </c>
      <c r="N1657" t="b">
        <v>1</v>
      </c>
      <c r="O1657" s="5">
        <f t="shared" si="151"/>
        <v>142.86666666666667</v>
      </c>
      <c r="P1657" s="7">
        <f t="shared" si="152"/>
        <v>40974.791898148149</v>
      </c>
      <c r="Q1657" s="7">
        <f t="shared" si="153"/>
        <v>41004.750231481477</v>
      </c>
      <c r="R1657" t="s">
        <v>8292</v>
      </c>
      <c r="S1657" t="str">
        <f t="shared" si="154"/>
        <v>music</v>
      </c>
      <c r="T1657" t="str">
        <f t="shared" si="155"/>
        <v>pop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s="6">
        <f t="shared" si="150"/>
        <v>156.77333333333334</v>
      </c>
      <c r="N1658" t="b">
        <v>1</v>
      </c>
      <c r="O1658" s="5">
        <f t="shared" si="151"/>
        <v>100.33493333333334</v>
      </c>
      <c r="P1658" s="7">
        <f t="shared" si="152"/>
        <v>41226.928842592592</v>
      </c>
      <c r="Q1658" s="7">
        <f t="shared" si="153"/>
        <v>41256.928842592592</v>
      </c>
      <c r="R1658" t="s">
        <v>8292</v>
      </c>
      <c r="S1658" t="str">
        <f t="shared" si="154"/>
        <v>music</v>
      </c>
      <c r="T1658" t="str">
        <f t="shared" si="155"/>
        <v>pop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s="6">
        <f t="shared" si="150"/>
        <v>118.70339366515837</v>
      </c>
      <c r="N1659" t="b">
        <v>1</v>
      </c>
      <c r="O1659" s="5">
        <f t="shared" si="151"/>
        <v>104.93380000000001</v>
      </c>
      <c r="P1659" s="7">
        <f t="shared" si="152"/>
        <v>41023.782037037039</v>
      </c>
      <c r="Q1659" s="7">
        <f t="shared" si="153"/>
        <v>41053.782037037039</v>
      </c>
      <c r="R1659" t="s">
        <v>8292</v>
      </c>
      <c r="S1659" t="str">
        <f t="shared" si="154"/>
        <v>music</v>
      </c>
      <c r="T1659" t="str">
        <f t="shared" si="155"/>
        <v>pop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s="6">
        <f t="shared" si="150"/>
        <v>74.149532710280369</v>
      </c>
      <c r="N1660" t="b">
        <v>1</v>
      </c>
      <c r="O1660" s="5">
        <f t="shared" si="151"/>
        <v>132.23333333333335</v>
      </c>
      <c r="P1660" s="7">
        <f t="shared" si="152"/>
        <v>41223.22184027778</v>
      </c>
      <c r="Q1660" s="7">
        <f t="shared" si="153"/>
        <v>41261.597222222219</v>
      </c>
      <c r="R1660" t="s">
        <v>8292</v>
      </c>
      <c r="S1660" t="str">
        <f t="shared" si="154"/>
        <v>music</v>
      </c>
      <c r="T1660" t="str">
        <f t="shared" si="155"/>
        <v>pop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s="6">
        <f t="shared" si="150"/>
        <v>12.533333333333333</v>
      </c>
      <c r="N1661" t="b">
        <v>1</v>
      </c>
      <c r="O1661" s="5">
        <f t="shared" si="151"/>
        <v>112.79999999999998</v>
      </c>
      <c r="P1661" s="7">
        <f t="shared" si="152"/>
        <v>41596.913437499999</v>
      </c>
      <c r="Q1661" s="7">
        <f t="shared" si="153"/>
        <v>41625.5</v>
      </c>
      <c r="R1661" t="s">
        <v>8292</v>
      </c>
      <c r="S1661" t="str">
        <f t="shared" si="154"/>
        <v>music</v>
      </c>
      <c r="T1661" t="str">
        <f t="shared" si="155"/>
        <v>pop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s="6">
        <f t="shared" si="150"/>
        <v>27.861111111111111</v>
      </c>
      <c r="N1662" t="b">
        <v>1</v>
      </c>
      <c r="O1662" s="5">
        <f t="shared" si="151"/>
        <v>1253.75</v>
      </c>
      <c r="P1662" s="7">
        <f t="shared" si="152"/>
        <v>42459.693865740745</v>
      </c>
      <c r="Q1662" s="7">
        <f t="shared" si="153"/>
        <v>42490.915972222225</v>
      </c>
      <c r="R1662" t="s">
        <v>8292</v>
      </c>
      <c r="S1662" t="str">
        <f t="shared" si="154"/>
        <v>music</v>
      </c>
      <c r="T1662" t="str">
        <f t="shared" si="155"/>
        <v>pop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s="6">
        <f t="shared" si="150"/>
        <v>80.178217821782184</v>
      </c>
      <c r="N1663" t="b">
        <v>1</v>
      </c>
      <c r="O1663" s="5">
        <f t="shared" si="151"/>
        <v>102.50632911392405</v>
      </c>
      <c r="P1663" s="7">
        <f t="shared" si="152"/>
        <v>42343.998043981483</v>
      </c>
      <c r="Q1663" s="7">
        <f t="shared" si="153"/>
        <v>42386.875</v>
      </c>
      <c r="R1663" t="s">
        <v>8292</v>
      </c>
      <c r="S1663" t="str">
        <f t="shared" si="154"/>
        <v>music</v>
      </c>
      <c r="T1663" t="str">
        <f t="shared" si="155"/>
        <v>pop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s="6">
        <f t="shared" si="150"/>
        <v>132.43548387096774</v>
      </c>
      <c r="N1664" t="b">
        <v>1</v>
      </c>
      <c r="O1664" s="5">
        <f t="shared" si="151"/>
        <v>102.6375</v>
      </c>
      <c r="P1664" s="7">
        <f t="shared" si="152"/>
        <v>40848.198333333334</v>
      </c>
      <c r="Q1664" s="7">
        <f t="shared" si="153"/>
        <v>40908.239999999998</v>
      </c>
      <c r="R1664" t="s">
        <v>8292</v>
      </c>
      <c r="S1664" t="str">
        <f t="shared" si="154"/>
        <v>music</v>
      </c>
      <c r="T1664" t="str">
        <f t="shared" si="155"/>
        <v>pop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s="6">
        <f t="shared" si="150"/>
        <v>33.75</v>
      </c>
      <c r="N1665" t="b">
        <v>1</v>
      </c>
      <c r="O1665" s="5">
        <f t="shared" si="151"/>
        <v>108</v>
      </c>
      <c r="P1665" s="7">
        <f t="shared" si="152"/>
        <v>42006.02207175926</v>
      </c>
      <c r="Q1665" s="7">
        <f t="shared" si="153"/>
        <v>42036.02207175926</v>
      </c>
      <c r="R1665" t="s">
        <v>8292</v>
      </c>
      <c r="S1665" t="str">
        <f t="shared" si="154"/>
        <v>music</v>
      </c>
      <c r="T1665" t="str">
        <f t="shared" si="155"/>
        <v>pop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s="6">
        <f t="shared" ref="M1666:M1729" si="156">E1666/L1666</f>
        <v>34.384494382022467</v>
      </c>
      <c r="N1666" t="b">
        <v>1</v>
      </c>
      <c r="O1666" s="5">
        <f t="shared" ref="O1666:O1729" si="157">(E1666/D1666)*100</f>
        <v>122.40879999999999</v>
      </c>
      <c r="P1666" s="7">
        <f t="shared" si="152"/>
        <v>40939.761782407404</v>
      </c>
      <c r="Q1666" s="7">
        <f t="shared" si="153"/>
        <v>40984.165972222225</v>
      </c>
      <c r="R1666" t="s">
        <v>8292</v>
      </c>
      <c r="S1666" t="str">
        <f t="shared" si="154"/>
        <v>music</v>
      </c>
      <c r="T1666" t="str">
        <f t="shared" si="155"/>
        <v>pop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s="6">
        <f t="shared" si="156"/>
        <v>44.956989247311824</v>
      </c>
      <c r="N1667" t="b">
        <v>1</v>
      </c>
      <c r="O1667" s="5">
        <f t="shared" si="157"/>
        <v>119.45714285714286</v>
      </c>
      <c r="P1667" s="7">
        <f t="shared" ref="P1667:P1730" si="158">(((J1667/60)/60)/24)+DATE(1970,1,1)</f>
        <v>40564.649456018517</v>
      </c>
      <c r="Q1667" s="7">
        <f t="shared" ref="Q1667:Q1730" si="159">(((I1667/60)/60)/24)+DATE(1970,1,1)</f>
        <v>40596.125</v>
      </c>
      <c r="R1667" t="s">
        <v>8292</v>
      </c>
      <c r="S1667" t="str">
        <f t="shared" ref="S1667:S1730" si="160">LEFT(R1667,FIND("/",R1667)-1)</f>
        <v>music</v>
      </c>
      <c r="T1667" t="str">
        <f t="shared" ref="T1667:T1730" si="161">RIGHT(R1667,LEN(R1667)-FIND("/",R1667))</f>
        <v>pop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s="6">
        <f t="shared" si="156"/>
        <v>41.04081632653061</v>
      </c>
      <c r="N1668" t="b">
        <v>1</v>
      </c>
      <c r="O1668" s="5">
        <f t="shared" si="157"/>
        <v>160.88</v>
      </c>
      <c r="P1668" s="7">
        <f t="shared" si="158"/>
        <v>41331.253159722226</v>
      </c>
      <c r="Q1668" s="7">
        <f t="shared" si="159"/>
        <v>41361.211493055554</v>
      </c>
      <c r="R1668" t="s">
        <v>8292</v>
      </c>
      <c r="S1668" t="str">
        <f t="shared" si="160"/>
        <v>music</v>
      </c>
      <c r="T1668" t="str">
        <f t="shared" si="161"/>
        <v>pop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s="6">
        <f t="shared" si="156"/>
        <v>52.597560975609753</v>
      </c>
      <c r="N1669" t="b">
        <v>1</v>
      </c>
      <c r="O1669" s="5">
        <f t="shared" si="157"/>
        <v>126.85294117647059</v>
      </c>
      <c r="P1669" s="7">
        <f t="shared" si="158"/>
        <v>41682.0705787037</v>
      </c>
      <c r="Q1669" s="7">
        <f t="shared" si="159"/>
        <v>41709.290972222225</v>
      </c>
      <c r="R1669" t="s">
        <v>8292</v>
      </c>
      <c r="S1669" t="str">
        <f t="shared" si="160"/>
        <v>music</v>
      </c>
      <c r="T1669" t="str">
        <f t="shared" si="161"/>
        <v>pop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s="6">
        <f t="shared" si="156"/>
        <v>70.784482758620683</v>
      </c>
      <c r="N1670" t="b">
        <v>1</v>
      </c>
      <c r="O1670" s="5">
        <f t="shared" si="157"/>
        <v>102.6375</v>
      </c>
      <c r="P1670" s="7">
        <f t="shared" si="158"/>
        <v>40845.14975694444</v>
      </c>
      <c r="Q1670" s="7">
        <f t="shared" si="159"/>
        <v>40875.191423611112</v>
      </c>
      <c r="R1670" t="s">
        <v>8292</v>
      </c>
      <c r="S1670" t="str">
        <f t="shared" si="160"/>
        <v>music</v>
      </c>
      <c r="T1670" t="str">
        <f t="shared" si="161"/>
        <v>pop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s="6">
        <f t="shared" si="156"/>
        <v>53.75</v>
      </c>
      <c r="N1671" t="b">
        <v>1</v>
      </c>
      <c r="O1671" s="5">
        <f t="shared" si="157"/>
        <v>139.75</v>
      </c>
      <c r="P1671" s="7">
        <f t="shared" si="158"/>
        <v>42461.885138888887</v>
      </c>
      <c r="Q1671" s="7">
        <f t="shared" si="159"/>
        <v>42521.885138888887</v>
      </c>
      <c r="R1671" t="s">
        <v>8292</v>
      </c>
      <c r="S1671" t="str">
        <f t="shared" si="160"/>
        <v>music</v>
      </c>
      <c r="T1671" t="str">
        <f t="shared" si="161"/>
        <v>pop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s="6">
        <f t="shared" si="156"/>
        <v>44.608695652173914</v>
      </c>
      <c r="N1672" t="b">
        <v>1</v>
      </c>
      <c r="O1672" s="5">
        <f t="shared" si="157"/>
        <v>102.60000000000001</v>
      </c>
      <c r="P1672" s="7">
        <f t="shared" si="158"/>
        <v>40313.930543981485</v>
      </c>
      <c r="Q1672" s="7">
        <f t="shared" si="159"/>
        <v>40364.166666666664</v>
      </c>
      <c r="R1672" t="s">
        <v>8292</v>
      </c>
      <c r="S1672" t="str">
        <f t="shared" si="160"/>
        <v>music</v>
      </c>
      <c r="T1672" t="str">
        <f t="shared" si="161"/>
        <v>pop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s="6">
        <f t="shared" si="156"/>
        <v>26.148961038961041</v>
      </c>
      <c r="N1673" t="b">
        <v>1</v>
      </c>
      <c r="O1673" s="5">
        <f t="shared" si="157"/>
        <v>100.67349999999999</v>
      </c>
      <c r="P1673" s="7">
        <f t="shared" si="158"/>
        <v>42553.54414351852</v>
      </c>
      <c r="Q1673" s="7">
        <f t="shared" si="159"/>
        <v>42583.54414351852</v>
      </c>
      <c r="R1673" t="s">
        <v>8292</v>
      </c>
      <c r="S1673" t="str">
        <f t="shared" si="160"/>
        <v>music</v>
      </c>
      <c r="T1673" t="str">
        <f t="shared" si="161"/>
        <v>pop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s="6">
        <f t="shared" si="156"/>
        <v>39.183673469387756</v>
      </c>
      <c r="N1674" t="b">
        <v>1</v>
      </c>
      <c r="O1674" s="5">
        <f t="shared" si="157"/>
        <v>112.94117647058823</v>
      </c>
      <c r="P1674" s="7">
        <f t="shared" si="158"/>
        <v>41034.656597222223</v>
      </c>
      <c r="Q1674" s="7">
        <f t="shared" si="159"/>
        <v>41064.656597222223</v>
      </c>
      <c r="R1674" t="s">
        <v>8292</v>
      </c>
      <c r="S1674" t="str">
        <f t="shared" si="160"/>
        <v>music</v>
      </c>
      <c r="T1674" t="str">
        <f t="shared" si="161"/>
        <v>pop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s="6">
        <f t="shared" si="156"/>
        <v>45.593220338983052</v>
      </c>
      <c r="N1675" t="b">
        <v>1</v>
      </c>
      <c r="O1675" s="5">
        <f t="shared" si="157"/>
        <v>128.09523809523807</v>
      </c>
      <c r="P1675" s="7">
        <f t="shared" si="158"/>
        <v>42039.878379629634</v>
      </c>
      <c r="Q1675" s="7">
        <f t="shared" si="159"/>
        <v>42069.878379629634</v>
      </c>
      <c r="R1675" t="s">
        <v>8292</v>
      </c>
      <c r="S1675" t="str">
        <f t="shared" si="160"/>
        <v>music</v>
      </c>
      <c r="T1675" t="str">
        <f t="shared" si="161"/>
        <v>pop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s="6">
        <f t="shared" si="156"/>
        <v>89.247787610619469</v>
      </c>
      <c r="N1676" t="b">
        <v>1</v>
      </c>
      <c r="O1676" s="5">
        <f t="shared" si="157"/>
        <v>201.7</v>
      </c>
      <c r="P1676" s="7">
        <f t="shared" si="158"/>
        <v>42569.605393518519</v>
      </c>
      <c r="Q1676" s="7">
        <f t="shared" si="159"/>
        <v>42600.290972222225</v>
      </c>
      <c r="R1676" t="s">
        <v>8292</v>
      </c>
      <c r="S1676" t="str">
        <f t="shared" si="160"/>
        <v>music</v>
      </c>
      <c r="T1676" t="str">
        <f t="shared" si="161"/>
        <v>pop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s="6">
        <f t="shared" si="156"/>
        <v>40.416470588235299</v>
      </c>
      <c r="N1677" t="b">
        <v>1</v>
      </c>
      <c r="O1677" s="5">
        <f t="shared" si="157"/>
        <v>137.416</v>
      </c>
      <c r="P1677" s="7">
        <f t="shared" si="158"/>
        <v>40802.733101851853</v>
      </c>
      <c r="Q1677" s="7">
        <f t="shared" si="159"/>
        <v>40832.918749999997</v>
      </c>
      <c r="R1677" t="s">
        <v>8292</v>
      </c>
      <c r="S1677" t="str">
        <f t="shared" si="160"/>
        <v>music</v>
      </c>
      <c r="T1677" t="str">
        <f t="shared" si="161"/>
        <v>pop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s="6">
        <f t="shared" si="156"/>
        <v>82.38095238095238</v>
      </c>
      <c r="N1678" t="b">
        <v>1</v>
      </c>
      <c r="O1678" s="5">
        <f t="shared" si="157"/>
        <v>115.33333333333333</v>
      </c>
      <c r="P1678" s="7">
        <f t="shared" si="158"/>
        <v>40973.72623842593</v>
      </c>
      <c r="Q1678" s="7">
        <f t="shared" si="159"/>
        <v>41020.165972222225</v>
      </c>
      <c r="R1678" t="s">
        <v>8292</v>
      </c>
      <c r="S1678" t="str">
        <f t="shared" si="160"/>
        <v>music</v>
      </c>
      <c r="T1678" t="str">
        <f t="shared" si="161"/>
        <v>pop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s="6">
        <f t="shared" si="156"/>
        <v>159.52380952380952</v>
      </c>
      <c r="N1679" t="b">
        <v>1</v>
      </c>
      <c r="O1679" s="5">
        <f t="shared" si="157"/>
        <v>111.66666666666667</v>
      </c>
      <c r="P1679" s="7">
        <f t="shared" si="158"/>
        <v>42416.407129629632</v>
      </c>
      <c r="Q1679" s="7">
        <f t="shared" si="159"/>
        <v>42476.249305555553</v>
      </c>
      <c r="R1679" t="s">
        <v>8292</v>
      </c>
      <c r="S1679" t="str">
        <f t="shared" si="160"/>
        <v>music</v>
      </c>
      <c r="T1679" t="str">
        <f t="shared" si="161"/>
        <v>pop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s="6">
        <f t="shared" si="156"/>
        <v>36.244897959183675</v>
      </c>
      <c r="N1680" t="b">
        <v>1</v>
      </c>
      <c r="O1680" s="5">
        <f t="shared" si="157"/>
        <v>118.39999999999999</v>
      </c>
      <c r="P1680" s="7">
        <f t="shared" si="158"/>
        <v>41662.854988425926</v>
      </c>
      <c r="Q1680" s="7">
        <f t="shared" si="159"/>
        <v>41676.854988425926</v>
      </c>
      <c r="R1680" t="s">
        <v>8292</v>
      </c>
      <c r="S1680" t="str">
        <f t="shared" si="160"/>
        <v>music</v>
      </c>
      <c r="T1680" t="str">
        <f t="shared" si="161"/>
        <v>pop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s="6">
        <f t="shared" si="156"/>
        <v>62.5</v>
      </c>
      <c r="N1681" t="b">
        <v>1</v>
      </c>
      <c r="O1681" s="5">
        <f t="shared" si="157"/>
        <v>175</v>
      </c>
      <c r="P1681" s="7">
        <f t="shared" si="158"/>
        <v>40723.068807870368</v>
      </c>
      <c r="Q1681" s="7">
        <f t="shared" si="159"/>
        <v>40746.068807870368</v>
      </c>
      <c r="R1681" t="s">
        <v>8292</v>
      </c>
      <c r="S1681" t="str">
        <f t="shared" si="160"/>
        <v>music</v>
      </c>
      <c r="T1681" t="str">
        <f t="shared" si="161"/>
        <v>pop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s="6">
        <f t="shared" si="156"/>
        <v>47</v>
      </c>
      <c r="N1682" t="b">
        <v>1</v>
      </c>
      <c r="O1682" s="5">
        <f t="shared" si="157"/>
        <v>117.5</v>
      </c>
      <c r="P1682" s="7">
        <f t="shared" si="158"/>
        <v>41802.757719907408</v>
      </c>
      <c r="Q1682" s="7">
        <f t="shared" si="159"/>
        <v>41832.757719907408</v>
      </c>
      <c r="R1682" t="s">
        <v>8292</v>
      </c>
      <c r="S1682" t="str">
        <f t="shared" si="160"/>
        <v>music</v>
      </c>
      <c r="T1682" t="str">
        <f t="shared" si="161"/>
        <v>pop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s="6">
        <f t="shared" si="156"/>
        <v>74.575090497737563</v>
      </c>
      <c r="N1683" t="b">
        <v>0</v>
      </c>
      <c r="O1683" s="5">
        <f t="shared" si="157"/>
        <v>101.42212307692309</v>
      </c>
      <c r="P1683" s="7">
        <f t="shared" si="158"/>
        <v>42774.121342592596</v>
      </c>
      <c r="Q1683" s="7">
        <f t="shared" si="159"/>
        <v>42823.083333333328</v>
      </c>
      <c r="R1683" t="s">
        <v>8293</v>
      </c>
      <c r="S1683" t="str">
        <f t="shared" si="160"/>
        <v>music</v>
      </c>
      <c r="T1683" t="str">
        <f t="shared" si="161"/>
        <v>faith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s="6" t="e">
        <f t="shared" si="156"/>
        <v>#DIV/0!</v>
      </c>
      <c r="N1684" t="b">
        <v>0</v>
      </c>
      <c r="O1684" s="5">
        <f t="shared" si="157"/>
        <v>0</v>
      </c>
      <c r="P1684" s="7">
        <f t="shared" si="158"/>
        <v>42779.21365740741</v>
      </c>
      <c r="Q1684" s="7">
        <f t="shared" si="159"/>
        <v>42839.171990740739</v>
      </c>
      <c r="R1684" t="s">
        <v>8293</v>
      </c>
      <c r="S1684" t="str">
        <f t="shared" si="160"/>
        <v>music</v>
      </c>
      <c r="T1684" t="str">
        <f t="shared" si="161"/>
        <v>faith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s="6">
        <f t="shared" si="156"/>
        <v>76</v>
      </c>
      <c r="N1685" t="b">
        <v>0</v>
      </c>
      <c r="O1685" s="5">
        <f t="shared" si="157"/>
        <v>21.714285714285715</v>
      </c>
      <c r="P1685" s="7">
        <f t="shared" si="158"/>
        <v>42808.781689814816</v>
      </c>
      <c r="Q1685" s="7">
        <f t="shared" si="159"/>
        <v>42832.781689814816</v>
      </c>
      <c r="R1685" t="s">
        <v>8293</v>
      </c>
      <c r="S1685" t="str">
        <f t="shared" si="160"/>
        <v>music</v>
      </c>
      <c r="T1685" t="str">
        <f t="shared" si="161"/>
        <v>faith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s="6">
        <f t="shared" si="156"/>
        <v>86.43564356435644</v>
      </c>
      <c r="N1686" t="b">
        <v>0</v>
      </c>
      <c r="O1686" s="5">
        <f t="shared" si="157"/>
        <v>109.125</v>
      </c>
      <c r="P1686" s="7">
        <f t="shared" si="158"/>
        <v>42783.815289351856</v>
      </c>
      <c r="Q1686" s="7">
        <f t="shared" si="159"/>
        <v>42811.773622685185</v>
      </c>
      <c r="R1686" t="s">
        <v>8293</v>
      </c>
      <c r="S1686" t="str">
        <f t="shared" si="160"/>
        <v>music</v>
      </c>
      <c r="T1686" t="str">
        <f t="shared" si="161"/>
        <v>faith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s="6">
        <f t="shared" si="156"/>
        <v>24</v>
      </c>
      <c r="N1687" t="b">
        <v>0</v>
      </c>
      <c r="O1687" s="5">
        <f t="shared" si="157"/>
        <v>102.85714285714285</v>
      </c>
      <c r="P1687" s="7">
        <f t="shared" si="158"/>
        <v>42788.2502662037</v>
      </c>
      <c r="Q1687" s="7">
        <f t="shared" si="159"/>
        <v>42818.208599537036</v>
      </c>
      <c r="R1687" t="s">
        <v>8293</v>
      </c>
      <c r="S1687" t="str">
        <f t="shared" si="160"/>
        <v>music</v>
      </c>
      <c r="T1687" t="str">
        <f t="shared" si="161"/>
        <v>faith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s="6">
        <f t="shared" si="156"/>
        <v>18</v>
      </c>
      <c r="N1688" t="b">
        <v>0</v>
      </c>
      <c r="O1688" s="5">
        <f t="shared" si="157"/>
        <v>0.36</v>
      </c>
      <c r="P1688" s="7">
        <f t="shared" si="158"/>
        <v>42792.843969907408</v>
      </c>
      <c r="Q1688" s="7">
        <f t="shared" si="159"/>
        <v>42852.802303240736</v>
      </c>
      <c r="R1688" t="s">
        <v>8293</v>
      </c>
      <c r="S1688" t="str">
        <f t="shared" si="160"/>
        <v>music</v>
      </c>
      <c r="T1688" t="str">
        <f t="shared" si="161"/>
        <v>faith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s="6">
        <f t="shared" si="156"/>
        <v>80.128205128205124</v>
      </c>
      <c r="N1689" t="b">
        <v>0</v>
      </c>
      <c r="O1689" s="5">
        <f t="shared" si="157"/>
        <v>31.25</v>
      </c>
      <c r="P1689" s="7">
        <f t="shared" si="158"/>
        <v>42802.046817129631</v>
      </c>
      <c r="Q1689" s="7">
        <f t="shared" si="159"/>
        <v>42835.84375</v>
      </c>
      <c r="R1689" t="s">
        <v>8293</v>
      </c>
      <c r="S1689" t="str">
        <f t="shared" si="160"/>
        <v>music</v>
      </c>
      <c r="T1689" t="str">
        <f t="shared" si="161"/>
        <v>faith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s="6">
        <f t="shared" si="156"/>
        <v>253.14285714285714</v>
      </c>
      <c r="N1690" t="b">
        <v>0</v>
      </c>
      <c r="O1690" s="5">
        <f t="shared" si="157"/>
        <v>44.3</v>
      </c>
      <c r="P1690" s="7">
        <f t="shared" si="158"/>
        <v>42804.534652777773</v>
      </c>
      <c r="Q1690" s="7">
        <f t="shared" si="159"/>
        <v>42834.492986111116</v>
      </c>
      <c r="R1690" t="s">
        <v>8293</v>
      </c>
      <c r="S1690" t="str">
        <f t="shared" si="160"/>
        <v>music</v>
      </c>
      <c r="T1690" t="str">
        <f t="shared" si="161"/>
        <v>faith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s="6">
        <f t="shared" si="156"/>
        <v>171.42857142857142</v>
      </c>
      <c r="N1691" t="b">
        <v>0</v>
      </c>
      <c r="O1691" s="5">
        <f t="shared" si="157"/>
        <v>100</v>
      </c>
      <c r="P1691" s="7">
        <f t="shared" si="158"/>
        <v>42780.942476851851</v>
      </c>
      <c r="Q1691" s="7">
        <f t="shared" si="159"/>
        <v>42810.900810185187</v>
      </c>
      <c r="R1691" t="s">
        <v>8293</v>
      </c>
      <c r="S1691" t="str">
        <f t="shared" si="160"/>
        <v>music</v>
      </c>
      <c r="T1691" t="str">
        <f t="shared" si="161"/>
        <v>faith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s="6">
        <f t="shared" si="156"/>
        <v>57.727272727272727</v>
      </c>
      <c r="N1692" t="b">
        <v>0</v>
      </c>
      <c r="O1692" s="5">
        <f t="shared" si="157"/>
        <v>25.4</v>
      </c>
      <c r="P1692" s="7">
        <f t="shared" si="158"/>
        <v>42801.43104166667</v>
      </c>
      <c r="Q1692" s="7">
        <f t="shared" si="159"/>
        <v>42831.389374999999</v>
      </c>
      <c r="R1692" t="s">
        <v>8293</v>
      </c>
      <c r="S1692" t="str">
        <f t="shared" si="160"/>
        <v>music</v>
      </c>
      <c r="T1692" t="str">
        <f t="shared" si="161"/>
        <v>faith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s="6">
        <f t="shared" si="156"/>
        <v>264.26315789473682</v>
      </c>
      <c r="N1693" t="b">
        <v>0</v>
      </c>
      <c r="O1693" s="5">
        <f t="shared" si="157"/>
        <v>33.473333333333329</v>
      </c>
      <c r="P1693" s="7">
        <f t="shared" si="158"/>
        <v>42795.701481481476</v>
      </c>
      <c r="Q1693" s="7">
        <f t="shared" si="159"/>
        <v>42828.041666666672</v>
      </c>
      <c r="R1693" t="s">
        <v>8293</v>
      </c>
      <c r="S1693" t="str">
        <f t="shared" si="160"/>
        <v>music</v>
      </c>
      <c r="T1693" t="str">
        <f t="shared" si="161"/>
        <v>faith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s="6">
        <f t="shared" si="156"/>
        <v>159.33333333333334</v>
      </c>
      <c r="N1694" t="b">
        <v>0</v>
      </c>
      <c r="O1694" s="5">
        <f t="shared" si="157"/>
        <v>47.8</v>
      </c>
      <c r="P1694" s="7">
        <f t="shared" si="158"/>
        <v>42788.151238425926</v>
      </c>
      <c r="Q1694" s="7">
        <f t="shared" si="159"/>
        <v>42820.999305555553</v>
      </c>
      <c r="R1694" t="s">
        <v>8293</v>
      </c>
      <c r="S1694" t="str">
        <f t="shared" si="160"/>
        <v>music</v>
      </c>
      <c r="T1694" t="str">
        <f t="shared" si="161"/>
        <v>faith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s="6">
        <f t="shared" si="156"/>
        <v>35</v>
      </c>
      <c r="N1695" t="b">
        <v>0</v>
      </c>
      <c r="O1695" s="5">
        <f t="shared" si="157"/>
        <v>9.3333333333333339</v>
      </c>
      <c r="P1695" s="7">
        <f t="shared" si="158"/>
        <v>42803.920277777783</v>
      </c>
      <c r="Q1695" s="7">
        <f t="shared" si="159"/>
        <v>42834.833333333328</v>
      </c>
      <c r="R1695" t="s">
        <v>8293</v>
      </c>
      <c r="S1695" t="str">
        <f t="shared" si="160"/>
        <v>music</v>
      </c>
      <c r="T1695" t="str">
        <f t="shared" si="161"/>
        <v>faith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s="6">
        <f t="shared" si="156"/>
        <v>5</v>
      </c>
      <c r="N1696" t="b">
        <v>0</v>
      </c>
      <c r="O1696" s="5">
        <f t="shared" si="157"/>
        <v>0.05</v>
      </c>
      <c r="P1696" s="7">
        <f t="shared" si="158"/>
        <v>42791.669837962967</v>
      </c>
      <c r="Q1696" s="7">
        <f t="shared" si="159"/>
        <v>42821.191666666666</v>
      </c>
      <c r="R1696" t="s">
        <v>8293</v>
      </c>
      <c r="S1696" t="str">
        <f t="shared" si="160"/>
        <v>music</v>
      </c>
      <c r="T1696" t="str">
        <f t="shared" si="161"/>
        <v>faith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s="6">
        <f t="shared" si="156"/>
        <v>61.086956521739133</v>
      </c>
      <c r="N1697" t="b">
        <v>0</v>
      </c>
      <c r="O1697" s="5">
        <f t="shared" si="157"/>
        <v>11.708333333333334</v>
      </c>
      <c r="P1697" s="7">
        <f t="shared" si="158"/>
        <v>42801.031412037039</v>
      </c>
      <c r="Q1697" s="7">
        <f t="shared" si="159"/>
        <v>42835.041666666672</v>
      </c>
      <c r="R1697" t="s">
        <v>8293</v>
      </c>
      <c r="S1697" t="str">
        <f t="shared" si="160"/>
        <v>music</v>
      </c>
      <c r="T1697" t="str">
        <f t="shared" si="161"/>
        <v>faith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s="6" t="e">
        <f t="shared" si="156"/>
        <v>#DIV/0!</v>
      </c>
      <c r="N1698" t="b">
        <v>0</v>
      </c>
      <c r="O1698" s="5">
        <f t="shared" si="157"/>
        <v>0</v>
      </c>
      <c r="P1698" s="7">
        <f t="shared" si="158"/>
        <v>42796.069571759261</v>
      </c>
      <c r="Q1698" s="7">
        <f t="shared" si="159"/>
        <v>42826.027905092589</v>
      </c>
      <c r="R1698" t="s">
        <v>8293</v>
      </c>
      <c r="S1698" t="str">
        <f t="shared" si="160"/>
        <v>music</v>
      </c>
      <c r="T1698" t="str">
        <f t="shared" si="161"/>
        <v>faith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s="6">
        <f t="shared" si="156"/>
        <v>114.81818181818181</v>
      </c>
      <c r="N1699" t="b">
        <v>0</v>
      </c>
      <c r="O1699" s="5">
        <f t="shared" si="157"/>
        <v>20.208000000000002</v>
      </c>
      <c r="P1699" s="7">
        <f t="shared" si="158"/>
        <v>42805.032962962956</v>
      </c>
      <c r="Q1699" s="7">
        <f t="shared" si="159"/>
        <v>42834.991296296299</v>
      </c>
      <c r="R1699" t="s">
        <v>8293</v>
      </c>
      <c r="S1699" t="str">
        <f t="shared" si="160"/>
        <v>music</v>
      </c>
      <c r="T1699" t="str">
        <f t="shared" si="161"/>
        <v>faith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s="6" t="e">
        <f t="shared" si="156"/>
        <v>#DIV/0!</v>
      </c>
      <c r="N1700" t="b">
        <v>0</v>
      </c>
      <c r="O1700" s="5">
        <f t="shared" si="157"/>
        <v>0</v>
      </c>
      <c r="P1700" s="7">
        <f t="shared" si="158"/>
        <v>42796.207870370374</v>
      </c>
      <c r="Q1700" s="7">
        <f t="shared" si="159"/>
        <v>42820.147916666669</v>
      </c>
      <c r="R1700" t="s">
        <v>8293</v>
      </c>
      <c r="S1700" t="str">
        <f t="shared" si="160"/>
        <v>music</v>
      </c>
      <c r="T1700" t="str">
        <f t="shared" si="161"/>
        <v>faith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s="6">
        <f t="shared" si="156"/>
        <v>54</v>
      </c>
      <c r="N1701" t="b">
        <v>0</v>
      </c>
      <c r="O1701" s="5">
        <f t="shared" si="157"/>
        <v>4.2311459353574925</v>
      </c>
      <c r="P1701" s="7">
        <f t="shared" si="158"/>
        <v>42806.863946759258</v>
      </c>
      <c r="Q1701" s="7">
        <f t="shared" si="159"/>
        <v>42836.863946759258</v>
      </c>
      <c r="R1701" t="s">
        <v>8293</v>
      </c>
      <c r="S1701" t="str">
        <f t="shared" si="160"/>
        <v>music</v>
      </c>
      <c r="T1701" t="str">
        <f t="shared" si="161"/>
        <v>faith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s="6">
        <f t="shared" si="156"/>
        <v>65.974683544303801</v>
      </c>
      <c r="N1702" t="b">
        <v>0</v>
      </c>
      <c r="O1702" s="5">
        <f t="shared" si="157"/>
        <v>26.06</v>
      </c>
      <c r="P1702" s="7">
        <f t="shared" si="158"/>
        <v>42796.071643518517</v>
      </c>
      <c r="Q1702" s="7">
        <f t="shared" si="159"/>
        <v>42826.166666666672</v>
      </c>
      <c r="R1702" t="s">
        <v>8293</v>
      </c>
      <c r="S1702" t="str">
        <f t="shared" si="160"/>
        <v>music</v>
      </c>
      <c r="T1702" t="str">
        <f t="shared" si="161"/>
        <v>faith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s="6">
        <f t="shared" si="156"/>
        <v>5</v>
      </c>
      <c r="N1703" t="b">
        <v>0</v>
      </c>
      <c r="O1703" s="5">
        <f t="shared" si="157"/>
        <v>0.19801980198019803</v>
      </c>
      <c r="P1703" s="7">
        <f t="shared" si="158"/>
        <v>41989.664409722223</v>
      </c>
      <c r="Q1703" s="7">
        <f t="shared" si="159"/>
        <v>42019.664409722223</v>
      </c>
      <c r="R1703" t="s">
        <v>8293</v>
      </c>
      <c r="S1703" t="str">
        <f t="shared" si="160"/>
        <v>music</v>
      </c>
      <c r="T1703" t="str">
        <f t="shared" si="161"/>
        <v>faith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s="6">
        <f t="shared" si="156"/>
        <v>1</v>
      </c>
      <c r="N1704" t="b">
        <v>0</v>
      </c>
      <c r="O1704" s="5">
        <f t="shared" si="157"/>
        <v>6.0606060606060606E-3</v>
      </c>
      <c r="P1704" s="7">
        <f t="shared" si="158"/>
        <v>42063.869791666672</v>
      </c>
      <c r="Q1704" s="7">
        <f t="shared" si="159"/>
        <v>42093.828125</v>
      </c>
      <c r="R1704" t="s">
        <v>8293</v>
      </c>
      <c r="S1704" t="str">
        <f t="shared" si="160"/>
        <v>music</v>
      </c>
      <c r="T1704" t="str">
        <f t="shared" si="161"/>
        <v>faith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s="6">
        <f t="shared" si="156"/>
        <v>25.5</v>
      </c>
      <c r="N1705" t="b">
        <v>0</v>
      </c>
      <c r="O1705" s="5">
        <f t="shared" si="157"/>
        <v>1.02</v>
      </c>
      <c r="P1705" s="7">
        <f t="shared" si="158"/>
        <v>42187.281678240746</v>
      </c>
      <c r="Q1705" s="7">
        <f t="shared" si="159"/>
        <v>42247.281678240746</v>
      </c>
      <c r="R1705" t="s">
        <v>8293</v>
      </c>
      <c r="S1705" t="str">
        <f t="shared" si="160"/>
        <v>music</v>
      </c>
      <c r="T1705" t="str">
        <f t="shared" si="161"/>
        <v>faith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s="6">
        <f t="shared" si="156"/>
        <v>118.36363636363636</v>
      </c>
      <c r="N1706" t="b">
        <v>0</v>
      </c>
      <c r="O1706" s="5">
        <f t="shared" si="157"/>
        <v>65.100000000000009</v>
      </c>
      <c r="P1706" s="7">
        <f t="shared" si="158"/>
        <v>42021.139733796299</v>
      </c>
      <c r="Q1706" s="7">
        <f t="shared" si="159"/>
        <v>42051.139733796299</v>
      </c>
      <c r="R1706" t="s">
        <v>8293</v>
      </c>
      <c r="S1706" t="str">
        <f t="shared" si="160"/>
        <v>music</v>
      </c>
      <c r="T1706" t="str">
        <f t="shared" si="161"/>
        <v>faith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s="6" t="e">
        <f t="shared" si="156"/>
        <v>#DIV/0!</v>
      </c>
      <c r="N1707" t="b">
        <v>0</v>
      </c>
      <c r="O1707" s="5">
        <f t="shared" si="157"/>
        <v>0</v>
      </c>
      <c r="P1707" s="7">
        <f t="shared" si="158"/>
        <v>42245.016736111109</v>
      </c>
      <c r="Q1707" s="7">
        <f t="shared" si="159"/>
        <v>42256.666666666672</v>
      </c>
      <c r="R1707" t="s">
        <v>8293</v>
      </c>
      <c r="S1707" t="str">
        <f t="shared" si="160"/>
        <v>music</v>
      </c>
      <c r="T1707" t="str">
        <f t="shared" si="161"/>
        <v>faith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s="6" t="e">
        <f t="shared" si="156"/>
        <v>#DIV/0!</v>
      </c>
      <c r="N1708" t="b">
        <v>0</v>
      </c>
      <c r="O1708" s="5">
        <f t="shared" si="157"/>
        <v>0</v>
      </c>
      <c r="P1708" s="7">
        <f t="shared" si="158"/>
        <v>42179.306388888886</v>
      </c>
      <c r="Q1708" s="7">
        <f t="shared" si="159"/>
        <v>42239.306388888886</v>
      </c>
      <c r="R1708" t="s">
        <v>8293</v>
      </c>
      <c r="S1708" t="str">
        <f t="shared" si="160"/>
        <v>music</v>
      </c>
      <c r="T1708" t="str">
        <f t="shared" si="161"/>
        <v>faith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s="6">
        <f t="shared" si="156"/>
        <v>54.111111111111114</v>
      </c>
      <c r="N1709" t="b">
        <v>0</v>
      </c>
      <c r="O1709" s="5">
        <f t="shared" si="157"/>
        <v>9.74</v>
      </c>
      <c r="P1709" s="7">
        <f t="shared" si="158"/>
        <v>42427.721006944441</v>
      </c>
      <c r="Q1709" s="7">
        <f t="shared" si="159"/>
        <v>42457.679340277777</v>
      </c>
      <c r="R1709" t="s">
        <v>8293</v>
      </c>
      <c r="S1709" t="str">
        <f t="shared" si="160"/>
        <v>music</v>
      </c>
      <c r="T1709" t="str">
        <f t="shared" si="161"/>
        <v>faith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s="6" t="e">
        <f t="shared" si="156"/>
        <v>#DIV/0!</v>
      </c>
      <c r="N1710" t="b">
        <v>0</v>
      </c>
      <c r="O1710" s="5">
        <f t="shared" si="157"/>
        <v>0</v>
      </c>
      <c r="P1710" s="7">
        <f t="shared" si="158"/>
        <v>42451.866967592592</v>
      </c>
      <c r="Q1710" s="7">
        <f t="shared" si="159"/>
        <v>42491.866967592592</v>
      </c>
      <c r="R1710" t="s">
        <v>8293</v>
      </c>
      <c r="S1710" t="str">
        <f t="shared" si="160"/>
        <v>music</v>
      </c>
      <c r="T1710" t="str">
        <f t="shared" si="161"/>
        <v>faith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s="6">
        <f t="shared" si="156"/>
        <v>21.25</v>
      </c>
      <c r="N1711" t="b">
        <v>0</v>
      </c>
      <c r="O1711" s="5">
        <f t="shared" si="157"/>
        <v>4.8571428571428568</v>
      </c>
      <c r="P1711" s="7">
        <f t="shared" si="158"/>
        <v>41841.56381944444</v>
      </c>
      <c r="Q1711" s="7">
        <f t="shared" si="159"/>
        <v>41882.818749999999</v>
      </c>
      <c r="R1711" t="s">
        <v>8293</v>
      </c>
      <c r="S1711" t="str">
        <f t="shared" si="160"/>
        <v>music</v>
      </c>
      <c r="T1711" t="str">
        <f t="shared" si="161"/>
        <v>faith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s="6">
        <f t="shared" si="156"/>
        <v>34</v>
      </c>
      <c r="N1712" t="b">
        <v>0</v>
      </c>
      <c r="O1712" s="5">
        <f t="shared" si="157"/>
        <v>0.67999999999999994</v>
      </c>
      <c r="P1712" s="7">
        <f t="shared" si="158"/>
        <v>42341.59129629629</v>
      </c>
      <c r="Q1712" s="7">
        <f t="shared" si="159"/>
        <v>42387.541666666672</v>
      </c>
      <c r="R1712" t="s">
        <v>8293</v>
      </c>
      <c r="S1712" t="str">
        <f t="shared" si="160"/>
        <v>music</v>
      </c>
      <c r="T1712" t="str">
        <f t="shared" si="161"/>
        <v>faith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s="6">
        <f t="shared" si="156"/>
        <v>525</v>
      </c>
      <c r="N1713" t="b">
        <v>0</v>
      </c>
      <c r="O1713" s="5">
        <f t="shared" si="157"/>
        <v>10.5</v>
      </c>
      <c r="P1713" s="7">
        <f t="shared" si="158"/>
        <v>41852.646226851852</v>
      </c>
      <c r="Q1713" s="7">
        <f t="shared" si="159"/>
        <v>41883.646226851852</v>
      </c>
      <c r="R1713" t="s">
        <v>8293</v>
      </c>
      <c r="S1713" t="str">
        <f t="shared" si="160"/>
        <v>music</v>
      </c>
      <c r="T1713" t="str">
        <f t="shared" si="161"/>
        <v>faith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s="6" t="e">
        <f t="shared" si="156"/>
        <v>#DIV/0!</v>
      </c>
      <c r="N1714" t="b">
        <v>0</v>
      </c>
      <c r="O1714" s="5">
        <f t="shared" si="157"/>
        <v>0</v>
      </c>
      <c r="P1714" s="7">
        <f t="shared" si="158"/>
        <v>42125.913807870369</v>
      </c>
      <c r="Q1714" s="7">
        <f t="shared" si="159"/>
        <v>42185.913807870369</v>
      </c>
      <c r="R1714" t="s">
        <v>8293</v>
      </c>
      <c r="S1714" t="str">
        <f t="shared" si="160"/>
        <v>music</v>
      </c>
      <c r="T1714" t="str">
        <f t="shared" si="161"/>
        <v>faith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s="6">
        <f t="shared" si="156"/>
        <v>50</v>
      </c>
      <c r="N1715" t="b">
        <v>0</v>
      </c>
      <c r="O1715" s="5">
        <f t="shared" si="157"/>
        <v>1.6666666666666667</v>
      </c>
      <c r="P1715" s="7">
        <f t="shared" si="158"/>
        <v>41887.801064814819</v>
      </c>
      <c r="Q1715" s="7">
        <f t="shared" si="159"/>
        <v>41917.801064814819</v>
      </c>
      <c r="R1715" t="s">
        <v>8293</v>
      </c>
      <c r="S1715" t="str">
        <f t="shared" si="160"/>
        <v>music</v>
      </c>
      <c r="T1715" t="str">
        <f t="shared" si="161"/>
        <v>faith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s="6">
        <f t="shared" si="156"/>
        <v>115.70588235294117</v>
      </c>
      <c r="N1716" t="b">
        <v>0</v>
      </c>
      <c r="O1716" s="5">
        <f t="shared" si="157"/>
        <v>7.8680000000000003</v>
      </c>
      <c r="P1716" s="7">
        <f t="shared" si="158"/>
        <v>42095.918530092589</v>
      </c>
      <c r="Q1716" s="7">
        <f t="shared" si="159"/>
        <v>42125.918530092589</v>
      </c>
      <c r="R1716" t="s">
        <v>8293</v>
      </c>
      <c r="S1716" t="str">
        <f t="shared" si="160"/>
        <v>music</v>
      </c>
      <c r="T1716" t="str">
        <f t="shared" si="161"/>
        <v>faith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s="6">
        <f t="shared" si="156"/>
        <v>5.5</v>
      </c>
      <c r="N1717" t="b">
        <v>0</v>
      </c>
      <c r="O1717" s="5">
        <f t="shared" si="157"/>
        <v>0.22</v>
      </c>
      <c r="P1717" s="7">
        <f t="shared" si="158"/>
        <v>42064.217418981483</v>
      </c>
      <c r="Q1717" s="7">
        <f t="shared" si="159"/>
        <v>42094.140277777777</v>
      </c>
      <c r="R1717" t="s">
        <v>8293</v>
      </c>
      <c r="S1717" t="str">
        <f t="shared" si="160"/>
        <v>music</v>
      </c>
      <c r="T1717" t="str">
        <f t="shared" si="161"/>
        <v>faith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s="6">
        <f t="shared" si="156"/>
        <v>50</v>
      </c>
      <c r="N1718" t="b">
        <v>0</v>
      </c>
      <c r="O1718" s="5">
        <f t="shared" si="157"/>
        <v>7.5</v>
      </c>
      <c r="P1718" s="7">
        <f t="shared" si="158"/>
        <v>42673.577534722222</v>
      </c>
      <c r="Q1718" s="7">
        <f t="shared" si="159"/>
        <v>42713.619201388887</v>
      </c>
      <c r="R1718" t="s">
        <v>8293</v>
      </c>
      <c r="S1718" t="str">
        <f t="shared" si="160"/>
        <v>music</v>
      </c>
      <c r="T1718" t="str">
        <f t="shared" si="161"/>
        <v>faith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s="6">
        <f t="shared" si="156"/>
        <v>34.024390243902438</v>
      </c>
      <c r="N1719" t="b">
        <v>0</v>
      </c>
      <c r="O1719" s="5">
        <f t="shared" si="157"/>
        <v>42.725880551301685</v>
      </c>
      <c r="P1719" s="7">
        <f t="shared" si="158"/>
        <v>42460.98192129629</v>
      </c>
      <c r="Q1719" s="7">
        <f t="shared" si="159"/>
        <v>42481.166666666672</v>
      </c>
      <c r="R1719" t="s">
        <v>8293</v>
      </c>
      <c r="S1719" t="str">
        <f t="shared" si="160"/>
        <v>music</v>
      </c>
      <c r="T1719" t="str">
        <f t="shared" si="161"/>
        <v>faith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s="6">
        <f t="shared" si="156"/>
        <v>37.5</v>
      </c>
      <c r="N1720" t="b">
        <v>0</v>
      </c>
      <c r="O1720" s="5">
        <f t="shared" si="157"/>
        <v>0.2142857142857143</v>
      </c>
      <c r="P1720" s="7">
        <f t="shared" si="158"/>
        <v>42460.610520833332</v>
      </c>
      <c r="Q1720" s="7">
        <f t="shared" si="159"/>
        <v>42504.207638888889</v>
      </c>
      <c r="R1720" t="s">
        <v>8293</v>
      </c>
      <c r="S1720" t="str">
        <f t="shared" si="160"/>
        <v>music</v>
      </c>
      <c r="T1720" t="str">
        <f t="shared" si="161"/>
        <v>faith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s="6">
        <f t="shared" si="156"/>
        <v>11.666666666666666</v>
      </c>
      <c r="N1721" t="b">
        <v>0</v>
      </c>
      <c r="O1721" s="5">
        <f t="shared" si="157"/>
        <v>0.87500000000000011</v>
      </c>
      <c r="P1721" s="7">
        <f t="shared" si="158"/>
        <v>41869.534618055557</v>
      </c>
      <c r="Q1721" s="7">
        <f t="shared" si="159"/>
        <v>41899.534618055557</v>
      </c>
      <c r="R1721" t="s">
        <v>8293</v>
      </c>
      <c r="S1721" t="str">
        <f t="shared" si="160"/>
        <v>music</v>
      </c>
      <c r="T1721" t="str">
        <f t="shared" si="161"/>
        <v>faith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s="6">
        <f t="shared" si="156"/>
        <v>28.125</v>
      </c>
      <c r="N1722" t="b">
        <v>0</v>
      </c>
      <c r="O1722" s="5">
        <f t="shared" si="157"/>
        <v>5.625</v>
      </c>
      <c r="P1722" s="7">
        <f t="shared" si="158"/>
        <v>41922.783229166671</v>
      </c>
      <c r="Q1722" s="7">
        <f t="shared" si="159"/>
        <v>41952.824895833335</v>
      </c>
      <c r="R1722" t="s">
        <v>8293</v>
      </c>
      <c r="S1722" t="str">
        <f t="shared" si="160"/>
        <v>music</v>
      </c>
      <c r="T1722" t="str">
        <f t="shared" si="161"/>
        <v>faith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s="6" t="e">
        <f t="shared" si="156"/>
        <v>#DIV/0!</v>
      </c>
      <c r="N1723" t="b">
        <v>0</v>
      </c>
      <c r="O1723" s="5">
        <f t="shared" si="157"/>
        <v>0</v>
      </c>
      <c r="P1723" s="7">
        <f t="shared" si="158"/>
        <v>42319.461377314816</v>
      </c>
      <c r="Q1723" s="7">
        <f t="shared" si="159"/>
        <v>42349.461377314816</v>
      </c>
      <c r="R1723" t="s">
        <v>8293</v>
      </c>
      <c r="S1723" t="str">
        <f t="shared" si="160"/>
        <v>music</v>
      </c>
      <c r="T1723" t="str">
        <f t="shared" si="161"/>
        <v>faith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s="6">
        <f t="shared" si="156"/>
        <v>1</v>
      </c>
      <c r="N1724" t="b">
        <v>0</v>
      </c>
      <c r="O1724" s="5">
        <f t="shared" si="157"/>
        <v>3.4722222222222224E-2</v>
      </c>
      <c r="P1724" s="7">
        <f t="shared" si="158"/>
        <v>42425.960983796293</v>
      </c>
      <c r="Q1724" s="7">
        <f t="shared" si="159"/>
        <v>42463.006944444445</v>
      </c>
      <c r="R1724" t="s">
        <v>8293</v>
      </c>
      <c r="S1724" t="str">
        <f t="shared" si="160"/>
        <v>music</v>
      </c>
      <c r="T1724" t="str">
        <f t="shared" si="161"/>
        <v>faith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s="6">
        <f t="shared" si="156"/>
        <v>216.66666666666666</v>
      </c>
      <c r="N1725" t="b">
        <v>0</v>
      </c>
      <c r="O1725" s="5">
        <f t="shared" si="157"/>
        <v>6.5</v>
      </c>
      <c r="P1725" s="7">
        <f t="shared" si="158"/>
        <v>42129.82540509259</v>
      </c>
      <c r="Q1725" s="7">
        <f t="shared" si="159"/>
        <v>42186.25</v>
      </c>
      <c r="R1725" t="s">
        <v>8293</v>
      </c>
      <c r="S1725" t="str">
        <f t="shared" si="160"/>
        <v>music</v>
      </c>
      <c r="T1725" t="str">
        <f t="shared" si="161"/>
        <v>faith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s="6">
        <f t="shared" si="156"/>
        <v>8.75</v>
      </c>
      <c r="N1726" t="b">
        <v>0</v>
      </c>
      <c r="O1726" s="5">
        <f t="shared" si="157"/>
        <v>0.58333333333333337</v>
      </c>
      <c r="P1726" s="7">
        <f t="shared" si="158"/>
        <v>41912.932430555556</v>
      </c>
      <c r="Q1726" s="7">
        <f t="shared" si="159"/>
        <v>41942.932430555556</v>
      </c>
      <c r="R1726" t="s">
        <v>8293</v>
      </c>
      <c r="S1726" t="str">
        <f t="shared" si="160"/>
        <v>music</v>
      </c>
      <c r="T1726" t="str">
        <f t="shared" si="161"/>
        <v>faith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s="6">
        <f t="shared" si="156"/>
        <v>62.222222222222221</v>
      </c>
      <c r="N1727" t="b">
        <v>0</v>
      </c>
      <c r="O1727" s="5">
        <f t="shared" si="157"/>
        <v>10.181818181818182</v>
      </c>
      <c r="P1727" s="7">
        <f t="shared" si="158"/>
        <v>41845.968159722222</v>
      </c>
      <c r="Q1727" s="7">
        <f t="shared" si="159"/>
        <v>41875.968159722222</v>
      </c>
      <c r="R1727" t="s">
        <v>8293</v>
      </c>
      <c r="S1727" t="str">
        <f t="shared" si="160"/>
        <v>music</v>
      </c>
      <c r="T1727" t="str">
        <f t="shared" si="161"/>
        <v>faith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s="6">
        <f t="shared" si="156"/>
        <v>137.25</v>
      </c>
      <c r="N1728" t="b">
        <v>0</v>
      </c>
      <c r="O1728" s="5">
        <f t="shared" si="157"/>
        <v>33.784615384615385</v>
      </c>
      <c r="P1728" s="7">
        <f t="shared" si="158"/>
        <v>41788.919722222221</v>
      </c>
      <c r="Q1728" s="7">
        <f t="shared" si="159"/>
        <v>41817.919722222221</v>
      </c>
      <c r="R1728" t="s">
        <v>8293</v>
      </c>
      <c r="S1728" t="str">
        <f t="shared" si="160"/>
        <v>music</v>
      </c>
      <c r="T1728" t="str">
        <f t="shared" si="161"/>
        <v>faith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s="6">
        <f t="shared" si="156"/>
        <v>1</v>
      </c>
      <c r="N1729" t="b">
        <v>0</v>
      </c>
      <c r="O1729" s="5">
        <f t="shared" si="157"/>
        <v>3.3333333333333333E-2</v>
      </c>
      <c r="P1729" s="7">
        <f t="shared" si="158"/>
        <v>42044.927974537044</v>
      </c>
      <c r="Q1729" s="7">
        <f t="shared" si="159"/>
        <v>42099.458333333328</v>
      </c>
      <c r="R1729" t="s">
        <v>8293</v>
      </c>
      <c r="S1729" t="str">
        <f t="shared" si="160"/>
        <v>music</v>
      </c>
      <c r="T1729" t="str">
        <f t="shared" si="161"/>
        <v>faith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s="6">
        <f t="shared" ref="M1730:M1793" si="162">E1730/L1730</f>
        <v>122.14285714285714</v>
      </c>
      <c r="N1730" t="b">
        <v>0</v>
      </c>
      <c r="O1730" s="5">
        <f t="shared" ref="O1730:O1793" si="163">(E1730/D1730)*100</f>
        <v>68.400000000000006</v>
      </c>
      <c r="P1730" s="7">
        <f t="shared" si="158"/>
        <v>42268.625856481478</v>
      </c>
      <c r="Q1730" s="7">
        <f t="shared" si="159"/>
        <v>42298.625856481478</v>
      </c>
      <c r="R1730" t="s">
        <v>8293</v>
      </c>
      <c r="S1730" t="str">
        <f t="shared" si="160"/>
        <v>music</v>
      </c>
      <c r="T1730" t="str">
        <f t="shared" si="161"/>
        <v>faith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s="6" t="e">
        <f t="shared" si="162"/>
        <v>#DIV/0!</v>
      </c>
      <c r="N1731" t="b">
        <v>0</v>
      </c>
      <c r="O1731" s="5">
        <f t="shared" si="163"/>
        <v>0</v>
      </c>
      <c r="P1731" s="7">
        <f t="shared" ref="P1731:P1794" si="164">(((J1731/60)/60)/24)+DATE(1970,1,1)</f>
        <v>42471.052152777775</v>
      </c>
      <c r="Q1731" s="7">
        <f t="shared" ref="Q1731:Q1794" si="165">(((I1731/60)/60)/24)+DATE(1970,1,1)</f>
        <v>42531.052152777775</v>
      </c>
      <c r="R1731" t="s">
        <v>8293</v>
      </c>
      <c r="S1731" t="str">
        <f t="shared" ref="S1731:S1794" si="166">LEFT(R1731,FIND("/",R1731)-1)</f>
        <v>music</v>
      </c>
      <c r="T1731" t="str">
        <f t="shared" ref="T1731:T1794" si="167">RIGHT(R1731,LEN(R1731)-FIND("/",R1731))</f>
        <v>faith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s="6" t="e">
        <f t="shared" si="162"/>
        <v>#DIV/0!</v>
      </c>
      <c r="N1732" t="b">
        <v>0</v>
      </c>
      <c r="O1732" s="5">
        <f t="shared" si="163"/>
        <v>0</v>
      </c>
      <c r="P1732" s="7">
        <f t="shared" si="164"/>
        <v>42272.087766203709</v>
      </c>
      <c r="Q1732" s="7">
        <f t="shared" si="165"/>
        <v>42302.087766203709</v>
      </c>
      <c r="R1732" t="s">
        <v>8293</v>
      </c>
      <c r="S1732" t="str">
        <f t="shared" si="166"/>
        <v>music</v>
      </c>
      <c r="T1732" t="str">
        <f t="shared" si="167"/>
        <v>faith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s="6" t="e">
        <f t="shared" si="162"/>
        <v>#DIV/0!</v>
      </c>
      <c r="N1733" t="b">
        <v>0</v>
      </c>
      <c r="O1733" s="5">
        <f t="shared" si="163"/>
        <v>0</v>
      </c>
      <c r="P1733" s="7">
        <f t="shared" si="164"/>
        <v>42152.906851851847</v>
      </c>
      <c r="Q1733" s="7">
        <f t="shared" si="165"/>
        <v>42166.625</v>
      </c>
      <c r="R1733" t="s">
        <v>8293</v>
      </c>
      <c r="S1733" t="str">
        <f t="shared" si="166"/>
        <v>music</v>
      </c>
      <c r="T1733" t="str">
        <f t="shared" si="167"/>
        <v>faith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s="6" t="e">
        <f t="shared" si="162"/>
        <v>#DIV/0!</v>
      </c>
      <c r="N1734" t="b">
        <v>0</v>
      </c>
      <c r="O1734" s="5">
        <f t="shared" si="163"/>
        <v>0</v>
      </c>
      <c r="P1734" s="7">
        <f t="shared" si="164"/>
        <v>42325.683807870373</v>
      </c>
      <c r="Q1734" s="7">
        <f t="shared" si="165"/>
        <v>42385.208333333328</v>
      </c>
      <c r="R1734" t="s">
        <v>8293</v>
      </c>
      <c r="S1734" t="str">
        <f t="shared" si="166"/>
        <v>music</v>
      </c>
      <c r="T1734" t="str">
        <f t="shared" si="167"/>
        <v>faith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s="6" t="e">
        <f t="shared" si="162"/>
        <v>#DIV/0!</v>
      </c>
      <c r="N1735" t="b">
        <v>0</v>
      </c>
      <c r="O1735" s="5">
        <f t="shared" si="163"/>
        <v>0</v>
      </c>
      <c r="P1735" s="7">
        <f t="shared" si="164"/>
        <v>42614.675625000003</v>
      </c>
      <c r="Q1735" s="7">
        <f t="shared" si="165"/>
        <v>42626.895833333328</v>
      </c>
      <c r="R1735" t="s">
        <v>8293</v>
      </c>
      <c r="S1735" t="str">
        <f t="shared" si="166"/>
        <v>music</v>
      </c>
      <c r="T1735" t="str">
        <f t="shared" si="167"/>
        <v>faith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s="6">
        <f t="shared" si="162"/>
        <v>1</v>
      </c>
      <c r="N1736" t="b">
        <v>0</v>
      </c>
      <c r="O1736" s="5">
        <f t="shared" si="163"/>
        <v>2.2222222222222223E-2</v>
      </c>
      <c r="P1736" s="7">
        <f t="shared" si="164"/>
        <v>42102.036527777775</v>
      </c>
      <c r="Q1736" s="7">
        <f t="shared" si="165"/>
        <v>42132.036527777775</v>
      </c>
      <c r="R1736" t="s">
        <v>8293</v>
      </c>
      <c r="S1736" t="str">
        <f t="shared" si="166"/>
        <v>music</v>
      </c>
      <c r="T1736" t="str">
        <f t="shared" si="167"/>
        <v>faith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s="6">
        <f t="shared" si="162"/>
        <v>55</v>
      </c>
      <c r="N1737" t="b">
        <v>0</v>
      </c>
      <c r="O1737" s="5">
        <f t="shared" si="163"/>
        <v>11</v>
      </c>
      <c r="P1737" s="7">
        <f t="shared" si="164"/>
        <v>42559.814178240747</v>
      </c>
      <c r="Q1737" s="7">
        <f t="shared" si="165"/>
        <v>42589.814178240747</v>
      </c>
      <c r="R1737" t="s">
        <v>8293</v>
      </c>
      <c r="S1737" t="str">
        <f t="shared" si="166"/>
        <v>music</v>
      </c>
      <c r="T1737" t="str">
        <f t="shared" si="167"/>
        <v>faith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s="6">
        <f t="shared" si="162"/>
        <v>22</v>
      </c>
      <c r="N1738" t="b">
        <v>0</v>
      </c>
      <c r="O1738" s="5">
        <f t="shared" si="163"/>
        <v>0.73333333333333328</v>
      </c>
      <c r="P1738" s="7">
        <f t="shared" si="164"/>
        <v>42286.861493055556</v>
      </c>
      <c r="Q1738" s="7">
        <f t="shared" si="165"/>
        <v>42316.90315972222</v>
      </c>
      <c r="R1738" t="s">
        <v>8293</v>
      </c>
      <c r="S1738" t="str">
        <f t="shared" si="166"/>
        <v>music</v>
      </c>
      <c r="T1738" t="str">
        <f t="shared" si="167"/>
        <v>faith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s="6">
        <f t="shared" si="162"/>
        <v>56.666666666666664</v>
      </c>
      <c r="N1739" t="b">
        <v>0</v>
      </c>
      <c r="O1739" s="5">
        <f t="shared" si="163"/>
        <v>21.25</v>
      </c>
      <c r="P1739" s="7">
        <f t="shared" si="164"/>
        <v>42175.948981481488</v>
      </c>
      <c r="Q1739" s="7">
        <f t="shared" si="165"/>
        <v>42205.948981481488</v>
      </c>
      <c r="R1739" t="s">
        <v>8293</v>
      </c>
      <c r="S1739" t="str">
        <f t="shared" si="166"/>
        <v>music</v>
      </c>
      <c r="T1739" t="str">
        <f t="shared" si="167"/>
        <v>faith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s="6">
        <f t="shared" si="162"/>
        <v>20</v>
      </c>
      <c r="N1740" t="b">
        <v>0</v>
      </c>
      <c r="O1740" s="5">
        <f t="shared" si="163"/>
        <v>0.4</v>
      </c>
      <c r="P1740" s="7">
        <f t="shared" si="164"/>
        <v>41884.874328703707</v>
      </c>
      <c r="Q1740" s="7">
        <f t="shared" si="165"/>
        <v>41914.874328703707</v>
      </c>
      <c r="R1740" t="s">
        <v>8293</v>
      </c>
      <c r="S1740" t="str">
        <f t="shared" si="166"/>
        <v>music</v>
      </c>
      <c r="T1740" t="str">
        <f t="shared" si="167"/>
        <v>faith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s="6">
        <f t="shared" si="162"/>
        <v>1</v>
      </c>
      <c r="N1741" t="b">
        <v>0</v>
      </c>
      <c r="O1741" s="5">
        <f t="shared" si="163"/>
        <v>0.1</v>
      </c>
      <c r="P1741" s="7">
        <f t="shared" si="164"/>
        <v>42435.874212962968</v>
      </c>
      <c r="Q1741" s="7">
        <f t="shared" si="165"/>
        <v>42494.832546296297</v>
      </c>
      <c r="R1741" t="s">
        <v>8293</v>
      </c>
      <c r="S1741" t="str">
        <f t="shared" si="166"/>
        <v>music</v>
      </c>
      <c r="T1741" t="str">
        <f t="shared" si="167"/>
        <v>faith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s="6" t="e">
        <f t="shared" si="162"/>
        <v>#DIV/0!</v>
      </c>
      <c r="N1742" t="b">
        <v>0</v>
      </c>
      <c r="O1742" s="5">
        <f t="shared" si="163"/>
        <v>0</v>
      </c>
      <c r="P1742" s="7">
        <f t="shared" si="164"/>
        <v>42171.817384259266</v>
      </c>
      <c r="Q1742" s="7">
        <f t="shared" si="165"/>
        <v>42201.817384259266</v>
      </c>
      <c r="R1742" t="s">
        <v>8293</v>
      </c>
      <c r="S1742" t="str">
        <f t="shared" si="166"/>
        <v>music</v>
      </c>
      <c r="T1742" t="str">
        <f t="shared" si="167"/>
        <v>faith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s="6">
        <f t="shared" si="162"/>
        <v>25.576923076923077</v>
      </c>
      <c r="N1743" t="b">
        <v>1</v>
      </c>
      <c r="O1743" s="5">
        <f t="shared" si="163"/>
        <v>110.83333333333334</v>
      </c>
      <c r="P1743" s="7">
        <f t="shared" si="164"/>
        <v>42120.628136574072</v>
      </c>
      <c r="Q1743" s="7">
        <f t="shared" si="165"/>
        <v>42165.628136574072</v>
      </c>
      <c r="R1743" t="s">
        <v>8285</v>
      </c>
      <c r="S1743" t="str">
        <f t="shared" si="166"/>
        <v>photography</v>
      </c>
      <c r="T1743" t="str">
        <f t="shared" si="167"/>
        <v>photobooks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s="6">
        <f t="shared" si="162"/>
        <v>63.970588235294116</v>
      </c>
      <c r="N1744" t="b">
        <v>1</v>
      </c>
      <c r="O1744" s="5">
        <f t="shared" si="163"/>
        <v>108.74999999999999</v>
      </c>
      <c r="P1744" s="7">
        <f t="shared" si="164"/>
        <v>42710.876967592587</v>
      </c>
      <c r="Q1744" s="7">
        <f t="shared" si="165"/>
        <v>42742.875</v>
      </c>
      <c r="R1744" t="s">
        <v>8285</v>
      </c>
      <c r="S1744" t="str">
        <f t="shared" si="166"/>
        <v>photography</v>
      </c>
      <c r="T1744" t="str">
        <f t="shared" si="167"/>
        <v>photobooks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s="6">
        <f t="shared" si="162"/>
        <v>89.925373134328353</v>
      </c>
      <c r="N1745" t="b">
        <v>1</v>
      </c>
      <c r="O1745" s="5">
        <f t="shared" si="163"/>
        <v>100.41666666666667</v>
      </c>
      <c r="P1745" s="7">
        <f t="shared" si="164"/>
        <v>42586.925636574073</v>
      </c>
      <c r="Q1745" s="7">
        <f t="shared" si="165"/>
        <v>42609.165972222225</v>
      </c>
      <c r="R1745" t="s">
        <v>8285</v>
      </c>
      <c r="S1745" t="str">
        <f t="shared" si="166"/>
        <v>photography</v>
      </c>
      <c r="T1745" t="str">
        <f t="shared" si="167"/>
        <v>photobooks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s="6">
        <f t="shared" si="162"/>
        <v>93.071428571428569</v>
      </c>
      <c r="N1746" t="b">
        <v>1</v>
      </c>
      <c r="O1746" s="5">
        <f t="shared" si="163"/>
        <v>118.45454545454545</v>
      </c>
      <c r="P1746" s="7">
        <f t="shared" si="164"/>
        <v>42026.605057870373</v>
      </c>
      <c r="Q1746" s="7">
        <f t="shared" si="165"/>
        <v>42071.563391203701</v>
      </c>
      <c r="R1746" t="s">
        <v>8285</v>
      </c>
      <c r="S1746" t="str">
        <f t="shared" si="166"/>
        <v>photography</v>
      </c>
      <c r="T1746" t="str">
        <f t="shared" si="167"/>
        <v>photobooks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s="6">
        <f t="shared" si="162"/>
        <v>89.674157303370791</v>
      </c>
      <c r="N1747" t="b">
        <v>1</v>
      </c>
      <c r="O1747" s="5">
        <f t="shared" si="163"/>
        <v>114.01428571428571</v>
      </c>
      <c r="P1747" s="7">
        <f t="shared" si="164"/>
        <v>42690.259699074071</v>
      </c>
      <c r="Q1747" s="7">
        <f t="shared" si="165"/>
        <v>42726.083333333328</v>
      </c>
      <c r="R1747" t="s">
        <v>8285</v>
      </c>
      <c r="S1747" t="str">
        <f t="shared" si="166"/>
        <v>photography</v>
      </c>
      <c r="T1747" t="str">
        <f t="shared" si="167"/>
        <v>photobooks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s="6">
        <f t="shared" si="162"/>
        <v>207.61682242990653</v>
      </c>
      <c r="N1748" t="b">
        <v>1</v>
      </c>
      <c r="O1748" s="5">
        <f t="shared" si="163"/>
        <v>148.10000000000002</v>
      </c>
      <c r="P1748" s="7">
        <f t="shared" si="164"/>
        <v>42668.176701388889</v>
      </c>
      <c r="Q1748" s="7">
        <f t="shared" si="165"/>
        <v>42698.083333333328</v>
      </c>
      <c r="R1748" t="s">
        <v>8285</v>
      </c>
      <c r="S1748" t="str">
        <f t="shared" si="166"/>
        <v>photography</v>
      </c>
      <c r="T1748" t="str">
        <f t="shared" si="167"/>
        <v>photobooks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s="6">
        <f t="shared" si="162"/>
        <v>59.408805031446541</v>
      </c>
      <c r="N1749" t="b">
        <v>1</v>
      </c>
      <c r="O1749" s="5">
        <f t="shared" si="163"/>
        <v>104.95555555555556</v>
      </c>
      <c r="P1749" s="7">
        <f t="shared" si="164"/>
        <v>42292.435532407413</v>
      </c>
      <c r="Q1749" s="7">
        <f t="shared" si="165"/>
        <v>42321.625</v>
      </c>
      <c r="R1749" t="s">
        <v>8285</v>
      </c>
      <c r="S1749" t="str">
        <f t="shared" si="166"/>
        <v>photography</v>
      </c>
      <c r="T1749" t="str">
        <f t="shared" si="167"/>
        <v>photobooks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s="6">
        <f t="shared" si="162"/>
        <v>358.97237569060775</v>
      </c>
      <c r="N1750" t="b">
        <v>1</v>
      </c>
      <c r="O1750" s="5">
        <f t="shared" si="163"/>
        <v>129.94800000000001</v>
      </c>
      <c r="P1750" s="7">
        <f t="shared" si="164"/>
        <v>42219.950729166667</v>
      </c>
      <c r="Q1750" s="7">
        <f t="shared" si="165"/>
        <v>42249.950729166667</v>
      </c>
      <c r="R1750" t="s">
        <v>8285</v>
      </c>
      <c r="S1750" t="str">
        <f t="shared" si="166"/>
        <v>photography</v>
      </c>
      <c r="T1750" t="str">
        <f t="shared" si="167"/>
        <v>photobooks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s="6">
        <f t="shared" si="162"/>
        <v>94.736641221374043</v>
      </c>
      <c r="N1751" t="b">
        <v>1</v>
      </c>
      <c r="O1751" s="5">
        <f t="shared" si="163"/>
        <v>123.48756218905473</v>
      </c>
      <c r="P1751" s="7">
        <f t="shared" si="164"/>
        <v>42758.975937499999</v>
      </c>
      <c r="Q1751" s="7">
        <f t="shared" si="165"/>
        <v>42795.791666666672</v>
      </c>
      <c r="R1751" t="s">
        <v>8285</v>
      </c>
      <c r="S1751" t="str">
        <f t="shared" si="166"/>
        <v>photography</v>
      </c>
      <c r="T1751" t="str">
        <f t="shared" si="167"/>
        <v>photobooks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s="6">
        <f t="shared" si="162"/>
        <v>80.647999999999996</v>
      </c>
      <c r="N1752" t="b">
        <v>1</v>
      </c>
      <c r="O1752" s="5">
        <f t="shared" si="163"/>
        <v>201.62</v>
      </c>
      <c r="P1752" s="7">
        <f t="shared" si="164"/>
        <v>42454.836851851855</v>
      </c>
      <c r="Q1752" s="7">
        <f t="shared" si="165"/>
        <v>42479.836851851855</v>
      </c>
      <c r="R1752" t="s">
        <v>8285</v>
      </c>
      <c r="S1752" t="str">
        <f t="shared" si="166"/>
        <v>photography</v>
      </c>
      <c r="T1752" t="str">
        <f t="shared" si="167"/>
        <v>photobooks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s="6">
        <f t="shared" si="162"/>
        <v>168.68852459016392</v>
      </c>
      <c r="N1753" t="b">
        <v>1</v>
      </c>
      <c r="O1753" s="5">
        <f t="shared" si="163"/>
        <v>102.89999999999999</v>
      </c>
      <c r="P1753" s="7">
        <f t="shared" si="164"/>
        <v>42052.7815162037</v>
      </c>
      <c r="Q1753" s="7">
        <f t="shared" si="165"/>
        <v>42082.739849537036</v>
      </c>
      <c r="R1753" t="s">
        <v>8285</v>
      </c>
      <c r="S1753" t="str">
        <f t="shared" si="166"/>
        <v>photography</v>
      </c>
      <c r="T1753" t="str">
        <f t="shared" si="167"/>
        <v>photobooks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s="6">
        <f t="shared" si="162"/>
        <v>34.68888888888889</v>
      </c>
      <c r="N1754" t="b">
        <v>1</v>
      </c>
      <c r="O1754" s="5">
        <f t="shared" si="163"/>
        <v>260.16666666666663</v>
      </c>
      <c r="P1754" s="7">
        <f t="shared" si="164"/>
        <v>42627.253263888888</v>
      </c>
      <c r="Q1754" s="7">
        <f t="shared" si="165"/>
        <v>42657.253263888888</v>
      </c>
      <c r="R1754" t="s">
        <v>8285</v>
      </c>
      <c r="S1754" t="str">
        <f t="shared" si="166"/>
        <v>photography</v>
      </c>
      <c r="T1754" t="str">
        <f t="shared" si="167"/>
        <v>photobooks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s="6">
        <f t="shared" si="162"/>
        <v>462.85714285714283</v>
      </c>
      <c r="N1755" t="b">
        <v>1</v>
      </c>
      <c r="O1755" s="5">
        <f t="shared" si="163"/>
        <v>108</v>
      </c>
      <c r="P1755" s="7">
        <f t="shared" si="164"/>
        <v>42420.74962962963</v>
      </c>
      <c r="Q1755" s="7">
        <f t="shared" si="165"/>
        <v>42450.707962962959</v>
      </c>
      <c r="R1755" t="s">
        <v>8285</v>
      </c>
      <c r="S1755" t="str">
        <f t="shared" si="166"/>
        <v>photography</v>
      </c>
      <c r="T1755" t="str">
        <f t="shared" si="167"/>
        <v>photobooks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s="6">
        <f t="shared" si="162"/>
        <v>104.38888888888889</v>
      </c>
      <c r="N1756" t="b">
        <v>1</v>
      </c>
      <c r="O1756" s="5">
        <f t="shared" si="163"/>
        <v>110.52941176470587</v>
      </c>
      <c r="P1756" s="7">
        <f t="shared" si="164"/>
        <v>42067.876770833333</v>
      </c>
      <c r="Q1756" s="7">
        <f t="shared" si="165"/>
        <v>42097.835104166668</v>
      </c>
      <c r="R1756" t="s">
        <v>8285</v>
      </c>
      <c r="S1756" t="str">
        <f t="shared" si="166"/>
        <v>photography</v>
      </c>
      <c r="T1756" t="str">
        <f t="shared" si="167"/>
        <v>photobooks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s="6">
        <f t="shared" si="162"/>
        <v>7.5</v>
      </c>
      <c r="N1757" t="b">
        <v>1</v>
      </c>
      <c r="O1757" s="5">
        <f t="shared" si="163"/>
        <v>120</v>
      </c>
      <c r="P1757" s="7">
        <f t="shared" si="164"/>
        <v>42252.788900462961</v>
      </c>
      <c r="Q1757" s="7">
        <f t="shared" si="165"/>
        <v>42282.788900462961</v>
      </c>
      <c r="R1757" t="s">
        <v>8285</v>
      </c>
      <c r="S1757" t="str">
        <f t="shared" si="166"/>
        <v>photography</v>
      </c>
      <c r="T1757" t="str">
        <f t="shared" si="167"/>
        <v>photobooks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s="6">
        <f t="shared" si="162"/>
        <v>47.13</v>
      </c>
      <c r="N1758" t="b">
        <v>1</v>
      </c>
      <c r="O1758" s="5">
        <f t="shared" si="163"/>
        <v>102.82909090909091</v>
      </c>
      <c r="P1758" s="7">
        <f t="shared" si="164"/>
        <v>42571.167465277773</v>
      </c>
      <c r="Q1758" s="7">
        <f t="shared" si="165"/>
        <v>42611.167465277773</v>
      </c>
      <c r="R1758" t="s">
        <v>8285</v>
      </c>
      <c r="S1758" t="str">
        <f t="shared" si="166"/>
        <v>photography</v>
      </c>
      <c r="T1758" t="str">
        <f t="shared" si="167"/>
        <v>photobooks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s="6">
        <f t="shared" si="162"/>
        <v>414.28571428571428</v>
      </c>
      <c r="N1759" t="b">
        <v>1</v>
      </c>
      <c r="O1759" s="5">
        <f t="shared" si="163"/>
        <v>115.99999999999999</v>
      </c>
      <c r="P1759" s="7">
        <f t="shared" si="164"/>
        <v>42733.827349537038</v>
      </c>
      <c r="Q1759" s="7">
        <f t="shared" si="165"/>
        <v>42763.811805555553</v>
      </c>
      <c r="R1759" t="s">
        <v>8285</v>
      </c>
      <c r="S1759" t="str">
        <f t="shared" si="166"/>
        <v>photography</v>
      </c>
      <c r="T1759" t="str">
        <f t="shared" si="167"/>
        <v>photobooks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s="6">
        <f t="shared" si="162"/>
        <v>42.481481481481481</v>
      </c>
      <c r="N1760" t="b">
        <v>1</v>
      </c>
      <c r="O1760" s="5">
        <f t="shared" si="163"/>
        <v>114.7</v>
      </c>
      <c r="P1760" s="7">
        <f t="shared" si="164"/>
        <v>42505.955925925926</v>
      </c>
      <c r="Q1760" s="7">
        <f t="shared" si="165"/>
        <v>42565.955925925926</v>
      </c>
      <c r="R1760" t="s">
        <v>8285</v>
      </c>
      <c r="S1760" t="str">
        <f t="shared" si="166"/>
        <v>photography</v>
      </c>
      <c r="T1760" t="str">
        <f t="shared" si="167"/>
        <v>photobooks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s="6">
        <f t="shared" si="162"/>
        <v>108.77551020408163</v>
      </c>
      <c r="N1761" t="b">
        <v>1</v>
      </c>
      <c r="O1761" s="5">
        <f t="shared" si="163"/>
        <v>106.60000000000001</v>
      </c>
      <c r="P1761" s="7">
        <f t="shared" si="164"/>
        <v>42068.829039351855</v>
      </c>
      <c r="Q1761" s="7">
        <f t="shared" si="165"/>
        <v>42088.787372685183</v>
      </c>
      <c r="R1761" t="s">
        <v>8285</v>
      </c>
      <c r="S1761" t="str">
        <f t="shared" si="166"/>
        <v>photography</v>
      </c>
      <c r="T1761" t="str">
        <f t="shared" si="167"/>
        <v>photobooks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s="6">
        <f t="shared" si="162"/>
        <v>81.098039215686271</v>
      </c>
      <c r="N1762" t="b">
        <v>1</v>
      </c>
      <c r="O1762" s="5">
        <f t="shared" si="163"/>
        <v>165.44</v>
      </c>
      <c r="P1762" s="7">
        <f t="shared" si="164"/>
        <v>42405.67260416667</v>
      </c>
      <c r="Q1762" s="7">
        <f t="shared" si="165"/>
        <v>42425.67260416667</v>
      </c>
      <c r="R1762" t="s">
        <v>8285</v>
      </c>
      <c r="S1762" t="str">
        <f t="shared" si="166"/>
        <v>photography</v>
      </c>
      <c r="T1762" t="str">
        <f t="shared" si="167"/>
        <v>photobooks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s="6">
        <f t="shared" si="162"/>
        <v>51.666666666666664</v>
      </c>
      <c r="N1763" t="b">
        <v>1</v>
      </c>
      <c r="O1763" s="5">
        <f t="shared" si="163"/>
        <v>155</v>
      </c>
      <c r="P1763" s="7">
        <f t="shared" si="164"/>
        <v>42209.567824074074</v>
      </c>
      <c r="Q1763" s="7">
        <f t="shared" si="165"/>
        <v>42259.567824074074</v>
      </c>
      <c r="R1763" t="s">
        <v>8285</v>
      </c>
      <c r="S1763" t="str">
        <f t="shared" si="166"/>
        <v>photography</v>
      </c>
      <c r="T1763" t="str">
        <f t="shared" si="167"/>
        <v>photobooks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s="6">
        <f t="shared" si="162"/>
        <v>35.4</v>
      </c>
      <c r="N1764" t="b">
        <v>1</v>
      </c>
      <c r="O1764" s="5">
        <f t="shared" si="163"/>
        <v>885</v>
      </c>
      <c r="P1764" s="7">
        <f t="shared" si="164"/>
        <v>42410.982002314813</v>
      </c>
      <c r="Q1764" s="7">
        <f t="shared" si="165"/>
        <v>42440.982002314813</v>
      </c>
      <c r="R1764" t="s">
        <v>8285</v>
      </c>
      <c r="S1764" t="str">
        <f t="shared" si="166"/>
        <v>photography</v>
      </c>
      <c r="T1764" t="str">
        <f t="shared" si="167"/>
        <v>photobooks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s="6">
        <f t="shared" si="162"/>
        <v>103.63559322033899</v>
      </c>
      <c r="N1765" t="b">
        <v>1</v>
      </c>
      <c r="O1765" s="5">
        <f t="shared" si="163"/>
        <v>101.90833333333333</v>
      </c>
      <c r="P1765" s="7">
        <f t="shared" si="164"/>
        <v>42636.868518518517</v>
      </c>
      <c r="Q1765" s="7">
        <f t="shared" si="165"/>
        <v>42666.868518518517</v>
      </c>
      <c r="R1765" t="s">
        <v>8285</v>
      </c>
      <c r="S1765" t="str">
        <f t="shared" si="166"/>
        <v>photography</v>
      </c>
      <c r="T1765" t="str">
        <f t="shared" si="167"/>
        <v>photobooks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s="6">
        <f t="shared" si="162"/>
        <v>55.282051282051285</v>
      </c>
      <c r="N1766" t="b">
        <v>0</v>
      </c>
      <c r="O1766" s="5">
        <f t="shared" si="163"/>
        <v>19.600000000000001</v>
      </c>
      <c r="P1766" s="7">
        <f t="shared" si="164"/>
        <v>41825.485868055555</v>
      </c>
      <c r="Q1766" s="7">
        <f t="shared" si="165"/>
        <v>41854.485868055555</v>
      </c>
      <c r="R1766" t="s">
        <v>8285</v>
      </c>
      <c r="S1766" t="str">
        <f t="shared" si="166"/>
        <v>photography</v>
      </c>
      <c r="T1766" t="str">
        <f t="shared" si="167"/>
        <v>photobooks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s="6">
        <f t="shared" si="162"/>
        <v>72.16970873786407</v>
      </c>
      <c r="N1767" t="b">
        <v>0</v>
      </c>
      <c r="O1767" s="5">
        <f t="shared" si="163"/>
        <v>59.467839999999995</v>
      </c>
      <c r="P1767" s="7">
        <f t="shared" si="164"/>
        <v>41834.980462962965</v>
      </c>
      <c r="Q1767" s="7">
        <f t="shared" si="165"/>
        <v>41864.980462962965</v>
      </c>
      <c r="R1767" t="s">
        <v>8285</v>
      </c>
      <c r="S1767" t="str">
        <f t="shared" si="166"/>
        <v>photography</v>
      </c>
      <c r="T1767" t="str">
        <f t="shared" si="167"/>
        <v>photobooks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s="6" t="e">
        <f t="shared" si="162"/>
        <v>#DIV/0!</v>
      </c>
      <c r="N1768" t="b">
        <v>0</v>
      </c>
      <c r="O1768" s="5">
        <f t="shared" si="163"/>
        <v>0</v>
      </c>
      <c r="P1768" s="7">
        <f t="shared" si="164"/>
        <v>41855.859814814816</v>
      </c>
      <c r="Q1768" s="7">
        <f t="shared" si="165"/>
        <v>41876.859814814816</v>
      </c>
      <c r="R1768" t="s">
        <v>8285</v>
      </c>
      <c r="S1768" t="str">
        <f t="shared" si="166"/>
        <v>photography</v>
      </c>
      <c r="T1768" t="str">
        <f t="shared" si="167"/>
        <v>photobooks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s="6">
        <f t="shared" si="162"/>
        <v>58.615384615384613</v>
      </c>
      <c r="N1769" t="b">
        <v>0</v>
      </c>
      <c r="O1769" s="5">
        <f t="shared" si="163"/>
        <v>45.72</v>
      </c>
      <c r="P1769" s="7">
        <f t="shared" si="164"/>
        <v>41824.658379629633</v>
      </c>
      <c r="Q1769" s="7">
        <f t="shared" si="165"/>
        <v>41854.658379629633</v>
      </c>
      <c r="R1769" t="s">
        <v>8285</v>
      </c>
      <c r="S1769" t="str">
        <f t="shared" si="166"/>
        <v>photography</v>
      </c>
      <c r="T1769" t="str">
        <f t="shared" si="167"/>
        <v>photobooks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s="6">
        <f t="shared" si="162"/>
        <v>12.466666666666667</v>
      </c>
      <c r="N1770" t="b">
        <v>0</v>
      </c>
      <c r="O1770" s="5">
        <f t="shared" si="163"/>
        <v>3.74</v>
      </c>
      <c r="P1770" s="7">
        <f t="shared" si="164"/>
        <v>41849.560694444444</v>
      </c>
      <c r="Q1770" s="7">
        <f t="shared" si="165"/>
        <v>41909.560694444444</v>
      </c>
      <c r="R1770" t="s">
        <v>8285</v>
      </c>
      <c r="S1770" t="str">
        <f t="shared" si="166"/>
        <v>photography</v>
      </c>
      <c r="T1770" t="str">
        <f t="shared" si="167"/>
        <v>photobooks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s="6">
        <f t="shared" si="162"/>
        <v>49.136363636363633</v>
      </c>
      <c r="N1771" t="b">
        <v>0</v>
      </c>
      <c r="O1771" s="5">
        <f t="shared" si="163"/>
        <v>2.7025000000000001</v>
      </c>
      <c r="P1771" s="7">
        <f t="shared" si="164"/>
        <v>41987.818969907406</v>
      </c>
      <c r="Q1771" s="7">
        <f t="shared" si="165"/>
        <v>42017.818969907406</v>
      </c>
      <c r="R1771" t="s">
        <v>8285</v>
      </c>
      <c r="S1771" t="str">
        <f t="shared" si="166"/>
        <v>photography</v>
      </c>
      <c r="T1771" t="str">
        <f t="shared" si="167"/>
        <v>photobooks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s="6">
        <f t="shared" si="162"/>
        <v>150.5</v>
      </c>
      <c r="N1772" t="b">
        <v>0</v>
      </c>
      <c r="O1772" s="5">
        <f t="shared" si="163"/>
        <v>56.51428571428572</v>
      </c>
      <c r="P1772" s="7">
        <f t="shared" si="164"/>
        <v>41891.780023148152</v>
      </c>
      <c r="Q1772" s="7">
        <f t="shared" si="165"/>
        <v>41926.780023148152</v>
      </c>
      <c r="R1772" t="s">
        <v>8285</v>
      </c>
      <c r="S1772" t="str">
        <f t="shared" si="166"/>
        <v>photography</v>
      </c>
      <c r="T1772" t="str">
        <f t="shared" si="167"/>
        <v>photobooks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s="6">
        <f t="shared" si="162"/>
        <v>35.799999999999997</v>
      </c>
      <c r="N1773" t="b">
        <v>0</v>
      </c>
      <c r="O1773" s="5">
        <f t="shared" si="163"/>
        <v>21.30952380952381</v>
      </c>
      <c r="P1773" s="7">
        <f t="shared" si="164"/>
        <v>41905.979629629634</v>
      </c>
      <c r="Q1773" s="7">
        <f t="shared" si="165"/>
        <v>41935.979629629634</v>
      </c>
      <c r="R1773" t="s">
        <v>8285</v>
      </c>
      <c r="S1773" t="str">
        <f t="shared" si="166"/>
        <v>photography</v>
      </c>
      <c r="T1773" t="str">
        <f t="shared" si="167"/>
        <v>photobooks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s="6">
        <f t="shared" si="162"/>
        <v>45.157894736842103</v>
      </c>
      <c r="N1774" t="b">
        <v>0</v>
      </c>
      <c r="O1774" s="5">
        <f t="shared" si="163"/>
        <v>15.6</v>
      </c>
      <c r="P1774" s="7">
        <f t="shared" si="164"/>
        <v>41766.718009259261</v>
      </c>
      <c r="Q1774" s="7">
        <f t="shared" si="165"/>
        <v>41826.718009259261</v>
      </c>
      <c r="R1774" t="s">
        <v>8285</v>
      </c>
      <c r="S1774" t="str">
        <f t="shared" si="166"/>
        <v>photography</v>
      </c>
      <c r="T1774" t="str">
        <f t="shared" si="167"/>
        <v>photobooks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s="6">
        <f t="shared" si="162"/>
        <v>98.78947368421052</v>
      </c>
      <c r="N1775" t="b">
        <v>0</v>
      </c>
      <c r="O1775" s="5">
        <f t="shared" si="163"/>
        <v>6.2566666666666677</v>
      </c>
      <c r="P1775" s="7">
        <f t="shared" si="164"/>
        <v>41978.760393518518</v>
      </c>
      <c r="Q1775" s="7">
        <f t="shared" si="165"/>
        <v>42023.760393518518</v>
      </c>
      <c r="R1775" t="s">
        <v>8285</v>
      </c>
      <c r="S1775" t="str">
        <f t="shared" si="166"/>
        <v>photography</v>
      </c>
      <c r="T1775" t="str">
        <f t="shared" si="167"/>
        <v>photobooks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s="6">
        <f t="shared" si="162"/>
        <v>88.307692307692307</v>
      </c>
      <c r="N1776" t="b">
        <v>0</v>
      </c>
      <c r="O1776" s="5">
        <f t="shared" si="163"/>
        <v>45.92</v>
      </c>
      <c r="P1776" s="7">
        <f t="shared" si="164"/>
        <v>41930.218657407408</v>
      </c>
      <c r="Q1776" s="7">
        <f t="shared" si="165"/>
        <v>41972.624305555553</v>
      </c>
      <c r="R1776" t="s">
        <v>8285</v>
      </c>
      <c r="S1776" t="str">
        <f t="shared" si="166"/>
        <v>photography</v>
      </c>
      <c r="T1776" t="str">
        <f t="shared" si="167"/>
        <v>photobooks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s="6">
        <f t="shared" si="162"/>
        <v>170.62903225806451</v>
      </c>
      <c r="N1777" t="b">
        <v>0</v>
      </c>
      <c r="O1777" s="5">
        <f t="shared" si="163"/>
        <v>65.101538461538468</v>
      </c>
      <c r="P1777" s="7">
        <f t="shared" si="164"/>
        <v>41891.976388888892</v>
      </c>
      <c r="Q1777" s="7">
        <f t="shared" si="165"/>
        <v>41936.976388888892</v>
      </c>
      <c r="R1777" t="s">
        <v>8285</v>
      </c>
      <c r="S1777" t="str">
        <f t="shared" si="166"/>
        <v>photography</v>
      </c>
      <c r="T1777" t="str">
        <f t="shared" si="167"/>
        <v>photobooks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s="6">
        <f t="shared" si="162"/>
        <v>83.75</v>
      </c>
      <c r="N1778" t="b">
        <v>0</v>
      </c>
      <c r="O1778" s="5">
        <f t="shared" si="163"/>
        <v>6.7</v>
      </c>
      <c r="P1778" s="7">
        <f t="shared" si="164"/>
        <v>41905.95684027778</v>
      </c>
      <c r="Q1778" s="7">
        <f t="shared" si="165"/>
        <v>41941.95684027778</v>
      </c>
      <c r="R1778" t="s">
        <v>8285</v>
      </c>
      <c r="S1778" t="str">
        <f t="shared" si="166"/>
        <v>photography</v>
      </c>
      <c r="T1778" t="str">
        <f t="shared" si="167"/>
        <v>photobooks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s="6">
        <f t="shared" si="162"/>
        <v>65.099999999999994</v>
      </c>
      <c r="N1779" t="b">
        <v>0</v>
      </c>
      <c r="O1779" s="5">
        <f t="shared" si="163"/>
        <v>13.5625</v>
      </c>
      <c r="P1779" s="7">
        <f t="shared" si="164"/>
        <v>42025.357094907406</v>
      </c>
      <c r="Q1779" s="7">
        <f t="shared" si="165"/>
        <v>42055.357094907406</v>
      </c>
      <c r="R1779" t="s">
        <v>8285</v>
      </c>
      <c r="S1779" t="str">
        <f t="shared" si="166"/>
        <v>photography</v>
      </c>
      <c r="T1779" t="str">
        <f t="shared" si="167"/>
        <v>photobooks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s="6">
        <f t="shared" si="162"/>
        <v>66.333333333333329</v>
      </c>
      <c r="N1780" t="b">
        <v>0</v>
      </c>
      <c r="O1780" s="5">
        <f t="shared" si="163"/>
        <v>1.9900000000000002</v>
      </c>
      <c r="P1780" s="7">
        <f t="shared" si="164"/>
        <v>42045.86336805555</v>
      </c>
      <c r="Q1780" s="7">
        <f t="shared" si="165"/>
        <v>42090.821701388893</v>
      </c>
      <c r="R1780" t="s">
        <v>8285</v>
      </c>
      <c r="S1780" t="str">
        <f t="shared" si="166"/>
        <v>photography</v>
      </c>
      <c r="T1780" t="str">
        <f t="shared" si="167"/>
        <v>photobooks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s="6">
        <f t="shared" si="162"/>
        <v>104.89473684210526</v>
      </c>
      <c r="N1781" t="b">
        <v>0</v>
      </c>
      <c r="O1781" s="5">
        <f t="shared" si="163"/>
        <v>36.236363636363642</v>
      </c>
      <c r="P1781" s="7">
        <f t="shared" si="164"/>
        <v>42585.691898148143</v>
      </c>
      <c r="Q1781" s="7">
        <f t="shared" si="165"/>
        <v>42615.691898148143</v>
      </c>
      <c r="R1781" t="s">
        <v>8285</v>
      </c>
      <c r="S1781" t="str">
        <f t="shared" si="166"/>
        <v>photography</v>
      </c>
      <c r="T1781" t="str">
        <f t="shared" si="167"/>
        <v>photobooks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s="6">
        <f t="shared" si="162"/>
        <v>78.440789473684205</v>
      </c>
      <c r="N1782" t="b">
        <v>0</v>
      </c>
      <c r="O1782" s="5">
        <f t="shared" si="163"/>
        <v>39.743333333333339</v>
      </c>
      <c r="P1782" s="7">
        <f t="shared" si="164"/>
        <v>42493.600810185191</v>
      </c>
      <c r="Q1782" s="7">
        <f t="shared" si="165"/>
        <v>42553.600810185191</v>
      </c>
      <c r="R1782" t="s">
        <v>8285</v>
      </c>
      <c r="S1782" t="str">
        <f t="shared" si="166"/>
        <v>photography</v>
      </c>
      <c r="T1782" t="str">
        <f t="shared" si="167"/>
        <v>photobooks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s="6">
        <f t="shared" si="162"/>
        <v>59.041666666666664</v>
      </c>
      <c r="N1783" t="b">
        <v>0</v>
      </c>
      <c r="O1783" s="5">
        <f t="shared" si="163"/>
        <v>25.763636363636365</v>
      </c>
      <c r="P1783" s="7">
        <f t="shared" si="164"/>
        <v>42597.617418981477</v>
      </c>
      <c r="Q1783" s="7">
        <f t="shared" si="165"/>
        <v>42628.617418981477</v>
      </c>
      <c r="R1783" t="s">
        <v>8285</v>
      </c>
      <c r="S1783" t="str">
        <f t="shared" si="166"/>
        <v>photography</v>
      </c>
      <c r="T1783" t="str">
        <f t="shared" si="167"/>
        <v>photobooks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s="6">
        <f t="shared" si="162"/>
        <v>71.34210526315789</v>
      </c>
      <c r="N1784" t="b">
        <v>0</v>
      </c>
      <c r="O1784" s="5">
        <f t="shared" si="163"/>
        <v>15.491428571428573</v>
      </c>
      <c r="P1784" s="7">
        <f t="shared" si="164"/>
        <v>42388.575104166666</v>
      </c>
      <c r="Q1784" s="7">
        <f t="shared" si="165"/>
        <v>42421.575104166666</v>
      </c>
      <c r="R1784" t="s">
        <v>8285</v>
      </c>
      <c r="S1784" t="str">
        <f t="shared" si="166"/>
        <v>photography</v>
      </c>
      <c r="T1784" t="str">
        <f t="shared" si="167"/>
        <v>photobooks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s="6">
        <f t="shared" si="162"/>
        <v>51.227027027027027</v>
      </c>
      <c r="N1785" t="b">
        <v>0</v>
      </c>
      <c r="O1785" s="5">
        <f t="shared" si="163"/>
        <v>23.692499999999999</v>
      </c>
      <c r="P1785" s="7">
        <f t="shared" si="164"/>
        <v>42115.949976851851</v>
      </c>
      <c r="Q1785" s="7">
        <f t="shared" si="165"/>
        <v>42145.949976851851</v>
      </c>
      <c r="R1785" t="s">
        <v>8285</v>
      </c>
      <c r="S1785" t="str">
        <f t="shared" si="166"/>
        <v>photography</v>
      </c>
      <c r="T1785" t="str">
        <f t="shared" si="167"/>
        <v>photobooks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s="6">
        <f t="shared" si="162"/>
        <v>60.242424242424242</v>
      </c>
      <c r="N1786" t="b">
        <v>0</v>
      </c>
      <c r="O1786" s="5">
        <f t="shared" si="163"/>
        <v>39.76</v>
      </c>
      <c r="P1786" s="7">
        <f t="shared" si="164"/>
        <v>42003.655555555553</v>
      </c>
      <c r="Q1786" s="7">
        <f t="shared" si="165"/>
        <v>42035.142361111109</v>
      </c>
      <c r="R1786" t="s">
        <v>8285</v>
      </c>
      <c r="S1786" t="str">
        <f t="shared" si="166"/>
        <v>photography</v>
      </c>
      <c r="T1786" t="str">
        <f t="shared" si="167"/>
        <v>photobooks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s="6">
        <f t="shared" si="162"/>
        <v>44.935185185185183</v>
      </c>
      <c r="N1787" t="b">
        <v>0</v>
      </c>
      <c r="O1787" s="5">
        <f t="shared" si="163"/>
        <v>20.220833333333331</v>
      </c>
      <c r="P1787" s="7">
        <f t="shared" si="164"/>
        <v>41897.134895833333</v>
      </c>
      <c r="Q1787" s="7">
        <f t="shared" si="165"/>
        <v>41928</v>
      </c>
      <c r="R1787" t="s">
        <v>8285</v>
      </c>
      <c r="S1787" t="str">
        <f t="shared" si="166"/>
        <v>photography</v>
      </c>
      <c r="T1787" t="str">
        <f t="shared" si="167"/>
        <v>photobooks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s="6">
        <f t="shared" si="162"/>
        <v>31.206896551724139</v>
      </c>
      <c r="N1788" t="b">
        <v>0</v>
      </c>
      <c r="O1788" s="5">
        <f t="shared" si="163"/>
        <v>47.631578947368418</v>
      </c>
      <c r="P1788" s="7">
        <f t="shared" si="164"/>
        <v>41958.550659722227</v>
      </c>
      <c r="Q1788" s="7">
        <f t="shared" si="165"/>
        <v>41988.550659722227</v>
      </c>
      <c r="R1788" t="s">
        <v>8285</v>
      </c>
      <c r="S1788" t="str">
        <f t="shared" si="166"/>
        <v>photography</v>
      </c>
      <c r="T1788" t="str">
        <f t="shared" si="167"/>
        <v>photobooks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s="6">
        <f t="shared" si="162"/>
        <v>63.875</v>
      </c>
      <c r="N1789" t="b">
        <v>0</v>
      </c>
      <c r="O1789" s="5">
        <f t="shared" si="163"/>
        <v>15.329999999999998</v>
      </c>
      <c r="P1789" s="7">
        <f t="shared" si="164"/>
        <v>42068.65552083333</v>
      </c>
      <c r="Q1789" s="7">
        <f t="shared" si="165"/>
        <v>42098.613854166666</v>
      </c>
      <c r="R1789" t="s">
        <v>8285</v>
      </c>
      <c r="S1789" t="str">
        <f t="shared" si="166"/>
        <v>photography</v>
      </c>
      <c r="T1789" t="str">
        <f t="shared" si="167"/>
        <v>photobooks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s="6">
        <f t="shared" si="162"/>
        <v>19</v>
      </c>
      <c r="N1790" t="b">
        <v>0</v>
      </c>
      <c r="O1790" s="5">
        <f t="shared" si="163"/>
        <v>1.3818181818181818</v>
      </c>
      <c r="P1790" s="7">
        <f t="shared" si="164"/>
        <v>41913.94840277778</v>
      </c>
      <c r="Q1790" s="7">
        <f t="shared" si="165"/>
        <v>41943.94840277778</v>
      </c>
      <c r="R1790" t="s">
        <v>8285</v>
      </c>
      <c r="S1790" t="str">
        <f t="shared" si="166"/>
        <v>photography</v>
      </c>
      <c r="T1790" t="str">
        <f t="shared" si="167"/>
        <v>photobooks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s="6">
        <f t="shared" si="162"/>
        <v>10</v>
      </c>
      <c r="N1791" t="b">
        <v>0</v>
      </c>
      <c r="O1791" s="5">
        <f t="shared" si="163"/>
        <v>0.5</v>
      </c>
      <c r="P1791" s="7">
        <f t="shared" si="164"/>
        <v>41956.250034722223</v>
      </c>
      <c r="Q1791" s="7">
        <f t="shared" si="165"/>
        <v>42016.250034722223</v>
      </c>
      <c r="R1791" t="s">
        <v>8285</v>
      </c>
      <c r="S1791" t="str">
        <f t="shared" si="166"/>
        <v>photography</v>
      </c>
      <c r="T1791" t="str">
        <f t="shared" si="167"/>
        <v>photobooks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s="6">
        <f t="shared" si="162"/>
        <v>109.06666666666666</v>
      </c>
      <c r="N1792" t="b">
        <v>0</v>
      </c>
      <c r="O1792" s="5">
        <f t="shared" si="163"/>
        <v>4.957575757575758</v>
      </c>
      <c r="P1792" s="7">
        <f t="shared" si="164"/>
        <v>42010.674513888895</v>
      </c>
      <c r="Q1792" s="7">
        <f t="shared" si="165"/>
        <v>42040.674513888895</v>
      </c>
      <c r="R1792" t="s">
        <v>8285</v>
      </c>
      <c r="S1792" t="str">
        <f t="shared" si="166"/>
        <v>photography</v>
      </c>
      <c r="T1792" t="str">
        <f t="shared" si="167"/>
        <v>photobooks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s="6">
        <f t="shared" si="162"/>
        <v>26.75</v>
      </c>
      <c r="N1793" t="b">
        <v>0</v>
      </c>
      <c r="O1793" s="5">
        <f t="shared" si="163"/>
        <v>3.5666666666666664</v>
      </c>
      <c r="P1793" s="7">
        <f t="shared" si="164"/>
        <v>41973.740335648152</v>
      </c>
      <c r="Q1793" s="7">
        <f t="shared" si="165"/>
        <v>42033.740335648152</v>
      </c>
      <c r="R1793" t="s">
        <v>8285</v>
      </c>
      <c r="S1793" t="str">
        <f t="shared" si="166"/>
        <v>photography</v>
      </c>
      <c r="T1793" t="str">
        <f t="shared" si="167"/>
        <v>photobooks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s="6">
        <f t="shared" ref="M1794:M1857" si="168">E1794/L1794</f>
        <v>109.93525179856115</v>
      </c>
      <c r="N1794" t="b">
        <v>0</v>
      </c>
      <c r="O1794" s="5">
        <f t="shared" ref="O1794:O1857" si="169">(E1794/D1794)*100</f>
        <v>61.124000000000002</v>
      </c>
      <c r="P1794" s="7">
        <f t="shared" si="164"/>
        <v>42189.031041666662</v>
      </c>
      <c r="Q1794" s="7">
        <f t="shared" si="165"/>
        <v>42226.290972222225</v>
      </c>
      <c r="R1794" t="s">
        <v>8285</v>
      </c>
      <c r="S1794" t="str">
        <f t="shared" si="166"/>
        <v>photography</v>
      </c>
      <c r="T1794" t="str">
        <f t="shared" si="167"/>
        <v>photobooks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s="6">
        <f t="shared" si="168"/>
        <v>20</v>
      </c>
      <c r="N1795" t="b">
        <v>0</v>
      </c>
      <c r="O1795" s="5">
        <f t="shared" si="169"/>
        <v>1.3333333333333335</v>
      </c>
      <c r="P1795" s="7">
        <f t="shared" ref="P1795:P1858" si="170">(((J1795/60)/60)/24)+DATE(1970,1,1)</f>
        <v>41940.89166666667</v>
      </c>
      <c r="Q1795" s="7">
        <f t="shared" ref="Q1795:Q1858" si="171">(((I1795/60)/60)/24)+DATE(1970,1,1)</f>
        <v>41970.933333333334</v>
      </c>
      <c r="R1795" t="s">
        <v>8285</v>
      </c>
      <c r="S1795" t="str">
        <f t="shared" ref="S1795:S1858" si="172">LEFT(R1795,FIND("/",R1795)-1)</f>
        <v>photography</v>
      </c>
      <c r="T1795" t="str">
        <f t="shared" ref="T1795:T1858" si="173">RIGHT(R1795,LEN(R1795)-FIND("/",R1795))</f>
        <v>photobooks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s="6">
        <f t="shared" si="168"/>
        <v>55.388888888888886</v>
      </c>
      <c r="N1796" t="b">
        <v>0</v>
      </c>
      <c r="O1796" s="5">
        <f t="shared" si="169"/>
        <v>11.077777777777778</v>
      </c>
      <c r="P1796" s="7">
        <f t="shared" si="170"/>
        <v>42011.551180555558</v>
      </c>
      <c r="Q1796" s="7">
        <f t="shared" si="171"/>
        <v>42046.551180555558</v>
      </c>
      <c r="R1796" t="s">
        <v>8285</v>
      </c>
      <c r="S1796" t="str">
        <f t="shared" si="172"/>
        <v>photography</v>
      </c>
      <c r="T1796" t="str">
        <f t="shared" si="173"/>
        <v>photobooks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s="6">
        <f t="shared" si="168"/>
        <v>133.90123456790124</v>
      </c>
      <c r="N1797" t="b">
        <v>0</v>
      </c>
      <c r="O1797" s="5">
        <f t="shared" si="169"/>
        <v>38.735714285714288</v>
      </c>
      <c r="P1797" s="7">
        <f t="shared" si="170"/>
        <v>42628.288668981477</v>
      </c>
      <c r="Q1797" s="7">
        <f t="shared" si="171"/>
        <v>42657.666666666672</v>
      </c>
      <c r="R1797" t="s">
        <v>8285</v>
      </c>
      <c r="S1797" t="str">
        <f t="shared" si="172"/>
        <v>photography</v>
      </c>
      <c r="T1797" t="str">
        <f t="shared" si="173"/>
        <v>photobooks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s="6">
        <f t="shared" si="168"/>
        <v>48.720930232558139</v>
      </c>
      <c r="N1798" t="b">
        <v>0</v>
      </c>
      <c r="O1798" s="5">
        <f t="shared" si="169"/>
        <v>22.05263157894737</v>
      </c>
      <c r="P1798" s="7">
        <f t="shared" si="170"/>
        <v>42515.439421296294</v>
      </c>
      <c r="Q1798" s="7">
        <f t="shared" si="171"/>
        <v>42575.439421296294</v>
      </c>
      <c r="R1798" t="s">
        <v>8285</v>
      </c>
      <c r="S1798" t="str">
        <f t="shared" si="172"/>
        <v>photography</v>
      </c>
      <c r="T1798" t="str">
        <f t="shared" si="173"/>
        <v>photobooks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s="6">
        <f t="shared" si="168"/>
        <v>48.25</v>
      </c>
      <c r="N1799" t="b">
        <v>0</v>
      </c>
      <c r="O1799" s="5">
        <f t="shared" si="169"/>
        <v>67.55</v>
      </c>
      <c r="P1799" s="7">
        <f t="shared" si="170"/>
        <v>42689.56931712963</v>
      </c>
      <c r="Q1799" s="7">
        <f t="shared" si="171"/>
        <v>42719.56931712963</v>
      </c>
      <c r="R1799" t="s">
        <v>8285</v>
      </c>
      <c r="S1799" t="str">
        <f t="shared" si="172"/>
        <v>photography</v>
      </c>
      <c r="T1799" t="str">
        <f t="shared" si="173"/>
        <v>photobooks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s="6">
        <f t="shared" si="168"/>
        <v>58.972972972972975</v>
      </c>
      <c r="N1800" t="b">
        <v>0</v>
      </c>
      <c r="O1800" s="5">
        <f t="shared" si="169"/>
        <v>13.637499999999999</v>
      </c>
      <c r="P1800" s="7">
        <f t="shared" si="170"/>
        <v>42344.32677083333</v>
      </c>
      <c r="Q1800" s="7">
        <f t="shared" si="171"/>
        <v>42404.32677083333</v>
      </c>
      <c r="R1800" t="s">
        <v>8285</v>
      </c>
      <c r="S1800" t="str">
        <f t="shared" si="172"/>
        <v>photography</v>
      </c>
      <c r="T1800" t="str">
        <f t="shared" si="173"/>
        <v>photobooks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s="6">
        <f t="shared" si="168"/>
        <v>11.638333333333334</v>
      </c>
      <c r="N1801" t="b">
        <v>0</v>
      </c>
      <c r="O1801" s="5">
        <f t="shared" si="169"/>
        <v>1.7457500000000001</v>
      </c>
      <c r="P1801" s="7">
        <f t="shared" si="170"/>
        <v>41934.842685185184</v>
      </c>
      <c r="Q1801" s="7">
        <f t="shared" si="171"/>
        <v>41954.884351851855</v>
      </c>
      <c r="R1801" t="s">
        <v>8285</v>
      </c>
      <c r="S1801" t="str">
        <f t="shared" si="172"/>
        <v>photography</v>
      </c>
      <c r="T1801" t="str">
        <f t="shared" si="173"/>
        <v>photobooks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s="6">
        <f t="shared" si="168"/>
        <v>83.716814159292042</v>
      </c>
      <c r="N1802" t="b">
        <v>0</v>
      </c>
      <c r="O1802" s="5">
        <f t="shared" si="169"/>
        <v>20.44963251188932</v>
      </c>
      <c r="P1802" s="7">
        <f t="shared" si="170"/>
        <v>42623.606134259258</v>
      </c>
      <c r="Q1802" s="7">
        <f t="shared" si="171"/>
        <v>42653.606134259258</v>
      </c>
      <c r="R1802" t="s">
        <v>8285</v>
      </c>
      <c r="S1802" t="str">
        <f t="shared" si="172"/>
        <v>photography</v>
      </c>
      <c r="T1802" t="str">
        <f t="shared" si="173"/>
        <v>photobooks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s="6">
        <f t="shared" si="168"/>
        <v>63.648648648648646</v>
      </c>
      <c r="N1803" t="b">
        <v>0</v>
      </c>
      <c r="O1803" s="5">
        <f t="shared" si="169"/>
        <v>13.852941176470587</v>
      </c>
      <c r="P1803" s="7">
        <f t="shared" si="170"/>
        <v>42321.660509259258</v>
      </c>
      <c r="Q1803" s="7">
        <f t="shared" si="171"/>
        <v>42353.506944444445</v>
      </c>
      <c r="R1803" t="s">
        <v>8285</v>
      </c>
      <c r="S1803" t="str">
        <f t="shared" si="172"/>
        <v>photography</v>
      </c>
      <c r="T1803" t="str">
        <f t="shared" si="173"/>
        <v>photobooks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s="6">
        <f t="shared" si="168"/>
        <v>94.277777777777771</v>
      </c>
      <c r="N1804" t="b">
        <v>0</v>
      </c>
      <c r="O1804" s="5">
        <f t="shared" si="169"/>
        <v>48.485714285714288</v>
      </c>
      <c r="P1804" s="7">
        <f t="shared" si="170"/>
        <v>42159.47256944445</v>
      </c>
      <c r="Q1804" s="7">
        <f t="shared" si="171"/>
        <v>42182.915972222225</v>
      </c>
      <c r="R1804" t="s">
        <v>8285</v>
      </c>
      <c r="S1804" t="str">
        <f t="shared" si="172"/>
        <v>photography</v>
      </c>
      <c r="T1804" t="str">
        <f t="shared" si="173"/>
        <v>photobooks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s="6">
        <f t="shared" si="168"/>
        <v>71.86666666666666</v>
      </c>
      <c r="N1805" t="b">
        <v>0</v>
      </c>
      <c r="O1805" s="5">
        <f t="shared" si="169"/>
        <v>30.8</v>
      </c>
      <c r="P1805" s="7">
        <f t="shared" si="170"/>
        <v>42018.071550925932</v>
      </c>
      <c r="Q1805" s="7">
        <f t="shared" si="171"/>
        <v>42049.071550925932</v>
      </c>
      <c r="R1805" t="s">
        <v>8285</v>
      </c>
      <c r="S1805" t="str">
        <f t="shared" si="172"/>
        <v>photography</v>
      </c>
      <c r="T1805" t="str">
        <f t="shared" si="173"/>
        <v>photobooks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s="6">
        <f t="shared" si="168"/>
        <v>104.84615384615384</v>
      </c>
      <c r="N1806" t="b">
        <v>0</v>
      </c>
      <c r="O1806" s="5">
        <f t="shared" si="169"/>
        <v>35.174193548387095</v>
      </c>
      <c r="P1806" s="7">
        <f t="shared" si="170"/>
        <v>42282.678287037037</v>
      </c>
      <c r="Q1806" s="7">
        <f t="shared" si="171"/>
        <v>42322.719953703709</v>
      </c>
      <c r="R1806" t="s">
        <v>8285</v>
      </c>
      <c r="S1806" t="str">
        <f t="shared" si="172"/>
        <v>photography</v>
      </c>
      <c r="T1806" t="str">
        <f t="shared" si="173"/>
        <v>photobooks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s="6">
        <f t="shared" si="168"/>
        <v>67.139344262295083</v>
      </c>
      <c r="N1807" t="b">
        <v>0</v>
      </c>
      <c r="O1807" s="5">
        <f t="shared" si="169"/>
        <v>36.404444444444444</v>
      </c>
      <c r="P1807" s="7">
        <f t="shared" si="170"/>
        <v>42247.803912037038</v>
      </c>
      <c r="Q1807" s="7">
        <f t="shared" si="171"/>
        <v>42279.75</v>
      </c>
      <c r="R1807" t="s">
        <v>8285</v>
      </c>
      <c r="S1807" t="str">
        <f t="shared" si="172"/>
        <v>photography</v>
      </c>
      <c r="T1807" t="str">
        <f t="shared" si="173"/>
        <v>photobooks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s="6">
        <f t="shared" si="168"/>
        <v>73.875</v>
      </c>
      <c r="N1808" t="b">
        <v>0</v>
      </c>
      <c r="O1808" s="5">
        <f t="shared" si="169"/>
        <v>2.9550000000000001</v>
      </c>
      <c r="P1808" s="7">
        <f t="shared" si="170"/>
        <v>41877.638298611113</v>
      </c>
      <c r="Q1808" s="7">
        <f t="shared" si="171"/>
        <v>41912.638298611113</v>
      </c>
      <c r="R1808" t="s">
        <v>8285</v>
      </c>
      <c r="S1808" t="str">
        <f t="shared" si="172"/>
        <v>photography</v>
      </c>
      <c r="T1808" t="str">
        <f t="shared" si="173"/>
        <v>photobooks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s="6">
        <f t="shared" si="168"/>
        <v>69.125</v>
      </c>
      <c r="N1809" t="b">
        <v>0</v>
      </c>
      <c r="O1809" s="5">
        <f t="shared" si="169"/>
        <v>11.06</v>
      </c>
      <c r="P1809" s="7">
        <f t="shared" si="170"/>
        <v>41880.068437499998</v>
      </c>
      <c r="Q1809" s="7">
        <f t="shared" si="171"/>
        <v>41910.068437499998</v>
      </c>
      <c r="R1809" t="s">
        <v>8285</v>
      </c>
      <c r="S1809" t="str">
        <f t="shared" si="172"/>
        <v>photography</v>
      </c>
      <c r="T1809" t="str">
        <f t="shared" si="173"/>
        <v>photobooks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s="6">
        <f t="shared" si="168"/>
        <v>120.77083333333333</v>
      </c>
      <c r="N1810" t="b">
        <v>0</v>
      </c>
      <c r="O1810" s="5">
        <f t="shared" si="169"/>
        <v>41.407142857142858</v>
      </c>
      <c r="P1810" s="7">
        <f t="shared" si="170"/>
        <v>42742.680902777778</v>
      </c>
      <c r="Q1810" s="7">
        <f t="shared" si="171"/>
        <v>42777.680902777778</v>
      </c>
      <c r="R1810" t="s">
        <v>8285</v>
      </c>
      <c r="S1810" t="str">
        <f t="shared" si="172"/>
        <v>photography</v>
      </c>
      <c r="T1810" t="str">
        <f t="shared" si="173"/>
        <v>photobooks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s="6">
        <f t="shared" si="168"/>
        <v>42.222222222222221</v>
      </c>
      <c r="N1811" t="b">
        <v>0</v>
      </c>
      <c r="O1811" s="5">
        <f t="shared" si="169"/>
        <v>10.857142857142858</v>
      </c>
      <c r="P1811" s="7">
        <f t="shared" si="170"/>
        <v>42029.907858796301</v>
      </c>
      <c r="Q1811" s="7">
        <f t="shared" si="171"/>
        <v>42064.907858796301</v>
      </c>
      <c r="R1811" t="s">
        <v>8285</v>
      </c>
      <c r="S1811" t="str">
        <f t="shared" si="172"/>
        <v>photography</v>
      </c>
      <c r="T1811" t="str">
        <f t="shared" si="173"/>
        <v>photobooks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s="6">
        <f t="shared" si="168"/>
        <v>7.5</v>
      </c>
      <c r="N1812" t="b">
        <v>0</v>
      </c>
      <c r="O1812" s="5">
        <f t="shared" si="169"/>
        <v>3.3333333333333335</v>
      </c>
      <c r="P1812" s="7">
        <f t="shared" si="170"/>
        <v>41860.91002314815</v>
      </c>
      <c r="Q1812" s="7">
        <f t="shared" si="171"/>
        <v>41872.91002314815</v>
      </c>
      <c r="R1812" t="s">
        <v>8285</v>
      </c>
      <c r="S1812" t="str">
        <f t="shared" si="172"/>
        <v>photography</v>
      </c>
      <c r="T1812" t="str">
        <f t="shared" si="173"/>
        <v>photobooks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s="6">
        <f t="shared" si="168"/>
        <v>1.5384615384615385</v>
      </c>
      <c r="N1813" t="b">
        <v>0</v>
      </c>
      <c r="O1813" s="5">
        <f t="shared" si="169"/>
        <v>7.407407407407407E-2</v>
      </c>
      <c r="P1813" s="7">
        <f t="shared" si="170"/>
        <v>41876.433680555558</v>
      </c>
      <c r="Q1813" s="7">
        <f t="shared" si="171"/>
        <v>41936.166666666664</v>
      </c>
      <c r="R1813" t="s">
        <v>8285</v>
      </c>
      <c r="S1813" t="str">
        <f t="shared" si="172"/>
        <v>photography</v>
      </c>
      <c r="T1813" t="str">
        <f t="shared" si="173"/>
        <v>photobooks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s="6">
        <f t="shared" si="168"/>
        <v>37.608695652173914</v>
      </c>
      <c r="N1814" t="b">
        <v>0</v>
      </c>
      <c r="O1814" s="5">
        <f t="shared" si="169"/>
        <v>13.307692307692307</v>
      </c>
      <c r="P1814" s="7">
        <f t="shared" si="170"/>
        <v>42524.318703703699</v>
      </c>
      <c r="Q1814" s="7">
        <f t="shared" si="171"/>
        <v>42554.318703703699</v>
      </c>
      <c r="R1814" t="s">
        <v>8285</v>
      </c>
      <c r="S1814" t="str">
        <f t="shared" si="172"/>
        <v>photography</v>
      </c>
      <c r="T1814" t="str">
        <f t="shared" si="173"/>
        <v>photobooks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s="6" t="e">
        <f t="shared" si="168"/>
        <v>#DIV/0!</v>
      </c>
      <c r="N1815" t="b">
        <v>0</v>
      </c>
      <c r="O1815" s="5">
        <f t="shared" si="169"/>
        <v>0</v>
      </c>
      <c r="P1815" s="7">
        <f t="shared" si="170"/>
        <v>41829.889027777775</v>
      </c>
      <c r="Q1815" s="7">
        <f t="shared" si="171"/>
        <v>41859.889027777775</v>
      </c>
      <c r="R1815" t="s">
        <v>8285</v>
      </c>
      <c r="S1815" t="str">
        <f t="shared" si="172"/>
        <v>photography</v>
      </c>
      <c r="T1815" t="str">
        <f t="shared" si="173"/>
        <v>photobooks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s="6">
        <f t="shared" si="168"/>
        <v>42.157142857142858</v>
      </c>
      <c r="N1816" t="b">
        <v>0</v>
      </c>
      <c r="O1816" s="5">
        <f t="shared" si="169"/>
        <v>49.183333333333337</v>
      </c>
      <c r="P1816" s="7">
        <f t="shared" si="170"/>
        <v>42033.314074074078</v>
      </c>
      <c r="Q1816" s="7">
        <f t="shared" si="171"/>
        <v>42063.314074074078</v>
      </c>
      <c r="R1816" t="s">
        <v>8285</v>
      </c>
      <c r="S1816" t="str">
        <f t="shared" si="172"/>
        <v>photography</v>
      </c>
      <c r="T1816" t="str">
        <f t="shared" si="173"/>
        <v>photobooks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s="6" t="e">
        <f t="shared" si="168"/>
        <v>#DIV/0!</v>
      </c>
      <c r="N1817" t="b">
        <v>0</v>
      </c>
      <c r="O1817" s="5">
        <f t="shared" si="169"/>
        <v>0</v>
      </c>
      <c r="P1817" s="7">
        <f t="shared" si="170"/>
        <v>42172.906678240746</v>
      </c>
      <c r="Q1817" s="7">
        <f t="shared" si="171"/>
        <v>42186.906678240746</v>
      </c>
      <c r="R1817" t="s">
        <v>8285</v>
      </c>
      <c r="S1817" t="str">
        <f t="shared" si="172"/>
        <v>photography</v>
      </c>
      <c r="T1817" t="str">
        <f t="shared" si="173"/>
        <v>photobooks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s="6">
        <f t="shared" si="168"/>
        <v>84.833333333333329</v>
      </c>
      <c r="N1818" t="b">
        <v>0</v>
      </c>
      <c r="O1818" s="5">
        <f t="shared" si="169"/>
        <v>2.036</v>
      </c>
      <c r="P1818" s="7">
        <f t="shared" si="170"/>
        <v>42548.876192129625</v>
      </c>
      <c r="Q1818" s="7">
        <f t="shared" si="171"/>
        <v>42576.791666666672</v>
      </c>
      <c r="R1818" t="s">
        <v>8285</v>
      </c>
      <c r="S1818" t="str">
        <f t="shared" si="172"/>
        <v>photography</v>
      </c>
      <c r="T1818" t="str">
        <f t="shared" si="173"/>
        <v>photobooks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s="6">
        <f t="shared" si="168"/>
        <v>94.19</v>
      </c>
      <c r="N1819" t="b">
        <v>0</v>
      </c>
      <c r="O1819" s="5">
        <f t="shared" si="169"/>
        <v>52.327777777777776</v>
      </c>
      <c r="P1819" s="7">
        <f t="shared" si="170"/>
        <v>42705.662118055552</v>
      </c>
      <c r="Q1819" s="7">
        <f t="shared" si="171"/>
        <v>42765.290972222225</v>
      </c>
      <c r="R1819" t="s">
        <v>8285</v>
      </c>
      <c r="S1819" t="str">
        <f t="shared" si="172"/>
        <v>photography</v>
      </c>
      <c r="T1819" t="str">
        <f t="shared" si="173"/>
        <v>photobooks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s="6" t="e">
        <f t="shared" si="168"/>
        <v>#DIV/0!</v>
      </c>
      <c r="N1820" t="b">
        <v>0</v>
      </c>
      <c r="O1820" s="5">
        <f t="shared" si="169"/>
        <v>0</v>
      </c>
      <c r="P1820" s="7">
        <f t="shared" si="170"/>
        <v>42067.234375</v>
      </c>
      <c r="Q1820" s="7">
        <f t="shared" si="171"/>
        <v>42097.192708333328</v>
      </c>
      <c r="R1820" t="s">
        <v>8285</v>
      </c>
      <c r="S1820" t="str">
        <f t="shared" si="172"/>
        <v>photography</v>
      </c>
      <c r="T1820" t="str">
        <f t="shared" si="173"/>
        <v>photobooks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s="6">
        <f t="shared" si="168"/>
        <v>6.25</v>
      </c>
      <c r="N1821" t="b">
        <v>0</v>
      </c>
      <c r="O1821" s="5">
        <f t="shared" si="169"/>
        <v>2.083333333333333</v>
      </c>
      <c r="P1821" s="7">
        <f t="shared" si="170"/>
        <v>41820.752268518518</v>
      </c>
      <c r="Q1821" s="7">
        <f t="shared" si="171"/>
        <v>41850.752268518518</v>
      </c>
      <c r="R1821" t="s">
        <v>8285</v>
      </c>
      <c r="S1821" t="str">
        <f t="shared" si="172"/>
        <v>photography</v>
      </c>
      <c r="T1821" t="str">
        <f t="shared" si="173"/>
        <v>photobooks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s="6">
        <f t="shared" si="168"/>
        <v>213.375</v>
      </c>
      <c r="N1822" t="b">
        <v>0</v>
      </c>
      <c r="O1822" s="5">
        <f t="shared" si="169"/>
        <v>6.565384615384616</v>
      </c>
      <c r="P1822" s="7">
        <f t="shared" si="170"/>
        <v>42065.084375000006</v>
      </c>
      <c r="Q1822" s="7">
        <f t="shared" si="171"/>
        <v>42095.042708333334</v>
      </c>
      <c r="R1822" t="s">
        <v>8285</v>
      </c>
      <c r="S1822" t="str">
        <f t="shared" si="172"/>
        <v>photography</v>
      </c>
      <c r="T1822" t="str">
        <f t="shared" si="173"/>
        <v>photobooks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s="6">
        <f t="shared" si="168"/>
        <v>59.162280701754383</v>
      </c>
      <c r="N1823" t="b">
        <v>1</v>
      </c>
      <c r="O1823" s="5">
        <f t="shared" si="169"/>
        <v>134.88999999999999</v>
      </c>
      <c r="P1823" s="7">
        <f t="shared" si="170"/>
        <v>40926.319062499999</v>
      </c>
      <c r="Q1823" s="7">
        <f t="shared" si="171"/>
        <v>40971.319062499999</v>
      </c>
      <c r="R1823" t="s">
        <v>8276</v>
      </c>
      <c r="S1823" t="str">
        <f t="shared" si="172"/>
        <v>music</v>
      </c>
      <c r="T1823" t="str">
        <f t="shared" si="173"/>
        <v>rock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s="6">
        <f t="shared" si="168"/>
        <v>27.272727272727273</v>
      </c>
      <c r="N1824" t="b">
        <v>1</v>
      </c>
      <c r="O1824" s="5">
        <f t="shared" si="169"/>
        <v>100</v>
      </c>
      <c r="P1824" s="7">
        <f t="shared" si="170"/>
        <v>41634.797013888885</v>
      </c>
      <c r="Q1824" s="7">
        <f t="shared" si="171"/>
        <v>41670.792361111111</v>
      </c>
      <c r="R1824" t="s">
        <v>8276</v>
      </c>
      <c r="S1824" t="str">
        <f t="shared" si="172"/>
        <v>music</v>
      </c>
      <c r="T1824" t="str">
        <f t="shared" si="173"/>
        <v>rock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s="6">
        <f t="shared" si="168"/>
        <v>24.575757575757574</v>
      </c>
      <c r="N1825" t="b">
        <v>1</v>
      </c>
      <c r="O1825" s="5">
        <f t="shared" si="169"/>
        <v>115.85714285714286</v>
      </c>
      <c r="P1825" s="7">
        <f t="shared" si="170"/>
        <v>41176.684907407405</v>
      </c>
      <c r="Q1825" s="7">
        <f t="shared" si="171"/>
        <v>41206.684907407405</v>
      </c>
      <c r="R1825" t="s">
        <v>8276</v>
      </c>
      <c r="S1825" t="str">
        <f t="shared" si="172"/>
        <v>music</v>
      </c>
      <c r="T1825" t="str">
        <f t="shared" si="173"/>
        <v>rock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s="6">
        <f t="shared" si="168"/>
        <v>75.05</v>
      </c>
      <c r="N1826" t="b">
        <v>1</v>
      </c>
      <c r="O1826" s="5">
        <f t="shared" si="169"/>
        <v>100.06666666666666</v>
      </c>
      <c r="P1826" s="7">
        <f t="shared" si="170"/>
        <v>41626.916284722225</v>
      </c>
      <c r="Q1826" s="7">
        <f t="shared" si="171"/>
        <v>41647.088888888888</v>
      </c>
      <c r="R1826" t="s">
        <v>8276</v>
      </c>
      <c r="S1826" t="str">
        <f t="shared" si="172"/>
        <v>music</v>
      </c>
      <c r="T1826" t="str">
        <f t="shared" si="173"/>
        <v>rock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s="6">
        <f t="shared" si="168"/>
        <v>42.02</v>
      </c>
      <c r="N1827" t="b">
        <v>1</v>
      </c>
      <c r="O1827" s="5">
        <f t="shared" si="169"/>
        <v>105.05</v>
      </c>
      <c r="P1827" s="7">
        <f t="shared" si="170"/>
        <v>41443.83452546296</v>
      </c>
      <c r="Q1827" s="7">
        <f t="shared" si="171"/>
        <v>41466.83452546296</v>
      </c>
      <c r="R1827" t="s">
        <v>8276</v>
      </c>
      <c r="S1827" t="str">
        <f t="shared" si="172"/>
        <v>music</v>
      </c>
      <c r="T1827" t="str">
        <f t="shared" si="173"/>
        <v>rock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s="6">
        <f t="shared" si="168"/>
        <v>53.157894736842103</v>
      </c>
      <c r="N1828" t="b">
        <v>1</v>
      </c>
      <c r="O1828" s="5">
        <f t="shared" si="169"/>
        <v>101</v>
      </c>
      <c r="P1828" s="7">
        <f t="shared" si="170"/>
        <v>41657.923807870371</v>
      </c>
      <c r="Q1828" s="7">
        <f t="shared" si="171"/>
        <v>41687.923807870371</v>
      </c>
      <c r="R1828" t="s">
        <v>8276</v>
      </c>
      <c r="S1828" t="str">
        <f t="shared" si="172"/>
        <v>music</v>
      </c>
      <c r="T1828" t="str">
        <f t="shared" si="173"/>
        <v>rock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s="6">
        <f t="shared" si="168"/>
        <v>83.885416666666671</v>
      </c>
      <c r="N1829" t="b">
        <v>1</v>
      </c>
      <c r="O1829" s="5">
        <f t="shared" si="169"/>
        <v>100.66250000000001</v>
      </c>
      <c r="P1829" s="7">
        <f t="shared" si="170"/>
        <v>40555.325937499998</v>
      </c>
      <c r="Q1829" s="7">
        <f t="shared" si="171"/>
        <v>40605.325937499998</v>
      </c>
      <c r="R1829" t="s">
        <v>8276</v>
      </c>
      <c r="S1829" t="str">
        <f t="shared" si="172"/>
        <v>music</v>
      </c>
      <c r="T1829" t="str">
        <f t="shared" si="173"/>
        <v>rock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s="6">
        <f t="shared" si="168"/>
        <v>417.33333333333331</v>
      </c>
      <c r="N1830" t="b">
        <v>1</v>
      </c>
      <c r="O1830" s="5">
        <f t="shared" si="169"/>
        <v>100.16000000000001</v>
      </c>
      <c r="P1830" s="7">
        <f t="shared" si="170"/>
        <v>41736.899652777778</v>
      </c>
      <c r="Q1830" s="7">
        <f t="shared" si="171"/>
        <v>41768.916666666664</v>
      </c>
      <c r="R1830" t="s">
        <v>8276</v>
      </c>
      <c r="S1830" t="str">
        <f t="shared" si="172"/>
        <v>music</v>
      </c>
      <c r="T1830" t="str">
        <f t="shared" si="173"/>
        <v>rock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s="6">
        <f t="shared" si="168"/>
        <v>75.765151515151516</v>
      </c>
      <c r="N1831" t="b">
        <v>1</v>
      </c>
      <c r="O1831" s="5">
        <f t="shared" si="169"/>
        <v>166.68333333333334</v>
      </c>
      <c r="P1831" s="7">
        <f t="shared" si="170"/>
        <v>40516.087627314817</v>
      </c>
      <c r="Q1831" s="7">
        <f t="shared" si="171"/>
        <v>40564.916666666664</v>
      </c>
      <c r="R1831" t="s">
        <v>8276</v>
      </c>
      <c r="S1831" t="str">
        <f t="shared" si="172"/>
        <v>music</v>
      </c>
      <c r="T1831" t="str">
        <f t="shared" si="173"/>
        <v>rock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s="6">
        <f t="shared" si="168"/>
        <v>67.389380530973455</v>
      </c>
      <c r="N1832" t="b">
        <v>1</v>
      </c>
      <c r="O1832" s="5">
        <f t="shared" si="169"/>
        <v>101.53333333333335</v>
      </c>
      <c r="P1832" s="7">
        <f t="shared" si="170"/>
        <v>41664.684108796297</v>
      </c>
      <c r="Q1832" s="7">
        <f t="shared" si="171"/>
        <v>41694.684108796297</v>
      </c>
      <c r="R1832" t="s">
        <v>8276</v>
      </c>
      <c r="S1832" t="str">
        <f t="shared" si="172"/>
        <v>music</v>
      </c>
      <c r="T1832" t="str">
        <f t="shared" si="173"/>
        <v>rock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s="6">
        <f t="shared" si="168"/>
        <v>73.571428571428569</v>
      </c>
      <c r="N1833" t="b">
        <v>1</v>
      </c>
      <c r="O1833" s="5">
        <f t="shared" si="169"/>
        <v>103</v>
      </c>
      <c r="P1833" s="7">
        <f t="shared" si="170"/>
        <v>41026.996099537035</v>
      </c>
      <c r="Q1833" s="7">
        <f t="shared" si="171"/>
        <v>41041.996099537035</v>
      </c>
      <c r="R1833" t="s">
        <v>8276</v>
      </c>
      <c r="S1833" t="str">
        <f t="shared" si="172"/>
        <v>music</v>
      </c>
      <c r="T1833" t="str">
        <f t="shared" si="173"/>
        <v>rock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s="6">
        <f t="shared" si="168"/>
        <v>25</v>
      </c>
      <c r="N1834" t="b">
        <v>1</v>
      </c>
      <c r="O1834" s="5">
        <f t="shared" si="169"/>
        <v>142.85714285714286</v>
      </c>
      <c r="P1834" s="7">
        <f t="shared" si="170"/>
        <v>40576.539664351854</v>
      </c>
      <c r="Q1834" s="7">
        <f t="shared" si="171"/>
        <v>40606.539664351854</v>
      </c>
      <c r="R1834" t="s">
        <v>8276</v>
      </c>
      <c r="S1834" t="str">
        <f t="shared" si="172"/>
        <v>music</v>
      </c>
      <c r="T1834" t="str">
        <f t="shared" si="173"/>
        <v>rock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s="6">
        <f t="shared" si="168"/>
        <v>42</v>
      </c>
      <c r="N1835" t="b">
        <v>1</v>
      </c>
      <c r="O1835" s="5">
        <f t="shared" si="169"/>
        <v>262.5</v>
      </c>
      <c r="P1835" s="7">
        <f t="shared" si="170"/>
        <v>41303.044016203705</v>
      </c>
      <c r="Q1835" s="7">
        <f t="shared" si="171"/>
        <v>41335.332638888889</v>
      </c>
      <c r="R1835" t="s">
        <v>8276</v>
      </c>
      <c r="S1835" t="str">
        <f t="shared" si="172"/>
        <v>music</v>
      </c>
      <c r="T1835" t="str">
        <f t="shared" si="173"/>
        <v>rock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s="6">
        <f t="shared" si="168"/>
        <v>131.16666666666666</v>
      </c>
      <c r="N1836" t="b">
        <v>1</v>
      </c>
      <c r="O1836" s="5">
        <f t="shared" si="169"/>
        <v>118.05000000000001</v>
      </c>
      <c r="P1836" s="7">
        <f t="shared" si="170"/>
        <v>41988.964062500003</v>
      </c>
      <c r="Q1836" s="7">
        <f t="shared" si="171"/>
        <v>42028.964062500003</v>
      </c>
      <c r="R1836" t="s">
        <v>8276</v>
      </c>
      <c r="S1836" t="str">
        <f t="shared" si="172"/>
        <v>music</v>
      </c>
      <c r="T1836" t="str">
        <f t="shared" si="173"/>
        <v>rock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s="6">
        <f t="shared" si="168"/>
        <v>47.272727272727273</v>
      </c>
      <c r="N1837" t="b">
        <v>1</v>
      </c>
      <c r="O1837" s="5">
        <f t="shared" si="169"/>
        <v>104</v>
      </c>
      <c r="P1837" s="7">
        <f t="shared" si="170"/>
        <v>42430.702210648145</v>
      </c>
      <c r="Q1837" s="7">
        <f t="shared" si="171"/>
        <v>42460.660543981481</v>
      </c>
      <c r="R1837" t="s">
        <v>8276</v>
      </c>
      <c r="S1837" t="str">
        <f t="shared" si="172"/>
        <v>music</v>
      </c>
      <c r="T1837" t="str">
        <f t="shared" si="173"/>
        <v>rock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s="6">
        <f t="shared" si="168"/>
        <v>182.12727272727273</v>
      </c>
      <c r="N1838" t="b">
        <v>1</v>
      </c>
      <c r="O1838" s="5">
        <f t="shared" si="169"/>
        <v>200.34</v>
      </c>
      <c r="P1838" s="7">
        <f t="shared" si="170"/>
        <v>41305.809363425928</v>
      </c>
      <c r="Q1838" s="7">
        <f t="shared" si="171"/>
        <v>41322.809363425928</v>
      </c>
      <c r="R1838" t="s">
        <v>8276</v>
      </c>
      <c r="S1838" t="str">
        <f t="shared" si="172"/>
        <v>music</v>
      </c>
      <c r="T1838" t="str">
        <f t="shared" si="173"/>
        <v>rock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s="6">
        <f t="shared" si="168"/>
        <v>61.366666666666667</v>
      </c>
      <c r="N1839" t="b">
        <v>1</v>
      </c>
      <c r="O1839" s="5">
        <f t="shared" si="169"/>
        <v>306.83333333333331</v>
      </c>
      <c r="P1839" s="7">
        <f t="shared" si="170"/>
        <v>40926.047858796301</v>
      </c>
      <c r="Q1839" s="7">
        <f t="shared" si="171"/>
        <v>40986.006192129629</v>
      </c>
      <c r="R1839" t="s">
        <v>8276</v>
      </c>
      <c r="S1839" t="str">
        <f t="shared" si="172"/>
        <v>music</v>
      </c>
      <c r="T1839" t="str">
        <f t="shared" si="173"/>
        <v>rock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s="6">
        <f t="shared" si="168"/>
        <v>35.767499999999998</v>
      </c>
      <c r="N1840" t="b">
        <v>1</v>
      </c>
      <c r="O1840" s="5">
        <f t="shared" si="169"/>
        <v>100.149</v>
      </c>
      <c r="P1840" s="7">
        <f t="shared" si="170"/>
        <v>40788.786539351851</v>
      </c>
      <c r="Q1840" s="7">
        <f t="shared" si="171"/>
        <v>40817.125</v>
      </c>
      <c r="R1840" t="s">
        <v>8276</v>
      </c>
      <c r="S1840" t="str">
        <f t="shared" si="172"/>
        <v>music</v>
      </c>
      <c r="T1840" t="str">
        <f t="shared" si="173"/>
        <v>rock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s="6">
        <f t="shared" si="168"/>
        <v>45.62222222222222</v>
      </c>
      <c r="N1841" t="b">
        <v>1</v>
      </c>
      <c r="O1841" s="5">
        <f t="shared" si="169"/>
        <v>205.29999999999998</v>
      </c>
      <c r="P1841" s="7">
        <f t="shared" si="170"/>
        <v>42614.722013888888</v>
      </c>
      <c r="Q1841" s="7">
        <f t="shared" si="171"/>
        <v>42644.722013888888</v>
      </c>
      <c r="R1841" t="s">
        <v>8276</v>
      </c>
      <c r="S1841" t="str">
        <f t="shared" si="172"/>
        <v>music</v>
      </c>
      <c r="T1841" t="str">
        <f t="shared" si="173"/>
        <v>rock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s="6">
        <f t="shared" si="168"/>
        <v>75.384615384615387</v>
      </c>
      <c r="N1842" t="b">
        <v>1</v>
      </c>
      <c r="O1842" s="5">
        <f t="shared" si="169"/>
        <v>108.88888888888889</v>
      </c>
      <c r="P1842" s="7">
        <f t="shared" si="170"/>
        <v>41382.096180555556</v>
      </c>
      <c r="Q1842" s="7">
        <f t="shared" si="171"/>
        <v>41401.207638888889</v>
      </c>
      <c r="R1842" t="s">
        <v>8276</v>
      </c>
      <c r="S1842" t="str">
        <f t="shared" si="172"/>
        <v>music</v>
      </c>
      <c r="T1842" t="str">
        <f t="shared" si="173"/>
        <v>rock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s="6">
        <f t="shared" si="168"/>
        <v>50.875</v>
      </c>
      <c r="N1843" t="b">
        <v>1</v>
      </c>
      <c r="O1843" s="5">
        <f t="shared" si="169"/>
        <v>101.75</v>
      </c>
      <c r="P1843" s="7">
        <f t="shared" si="170"/>
        <v>41745.84542824074</v>
      </c>
      <c r="Q1843" s="7">
        <f t="shared" si="171"/>
        <v>41779.207638888889</v>
      </c>
      <c r="R1843" t="s">
        <v>8276</v>
      </c>
      <c r="S1843" t="str">
        <f t="shared" si="172"/>
        <v>music</v>
      </c>
      <c r="T1843" t="str">
        <f t="shared" si="173"/>
        <v>rock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s="6">
        <f t="shared" si="168"/>
        <v>119.28571428571429</v>
      </c>
      <c r="N1844" t="b">
        <v>1</v>
      </c>
      <c r="O1844" s="5">
        <f t="shared" si="169"/>
        <v>125.25</v>
      </c>
      <c r="P1844" s="7">
        <f t="shared" si="170"/>
        <v>42031.631724537037</v>
      </c>
      <c r="Q1844" s="7">
        <f t="shared" si="171"/>
        <v>42065.249305555553</v>
      </c>
      <c r="R1844" t="s">
        <v>8276</v>
      </c>
      <c r="S1844" t="str">
        <f t="shared" si="172"/>
        <v>music</v>
      </c>
      <c r="T1844" t="str">
        <f t="shared" si="173"/>
        <v>rock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s="6">
        <f t="shared" si="168"/>
        <v>92.541865671641801</v>
      </c>
      <c r="N1845" t="b">
        <v>1</v>
      </c>
      <c r="O1845" s="5">
        <f t="shared" si="169"/>
        <v>124.0061</v>
      </c>
      <c r="P1845" s="7">
        <f t="shared" si="170"/>
        <v>40564.994837962964</v>
      </c>
      <c r="Q1845" s="7">
        <f t="shared" si="171"/>
        <v>40594.994837962964</v>
      </c>
      <c r="R1845" t="s">
        <v>8276</v>
      </c>
      <c r="S1845" t="str">
        <f t="shared" si="172"/>
        <v>music</v>
      </c>
      <c r="T1845" t="str">
        <f t="shared" si="173"/>
        <v>rock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s="6">
        <f t="shared" si="168"/>
        <v>76.05</v>
      </c>
      <c r="N1846" t="b">
        <v>1</v>
      </c>
      <c r="O1846" s="5">
        <f t="shared" si="169"/>
        <v>101.4</v>
      </c>
      <c r="P1846" s="7">
        <f t="shared" si="170"/>
        <v>40666.973541666666</v>
      </c>
      <c r="Q1846" s="7">
        <f t="shared" si="171"/>
        <v>40705.125</v>
      </c>
      <c r="R1846" t="s">
        <v>8276</v>
      </c>
      <c r="S1846" t="str">
        <f t="shared" si="172"/>
        <v>music</v>
      </c>
      <c r="T1846" t="str">
        <f t="shared" si="173"/>
        <v>rock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s="6">
        <f t="shared" si="168"/>
        <v>52.631578947368418</v>
      </c>
      <c r="N1847" t="b">
        <v>1</v>
      </c>
      <c r="O1847" s="5">
        <f t="shared" si="169"/>
        <v>100</v>
      </c>
      <c r="P1847" s="7">
        <f t="shared" si="170"/>
        <v>42523.333310185189</v>
      </c>
      <c r="Q1847" s="7">
        <f t="shared" si="171"/>
        <v>42538.204861111109</v>
      </c>
      <c r="R1847" t="s">
        <v>8276</v>
      </c>
      <c r="S1847" t="str">
        <f t="shared" si="172"/>
        <v>music</v>
      </c>
      <c r="T1847" t="str">
        <f t="shared" si="173"/>
        <v>rock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s="6">
        <f t="shared" si="168"/>
        <v>98.990430622009569</v>
      </c>
      <c r="N1848" t="b">
        <v>1</v>
      </c>
      <c r="O1848" s="5">
        <f t="shared" si="169"/>
        <v>137.92666666666668</v>
      </c>
      <c r="P1848" s="7">
        <f t="shared" si="170"/>
        <v>41228.650196759263</v>
      </c>
      <c r="Q1848" s="7">
        <f t="shared" si="171"/>
        <v>41258.650196759263</v>
      </c>
      <c r="R1848" t="s">
        <v>8276</v>
      </c>
      <c r="S1848" t="str">
        <f t="shared" si="172"/>
        <v>music</v>
      </c>
      <c r="T1848" t="str">
        <f t="shared" si="173"/>
        <v>rock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s="6">
        <f t="shared" si="168"/>
        <v>79.526315789473685</v>
      </c>
      <c r="N1849" t="b">
        <v>1</v>
      </c>
      <c r="O1849" s="5">
        <f t="shared" si="169"/>
        <v>120.88000000000001</v>
      </c>
      <c r="P1849" s="7">
        <f t="shared" si="170"/>
        <v>42094.236481481479</v>
      </c>
      <c r="Q1849" s="7">
        <f t="shared" si="171"/>
        <v>42115.236481481479</v>
      </c>
      <c r="R1849" t="s">
        <v>8276</v>
      </c>
      <c r="S1849" t="str">
        <f t="shared" si="172"/>
        <v>music</v>
      </c>
      <c r="T1849" t="str">
        <f t="shared" si="173"/>
        <v>rock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s="6">
        <f t="shared" si="168"/>
        <v>134.20833333333334</v>
      </c>
      <c r="N1850" t="b">
        <v>1</v>
      </c>
      <c r="O1850" s="5">
        <f t="shared" si="169"/>
        <v>107.36666666666667</v>
      </c>
      <c r="P1850" s="7">
        <f t="shared" si="170"/>
        <v>40691.788055555553</v>
      </c>
      <c r="Q1850" s="7">
        <f t="shared" si="171"/>
        <v>40755.290972222225</v>
      </c>
      <c r="R1850" t="s">
        <v>8276</v>
      </c>
      <c r="S1850" t="str">
        <f t="shared" si="172"/>
        <v>music</v>
      </c>
      <c r="T1850" t="str">
        <f t="shared" si="173"/>
        <v>rock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s="6">
        <f t="shared" si="168"/>
        <v>37.625</v>
      </c>
      <c r="N1851" t="b">
        <v>1</v>
      </c>
      <c r="O1851" s="5">
        <f t="shared" si="169"/>
        <v>100.33333333333334</v>
      </c>
      <c r="P1851" s="7">
        <f t="shared" si="170"/>
        <v>41169.845590277779</v>
      </c>
      <c r="Q1851" s="7">
        <f t="shared" si="171"/>
        <v>41199.845590277779</v>
      </c>
      <c r="R1851" t="s">
        <v>8276</v>
      </c>
      <c r="S1851" t="str">
        <f t="shared" si="172"/>
        <v>music</v>
      </c>
      <c r="T1851" t="str">
        <f t="shared" si="173"/>
        <v>rock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s="6">
        <f t="shared" si="168"/>
        <v>51.044692737430168</v>
      </c>
      <c r="N1852" t="b">
        <v>1</v>
      </c>
      <c r="O1852" s="5">
        <f t="shared" si="169"/>
        <v>101.52222222222223</v>
      </c>
      <c r="P1852" s="7">
        <f t="shared" si="170"/>
        <v>41800.959490740745</v>
      </c>
      <c r="Q1852" s="7">
        <f t="shared" si="171"/>
        <v>41830.959490740745</v>
      </c>
      <c r="R1852" t="s">
        <v>8276</v>
      </c>
      <c r="S1852" t="str">
        <f t="shared" si="172"/>
        <v>music</v>
      </c>
      <c r="T1852" t="str">
        <f t="shared" si="173"/>
        <v>rock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s="6">
        <f t="shared" si="168"/>
        <v>50.03846153846154</v>
      </c>
      <c r="N1853" t="b">
        <v>1</v>
      </c>
      <c r="O1853" s="5">
        <f t="shared" si="169"/>
        <v>100.07692307692308</v>
      </c>
      <c r="P1853" s="7">
        <f t="shared" si="170"/>
        <v>41827.906689814816</v>
      </c>
      <c r="Q1853" s="7">
        <f t="shared" si="171"/>
        <v>41848.041666666664</v>
      </c>
      <c r="R1853" t="s">
        <v>8276</v>
      </c>
      <c r="S1853" t="str">
        <f t="shared" si="172"/>
        <v>music</v>
      </c>
      <c r="T1853" t="str">
        <f t="shared" si="173"/>
        <v>rock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s="6">
        <f t="shared" si="168"/>
        <v>133.93129770992365</v>
      </c>
      <c r="N1854" t="b">
        <v>1</v>
      </c>
      <c r="O1854" s="5">
        <f t="shared" si="169"/>
        <v>116.96666666666667</v>
      </c>
      <c r="P1854" s="7">
        <f t="shared" si="170"/>
        <v>42081.77143518519</v>
      </c>
      <c r="Q1854" s="7">
        <f t="shared" si="171"/>
        <v>42119</v>
      </c>
      <c r="R1854" t="s">
        <v>8276</v>
      </c>
      <c r="S1854" t="str">
        <f t="shared" si="172"/>
        <v>music</v>
      </c>
      <c r="T1854" t="str">
        <f t="shared" si="173"/>
        <v>rock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s="6">
        <f t="shared" si="168"/>
        <v>58.214285714285715</v>
      </c>
      <c r="N1855" t="b">
        <v>1</v>
      </c>
      <c r="O1855" s="5">
        <f t="shared" si="169"/>
        <v>101.875</v>
      </c>
      <c r="P1855" s="7">
        <f t="shared" si="170"/>
        <v>41177.060381944444</v>
      </c>
      <c r="Q1855" s="7">
        <f t="shared" si="171"/>
        <v>41227.102048611108</v>
      </c>
      <c r="R1855" t="s">
        <v>8276</v>
      </c>
      <c r="S1855" t="str">
        <f t="shared" si="172"/>
        <v>music</v>
      </c>
      <c r="T1855" t="str">
        <f t="shared" si="173"/>
        <v>rock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s="6">
        <f t="shared" si="168"/>
        <v>88.037643678160919</v>
      </c>
      <c r="N1856" t="b">
        <v>1</v>
      </c>
      <c r="O1856" s="5">
        <f t="shared" si="169"/>
        <v>102.12366666666665</v>
      </c>
      <c r="P1856" s="7">
        <f t="shared" si="170"/>
        <v>41388.021261574075</v>
      </c>
      <c r="Q1856" s="7">
        <f t="shared" si="171"/>
        <v>41418.021261574075</v>
      </c>
      <c r="R1856" t="s">
        <v>8276</v>
      </c>
      <c r="S1856" t="str">
        <f t="shared" si="172"/>
        <v>music</v>
      </c>
      <c r="T1856" t="str">
        <f t="shared" si="173"/>
        <v>rock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s="6">
        <f t="shared" si="168"/>
        <v>70.576753926701571</v>
      </c>
      <c r="N1857" t="b">
        <v>1</v>
      </c>
      <c r="O1857" s="5">
        <f t="shared" si="169"/>
        <v>154.05897142857143</v>
      </c>
      <c r="P1857" s="7">
        <f t="shared" si="170"/>
        <v>41600.538657407407</v>
      </c>
      <c r="Q1857" s="7">
        <f t="shared" si="171"/>
        <v>41645.538657407407</v>
      </c>
      <c r="R1857" t="s">
        <v>8276</v>
      </c>
      <c r="S1857" t="str">
        <f t="shared" si="172"/>
        <v>music</v>
      </c>
      <c r="T1857" t="str">
        <f t="shared" si="173"/>
        <v>rock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s="6">
        <f t="shared" ref="M1858:M1921" si="174">E1858/L1858</f>
        <v>53.289473684210527</v>
      </c>
      <c r="N1858" t="b">
        <v>1</v>
      </c>
      <c r="O1858" s="5">
        <f t="shared" ref="O1858:O1921" si="175">(E1858/D1858)*100</f>
        <v>101.25</v>
      </c>
      <c r="P1858" s="7">
        <f t="shared" si="170"/>
        <v>41817.854999999996</v>
      </c>
      <c r="Q1858" s="7">
        <f t="shared" si="171"/>
        <v>41838.854999999996</v>
      </c>
      <c r="R1858" t="s">
        <v>8276</v>
      </c>
      <c r="S1858" t="str">
        <f t="shared" si="172"/>
        <v>music</v>
      </c>
      <c r="T1858" t="str">
        <f t="shared" si="173"/>
        <v>rock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s="6">
        <f t="shared" si="174"/>
        <v>136.36363636363637</v>
      </c>
      <c r="N1859" t="b">
        <v>1</v>
      </c>
      <c r="O1859" s="5">
        <f t="shared" si="175"/>
        <v>100</v>
      </c>
      <c r="P1859" s="7">
        <f t="shared" ref="P1859:P1922" si="176">(((J1859/60)/60)/24)+DATE(1970,1,1)</f>
        <v>41864.76866898148</v>
      </c>
      <c r="Q1859" s="7">
        <f t="shared" ref="Q1859:Q1922" si="177">(((I1859/60)/60)/24)+DATE(1970,1,1)</f>
        <v>41894.76866898148</v>
      </c>
      <c r="R1859" t="s">
        <v>8276</v>
      </c>
      <c r="S1859" t="str">
        <f t="shared" ref="S1859:S1922" si="178">LEFT(R1859,FIND("/",R1859)-1)</f>
        <v>music</v>
      </c>
      <c r="T1859" t="str">
        <f t="shared" ref="T1859:T1922" si="179">RIGHT(R1859,LEN(R1859)-FIND("/",R1859))</f>
        <v>rock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s="6">
        <f t="shared" si="174"/>
        <v>40.547315436241611</v>
      </c>
      <c r="N1860" t="b">
        <v>1</v>
      </c>
      <c r="O1860" s="5">
        <f t="shared" si="175"/>
        <v>108.74800874800874</v>
      </c>
      <c r="P1860" s="7">
        <f t="shared" si="176"/>
        <v>40833.200474537036</v>
      </c>
      <c r="Q1860" s="7">
        <f t="shared" si="177"/>
        <v>40893.242141203707</v>
      </c>
      <c r="R1860" t="s">
        <v>8276</v>
      </c>
      <c r="S1860" t="str">
        <f t="shared" si="178"/>
        <v>music</v>
      </c>
      <c r="T1860" t="str">
        <f t="shared" si="179"/>
        <v>rock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s="6">
        <f t="shared" si="174"/>
        <v>70.625</v>
      </c>
      <c r="N1861" t="b">
        <v>1</v>
      </c>
      <c r="O1861" s="5">
        <f t="shared" si="175"/>
        <v>131.83333333333334</v>
      </c>
      <c r="P1861" s="7">
        <f t="shared" si="176"/>
        <v>40778.770011574074</v>
      </c>
      <c r="Q1861" s="7">
        <f t="shared" si="177"/>
        <v>40808.770011574074</v>
      </c>
      <c r="R1861" t="s">
        <v>8276</v>
      </c>
      <c r="S1861" t="str">
        <f t="shared" si="178"/>
        <v>music</v>
      </c>
      <c r="T1861" t="str">
        <f t="shared" si="179"/>
        <v>rock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s="6">
        <f t="shared" si="174"/>
        <v>52.684210526315788</v>
      </c>
      <c r="N1862" t="b">
        <v>1</v>
      </c>
      <c r="O1862" s="5">
        <f t="shared" si="175"/>
        <v>133.46666666666667</v>
      </c>
      <c r="P1862" s="7">
        <f t="shared" si="176"/>
        <v>41655.709305555552</v>
      </c>
      <c r="Q1862" s="7">
        <f t="shared" si="177"/>
        <v>41676.709305555552</v>
      </c>
      <c r="R1862" t="s">
        <v>8276</v>
      </c>
      <c r="S1862" t="str">
        <f t="shared" si="178"/>
        <v>music</v>
      </c>
      <c r="T1862" t="str">
        <f t="shared" si="179"/>
        <v>rock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s="6" t="e">
        <f t="shared" si="174"/>
        <v>#DIV/0!</v>
      </c>
      <c r="N1863" t="b">
        <v>0</v>
      </c>
      <c r="O1863" s="5">
        <f t="shared" si="175"/>
        <v>0</v>
      </c>
      <c r="P1863" s="7">
        <f t="shared" si="176"/>
        <v>42000.300243055557</v>
      </c>
      <c r="Q1863" s="7">
        <f t="shared" si="177"/>
        <v>42030.300243055557</v>
      </c>
      <c r="R1863" t="s">
        <v>8283</v>
      </c>
      <c r="S1863" t="str">
        <f t="shared" si="178"/>
        <v>games</v>
      </c>
      <c r="T1863" t="str">
        <f t="shared" si="179"/>
        <v>mobile games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s="6">
        <f t="shared" si="174"/>
        <v>90.9375</v>
      </c>
      <c r="N1864" t="b">
        <v>0</v>
      </c>
      <c r="O1864" s="5">
        <f t="shared" si="175"/>
        <v>8.0833333333333321</v>
      </c>
      <c r="P1864" s="7">
        <f t="shared" si="176"/>
        <v>42755.492754629624</v>
      </c>
      <c r="Q1864" s="7">
        <f t="shared" si="177"/>
        <v>42802.3125</v>
      </c>
      <c r="R1864" t="s">
        <v>8283</v>
      </c>
      <c r="S1864" t="str">
        <f t="shared" si="178"/>
        <v>games</v>
      </c>
      <c r="T1864" t="str">
        <f t="shared" si="179"/>
        <v>mobile games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s="6">
        <f t="shared" si="174"/>
        <v>5</v>
      </c>
      <c r="N1865" t="b">
        <v>0</v>
      </c>
      <c r="O1865" s="5">
        <f t="shared" si="175"/>
        <v>0.4</v>
      </c>
      <c r="P1865" s="7">
        <f t="shared" si="176"/>
        <v>41772.797280092593</v>
      </c>
      <c r="Q1865" s="7">
        <f t="shared" si="177"/>
        <v>41802.797280092593</v>
      </c>
      <c r="R1865" t="s">
        <v>8283</v>
      </c>
      <c r="S1865" t="str">
        <f t="shared" si="178"/>
        <v>games</v>
      </c>
      <c r="T1865" t="str">
        <f t="shared" si="179"/>
        <v>mobile games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s="6">
        <f t="shared" si="174"/>
        <v>58.083333333333336</v>
      </c>
      <c r="N1866" t="b">
        <v>0</v>
      </c>
      <c r="O1866" s="5">
        <f t="shared" si="175"/>
        <v>42.892307692307689</v>
      </c>
      <c r="P1866" s="7">
        <f t="shared" si="176"/>
        <v>41733.716435185182</v>
      </c>
      <c r="Q1866" s="7">
        <f t="shared" si="177"/>
        <v>41763.716435185182</v>
      </c>
      <c r="R1866" t="s">
        <v>8283</v>
      </c>
      <c r="S1866" t="str">
        <f t="shared" si="178"/>
        <v>games</v>
      </c>
      <c r="T1866" t="str">
        <f t="shared" si="179"/>
        <v>mobile games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s="6">
        <f t="shared" si="174"/>
        <v>2</v>
      </c>
      <c r="N1867" t="b">
        <v>0</v>
      </c>
      <c r="O1867" s="5">
        <f t="shared" si="175"/>
        <v>3.6363636363636364E-3</v>
      </c>
      <c r="P1867" s="7">
        <f t="shared" si="176"/>
        <v>42645.367442129631</v>
      </c>
      <c r="Q1867" s="7">
        <f t="shared" si="177"/>
        <v>42680.409108796302</v>
      </c>
      <c r="R1867" t="s">
        <v>8283</v>
      </c>
      <c r="S1867" t="str">
        <f t="shared" si="178"/>
        <v>games</v>
      </c>
      <c r="T1867" t="str">
        <f t="shared" si="179"/>
        <v>mobile games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s="6">
        <f t="shared" si="174"/>
        <v>62.5</v>
      </c>
      <c r="N1868" t="b">
        <v>0</v>
      </c>
      <c r="O1868" s="5">
        <f t="shared" si="175"/>
        <v>0.5</v>
      </c>
      <c r="P1868" s="7">
        <f t="shared" si="176"/>
        <v>42742.246493055558</v>
      </c>
      <c r="Q1868" s="7">
        <f t="shared" si="177"/>
        <v>42795.166666666672</v>
      </c>
      <c r="R1868" t="s">
        <v>8283</v>
      </c>
      <c r="S1868" t="str">
        <f t="shared" si="178"/>
        <v>games</v>
      </c>
      <c r="T1868" t="str">
        <f t="shared" si="179"/>
        <v>mobile games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s="6">
        <f t="shared" si="174"/>
        <v>10</v>
      </c>
      <c r="N1869" t="b">
        <v>0</v>
      </c>
      <c r="O1869" s="5">
        <f t="shared" si="175"/>
        <v>0.05</v>
      </c>
      <c r="P1869" s="7">
        <f t="shared" si="176"/>
        <v>42649.924907407403</v>
      </c>
      <c r="Q1869" s="7">
        <f t="shared" si="177"/>
        <v>42679.924907407403</v>
      </c>
      <c r="R1869" t="s">
        <v>8283</v>
      </c>
      <c r="S1869" t="str">
        <f t="shared" si="178"/>
        <v>games</v>
      </c>
      <c r="T1869" t="str">
        <f t="shared" si="179"/>
        <v>mobile games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s="6">
        <f t="shared" si="174"/>
        <v>71.588235294117652</v>
      </c>
      <c r="N1870" t="b">
        <v>0</v>
      </c>
      <c r="O1870" s="5">
        <f t="shared" si="175"/>
        <v>4.8680000000000003</v>
      </c>
      <c r="P1870" s="7">
        <f t="shared" si="176"/>
        <v>42328.779224537036</v>
      </c>
      <c r="Q1870" s="7">
        <f t="shared" si="177"/>
        <v>42353.332638888889</v>
      </c>
      <c r="R1870" t="s">
        <v>8283</v>
      </c>
      <c r="S1870" t="str">
        <f t="shared" si="178"/>
        <v>games</v>
      </c>
      <c r="T1870" t="str">
        <f t="shared" si="179"/>
        <v>mobile games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s="6" t="e">
        <f t="shared" si="174"/>
        <v>#DIV/0!</v>
      </c>
      <c r="N1871" t="b">
        <v>0</v>
      </c>
      <c r="O1871" s="5">
        <f t="shared" si="175"/>
        <v>0</v>
      </c>
      <c r="P1871" s="7">
        <f t="shared" si="176"/>
        <v>42709.002881944441</v>
      </c>
      <c r="Q1871" s="7">
        <f t="shared" si="177"/>
        <v>42739.002881944441</v>
      </c>
      <c r="R1871" t="s">
        <v>8283</v>
      </c>
      <c r="S1871" t="str">
        <f t="shared" si="178"/>
        <v>games</v>
      </c>
      <c r="T1871" t="str">
        <f t="shared" si="179"/>
        <v>mobile games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s="6">
        <f t="shared" si="174"/>
        <v>32.81818181818182</v>
      </c>
      <c r="N1872" t="b">
        <v>0</v>
      </c>
      <c r="O1872" s="5">
        <f t="shared" si="175"/>
        <v>10.314285714285715</v>
      </c>
      <c r="P1872" s="7">
        <f t="shared" si="176"/>
        <v>42371.355729166666</v>
      </c>
      <c r="Q1872" s="7">
        <f t="shared" si="177"/>
        <v>42400.178472222222</v>
      </c>
      <c r="R1872" t="s">
        <v>8283</v>
      </c>
      <c r="S1872" t="str">
        <f t="shared" si="178"/>
        <v>games</v>
      </c>
      <c r="T1872" t="str">
        <f t="shared" si="179"/>
        <v>mobile games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s="6">
        <f t="shared" si="174"/>
        <v>49.11578947368421</v>
      </c>
      <c r="N1873" t="b">
        <v>0</v>
      </c>
      <c r="O1873" s="5">
        <f t="shared" si="175"/>
        <v>71.784615384615378</v>
      </c>
      <c r="P1873" s="7">
        <f t="shared" si="176"/>
        <v>41923.783576388887</v>
      </c>
      <c r="Q1873" s="7">
        <f t="shared" si="177"/>
        <v>41963.825243055559</v>
      </c>
      <c r="R1873" t="s">
        <v>8283</v>
      </c>
      <c r="S1873" t="str">
        <f t="shared" si="178"/>
        <v>games</v>
      </c>
      <c r="T1873" t="str">
        <f t="shared" si="179"/>
        <v>mobile games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s="6">
        <f t="shared" si="174"/>
        <v>16.307692307692307</v>
      </c>
      <c r="N1874" t="b">
        <v>0</v>
      </c>
      <c r="O1874" s="5">
        <f t="shared" si="175"/>
        <v>1.06</v>
      </c>
      <c r="P1874" s="7">
        <f t="shared" si="176"/>
        <v>42155.129652777774</v>
      </c>
      <c r="Q1874" s="7">
        <f t="shared" si="177"/>
        <v>42185.129652777774</v>
      </c>
      <c r="R1874" t="s">
        <v>8283</v>
      </c>
      <c r="S1874" t="str">
        <f t="shared" si="178"/>
        <v>games</v>
      </c>
      <c r="T1874" t="str">
        <f t="shared" si="179"/>
        <v>mobile games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s="6">
        <f t="shared" si="174"/>
        <v>18</v>
      </c>
      <c r="N1875" t="b">
        <v>0</v>
      </c>
      <c r="O1875" s="5">
        <f t="shared" si="175"/>
        <v>0.44999999999999996</v>
      </c>
      <c r="P1875" s="7">
        <f t="shared" si="176"/>
        <v>42164.615856481483</v>
      </c>
      <c r="Q1875" s="7">
        <f t="shared" si="177"/>
        <v>42193.697916666672</v>
      </c>
      <c r="R1875" t="s">
        <v>8283</v>
      </c>
      <c r="S1875" t="str">
        <f t="shared" si="178"/>
        <v>games</v>
      </c>
      <c r="T1875" t="str">
        <f t="shared" si="179"/>
        <v>mobile games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s="6">
        <f t="shared" si="174"/>
        <v>13</v>
      </c>
      <c r="N1876" t="b">
        <v>0</v>
      </c>
      <c r="O1876" s="5">
        <f t="shared" si="175"/>
        <v>1.6250000000000001E-2</v>
      </c>
      <c r="P1876" s="7">
        <f t="shared" si="176"/>
        <v>42529.969131944439</v>
      </c>
      <c r="Q1876" s="7">
        <f t="shared" si="177"/>
        <v>42549.969131944439</v>
      </c>
      <c r="R1876" t="s">
        <v>8283</v>
      </c>
      <c r="S1876" t="str">
        <f t="shared" si="178"/>
        <v>games</v>
      </c>
      <c r="T1876" t="str">
        <f t="shared" si="179"/>
        <v>mobile games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s="6">
        <f t="shared" si="174"/>
        <v>17</v>
      </c>
      <c r="N1877" t="b">
        <v>0</v>
      </c>
      <c r="O1877" s="5">
        <f t="shared" si="175"/>
        <v>0.51</v>
      </c>
      <c r="P1877" s="7">
        <f t="shared" si="176"/>
        <v>42528.899398148147</v>
      </c>
      <c r="Q1877" s="7">
        <f t="shared" si="177"/>
        <v>42588.899398148147</v>
      </c>
      <c r="R1877" t="s">
        <v>8283</v>
      </c>
      <c r="S1877" t="str">
        <f t="shared" si="178"/>
        <v>games</v>
      </c>
      <c r="T1877" t="str">
        <f t="shared" si="179"/>
        <v>mobile games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s="6" t="e">
        <f t="shared" si="174"/>
        <v>#DIV/0!</v>
      </c>
      <c r="N1878" t="b">
        <v>0</v>
      </c>
      <c r="O1878" s="5">
        <f t="shared" si="175"/>
        <v>0</v>
      </c>
      <c r="P1878" s="7">
        <f t="shared" si="176"/>
        <v>41776.284780092588</v>
      </c>
      <c r="Q1878" s="7">
        <f t="shared" si="177"/>
        <v>41806.284780092588</v>
      </c>
      <c r="R1878" t="s">
        <v>8283</v>
      </c>
      <c r="S1878" t="str">
        <f t="shared" si="178"/>
        <v>games</v>
      </c>
      <c r="T1878" t="str">
        <f t="shared" si="179"/>
        <v>mobile games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s="6" t="e">
        <f t="shared" si="174"/>
        <v>#DIV/0!</v>
      </c>
      <c r="N1879" t="b">
        <v>0</v>
      </c>
      <c r="O1879" s="5">
        <f t="shared" si="175"/>
        <v>0</v>
      </c>
      <c r="P1879" s="7">
        <f t="shared" si="176"/>
        <v>42035.029224537036</v>
      </c>
      <c r="Q1879" s="7">
        <f t="shared" si="177"/>
        <v>42064.029224537036</v>
      </c>
      <c r="R1879" t="s">
        <v>8283</v>
      </c>
      <c r="S1879" t="str">
        <f t="shared" si="178"/>
        <v>games</v>
      </c>
      <c r="T1879" t="str">
        <f t="shared" si="179"/>
        <v>mobile games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s="6" t="e">
        <f t="shared" si="174"/>
        <v>#DIV/0!</v>
      </c>
      <c r="N1880" t="b">
        <v>0</v>
      </c>
      <c r="O1880" s="5">
        <f t="shared" si="175"/>
        <v>0</v>
      </c>
      <c r="P1880" s="7">
        <f t="shared" si="176"/>
        <v>41773.008738425924</v>
      </c>
      <c r="Q1880" s="7">
        <f t="shared" si="177"/>
        <v>41803.008738425924</v>
      </c>
      <c r="R1880" t="s">
        <v>8283</v>
      </c>
      <c r="S1880" t="str">
        <f t="shared" si="178"/>
        <v>games</v>
      </c>
      <c r="T1880" t="str">
        <f t="shared" si="179"/>
        <v>mobile games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s="6">
        <f t="shared" si="174"/>
        <v>3</v>
      </c>
      <c r="N1881" t="b">
        <v>0</v>
      </c>
      <c r="O1881" s="5">
        <f t="shared" si="175"/>
        <v>0.12</v>
      </c>
      <c r="P1881" s="7">
        <f t="shared" si="176"/>
        <v>42413.649641203709</v>
      </c>
      <c r="Q1881" s="7">
        <f t="shared" si="177"/>
        <v>42443.607974537037</v>
      </c>
      <c r="R1881" t="s">
        <v>8283</v>
      </c>
      <c r="S1881" t="str">
        <f t="shared" si="178"/>
        <v>games</v>
      </c>
      <c r="T1881" t="str">
        <f t="shared" si="179"/>
        <v>mobile games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s="6">
        <f t="shared" si="174"/>
        <v>41.833333333333336</v>
      </c>
      <c r="N1882" t="b">
        <v>0</v>
      </c>
      <c r="O1882" s="5">
        <f t="shared" si="175"/>
        <v>20.080000000000002</v>
      </c>
      <c r="P1882" s="7">
        <f t="shared" si="176"/>
        <v>42430.566898148143</v>
      </c>
      <c r="Q1882" s="7">
        <f t="shared" si="177"/>
        <v>42459.525231481486</v>
      </c>
      <c r="R1882" t="s">
        <v>8283</v>
      </c>
      <c r="S1882" t="str">
        <f t="shared" si="178"/>
        <v>games</v>
      </c>
      <c r="T1882" t="str">
        <f t="shared" si="179"/>
        <v>mobile games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s="6">
        <f t="shared" si="174"/>
        <v>49.338428571428572</v>
      </c>
      <c r="N1883" t="b">
        <v>1</v>
      </c>
      <c r="O1883" s="5">
        <f t="shared" si="175"/>
        <v>172.68449999999999</v>
      </c>
      <c r="P1883" s="7">
        <f t="shared" si="176"/>
        <v>42043.152650462958</v>
      </c>
      <c r="Q1883" s="7">
        <f t="shared" si="177"/>
        <v>42073.110983796301</v>
      </c>
      <c r="R1883" t="s">
        <v>8279</v>
      </c>
      <c r="S1883" t="str">
        <f t="shared" si="178"/>
        <v>music</v>
      </c>
      <c r="T1883" t="str">
        <f t="shared" si="179"/>
        <v>indie rock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s="6">
        <f t="shared" si="174"/>
        <v>41.728395061728392</v>
      </c>
      <c r="N1884" t="b">
        <v>1</v>
      </c>
      <c r="O1884" s="5">
        <f t="shared" si="175"/>
        <v>100.8955223880597</v>
      </c>
      <c r="P1884" s="7">
        <f t="shared" si="176"/>
        <v>41067.949212962965</v>
      </c>
      <c r="Q1884" s="7">
        <f t="shared" si="177"/>
        <v>41100.991666666669</v>
      </c>
      <c r="R1884" t="s">
        <v>8279</v>
      </c>
      <c r="S1884" t="str">
        <f t="shared" si="178"/>
        <v>music</v>
      </c>
      <c r="T1884" t="str">
        <f t="shared" si="179"/>
        <v>indie rock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s="6">
        <f t="shared" si="174"/>
        <v>32.71875</v>
      </c>
      <c r="N1885" t="b">
        <v>1</v>
      </c>
      <c r="O1885" s="5">
        <f t="shared" si="175"/>
        <v>104.8048048048048</v>
      </c>
      <c r="P1885" s="7">
        <f t="shared" si="176"/>
        <v>40977.948009259257</v>
      </c>
      <c r="Q1885" s="7">
        <f t="shared" si="177"/>
        <v>41007.906342592592</v>
      </c>
      <c r="R1885" t="s">
        <v>8279</v>
      </c>
      <c r="S1885" t="str">
        <f t="shared" si="178"/>
        <v>music</v>
      </c>
      <c r="T1885" t="str">
        <f t="shared" si="179"/>
        <v>indie rock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s="6">
        <f t="shared" si="174"/>
        <v>51.96153846153846</v>
      </c>
      <c r="N1886" t="b">
        <v>1</v>
      </c>
      <c r="O1886" s="5">
        <f t="shared" si="175"/>
        <v>135.1</v>
      </c>
      <c r="P1886" s="7">
        <f t="shared" si="176"/>
        <v>41205.198321759257</v>
      </c>
      <c r="Q1886" s="7">
        <f t="shared" si="177"/>
        <v>41240.5</v>
      </c>
      <c r="R1886" t="s">
        <v>8279</v>
      </c>
      <c r="S1886" t="str">
        <f t="shared" si="178"/>
        <v>music</v>
      </c>
      <c r="T1886" t="str">
        <f t="shared" si="179"/>
        <v>indie rock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s="6">
        <f t="shared" si="174"/>
        <v>50.685714285714283</v>
      </c>
      <c r="N1887" t="b">
        <v>1</v>
      </c>
      <c r="O1887" s="5">
        <f t="shared" si="175"/>
        <v>116.32786885245903</v>
      </c>
      <c r="P1887" s="7">
        <f t="shared" si="176"/>
        <v>41099.093865740739</v>
      </c>
      <c r="Q1887" s="7">
        <f t="shared" si="177"/>
        <v>41131.916666666664</v>
      </c>
      <c r="R1887" t="s">
        <v>8279</v>
      </c>
      <c r="S1887" t="str">
        <f t="shared" si="178"/>
        <v>music</v>
      </c>
      <c r="T1887" t="str">
        <f t="shared" si="179"/>
        <v>indie rock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s="6">
        <f t="shared" si="174"/>
        <v>42.241379310344826</v>
      </c>
      <c r="N1888" t="b">
        <v>1</v>
      </c>
      <c r="O1888" s="5">
        <f t="shared" si="175"/>
        <v>102.08333333333333</v>
      </c>
      <c r="P1888" s="7">
        <f t="shared" si="176"/>
        <v>41925.906689814816</v>
      </c>
      <c r="Q1888" s="7">
        <f t="shared" si="177"/>
        <v>41955.94835648148</v>
      </c>
      <c r="R1888" t="s">
        <v>8279</v>
      </c>
      <c r="S1888" t="str">
        <f t="shared" si="178"/>
        <v>music</v>
      </c>
      <c r="T1888" t="str">
        <f t="shared" si="179"/>
        <v>indie rock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s="6">
        <f t="shared" si="174"/>
        <v>416.875</v>
      </c>
      <c r="N1889" t="b">
        <v>1</v>
      </c>
      <c r="O1889" s="5">
        <f t="shared" si="175"/>
        <v>111.16666666666666</v>
      </c>
      <c r="P1889" s="7">
        <f t="shared" si="176"/>
        <v>42323.800138888888</v>
      </c>
      <c r="Q1889" s="7">
        <f t="shared" si="177"/>
        <v>42341.895833333328</v>
      </c>
      <c r="R1889" t="s">
        <v>8279</v>
      </c>
      <c r="S1889" t="str">
        <f t="shared" si="178"/>
        <v>music</v>
      </c>
      <c r="T1889" t="str">
        <f t="shared" si="179"/>
        <v>indie rock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s="6">
        <f t="shared" si="174"/>
        <v>46.651685393258425</v>
      </c>
      <c r="N1890" t="b">
        <v>1</v>
      </c>
      <c r="O1890" s="5">
        <f t="shared" si="175"/>
        <v>166.08</v>
      </c>
      <c r="P1890" s="7">
        <f t="shared" si="176"/>
        <v>40299.239953703705</v>
      </c>
      <c r="Q1890" s="7">
        <f t="shared" si="177"/>
        <v>40330.207638888889</v>
      </c>
      <c r="R1890" t="s">
        <v>8279</v>
      </c>
      <c r="S1890" t="str">
        <f t="shared" si="178"/>
        <v>music</v>
      </c>
      <c r="T1890" t="str">
        <f t="shared" si="179"/>
        <v>indie rock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s="6">
        <f t="shared" si="174"/>
        <v>48.454545454545453</v>
      </c>
      <c r="N1891" t="b">
        <v>1</v>
      </c>
      <c r="O1891" s="5">
        <f t="shared" si="175"/>
        <v>106.60000000000001</v>
      </c>
      <c r="P1891" s="7">
        <f t="shared" si="176"/>
        <v>41299.793356481481</v>
      </c>
      <c r="Q1891" s="7">
        <f t="shared" si="177"/>
        <v>41344.751689814817</v>
      </c>
      <c r="R1891" t="s">
        <v>8279</v>
      </c>
      <c r="S1891" t="str">
        <f t="shared" si="178"/>
        <v>music</v>
      </c>
      <c r="T1891" t="str">
        <f t="shared" si="179"/>
        <v>indie rock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s="6">
        <f t="shared" si="174"/>
        <v>70.5289837398374</v>
      </c>
      <c r="N1892" t="b">
        <v>1</v>
      </c>
      <c r="O1892" s="5">
        <f t="shared" si="175"/>
        <v>144.58441666666667</v>
      </c>
      <c r="P1892" s="7">
        <f t="shared" si="176"/>
        <v>41228.786203703705</v>
      </c>
      <c r="Q1892" s="7">
        <f t="shared" si="177"/>
        <v>41258.786203703705</v>
      </c>
      <c r="R1892" t="s">
        <v>8279</v>
      </c>
      <c r="S1892" t="str">
        <f t="shared" si="178"/>
        <v>music</v>
      </c>
      <c r="T1892" t="str">
        <f t="shared" si="179"/>
        <v>indie rock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s="6">
        <f t="shared" si="174"/>
        <v>87.958333333333329</v>
      </c>
      <c r="N1893" t="b">
        <v>1</v>
      </c>
      <c r="O1893" s="5">
        <f t="shared" si="175"/>
        <v>105.55000000000001</v>
      </c>
      <c r="P1893" s="7">
        <f t="shared" si="176"/>
        <v>40335.798078703701</v>
      </c>
      <c r="Q1893" s="7">
        <f t="shared" si="177"/>
        <v>40381.25</v>
      </c>
      <c r="R1893" t="s">
        <v>8279</v>
      </c>
      <c r="S1893" t="str">
        <f t="shared" si="178"/>
        <v>music</v>
      </c>
      <c r="T1893" t="str">
        <f t="shared" si="179"/>
        <v>indie rock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s="6">
        <f t="shared" si="174"/>
        <v>26.26923076923077</v>
      </c>
      <c r="N1894" t="b">
        <v>1</v>
      </c>
      <c r="O1894" s="5">
        <f t="shared" si="175"/>
        <v>136.60000000000002</v>
      </c>
      <c r="P1894" s="7">
        <f t="shared" si="176"/>
        <v>40671.637511574074</v>
      </c>
      <c r="Q1894" s="7">
        <f t="shared" si="177"/>
        <v>40701.637511574074</v>
      </c>
      <c r="R1894" t="s">
        <v>8279</v>
      </c>
      <c r="S1894" t="str">
        <f t="shared" si="178"/>
        <v>music</v>
      </c>
      <c r="T1894" t="str">
        <f t="shared" si="179"/>
        <v>indie rock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s="6">
        <f t="shared" si="174"/>
        <v>57.777777777777779</v>
      </c>
      <c r="N1895" t="b">
        <v>1</v>
      </c>
      <c r="O1895" s="5">
        <f t="shared" si="175"/>
        <v>104</v>
      </c>
      <c r="P1895" s="7">
        <f t="shared" si="176"/>
        <v>40632.94195601852</v>
      </c>
      <c r="Q1895" s="7">
        <f t="shared" si="177"/>
        <v>40649.165972222225</v>
      </c>
      <c r="R1895" t="s">
        <v>8279</v>
      </c>
      <c r="S1895" t="str">
        <f t="shared" si="178"/>
        <v>music</v>
      </c>
      <c r="T1895" t="str">
        <f t="shared" si="179"/>
        <v>indie rock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s="6">
        <f t="shared" si="174"/>
        <v>57.25</v>
      </c>
      <c r="N1896" t="b">
        <v>1</v>
      </c>
      <c r="O1896" s="5">
        <f t="shared" si="175"/>
        <v>114.5</v>
      </c>
      <c r="P1896" s="7">
        <f t="shared" si="176"/>
        <v>40920.904895833337</v>
      </c>
      <c r="Q1896" s="7">
        <f t="shared" si="177"/>
        <v>40951.904895833337</v>
      </c>
      <c r="R1896" t="s">
        <v>8279</v>
      </c>
      <c r="S1896" t="str">
        <f t="shared" si="178"/>
        <v>music</v>
      </c>
      <c r="T1896" t="str">
        <f t="shared" si="179"/>
        <v>indie rock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s="6">
        <f t="shared" si="174"/>
        <v>196.34042553191489</v>
      </c>
      <c r="N1897" t="b">
        <v>1</v>
      </c>
      <c r="O1897" s="5">
        <f t="shared" si="175"/>
        <v>101.71957671957672</v>
      </c>
      <c r="P1897" s="7">
        <f t="shared" si="176"/>
        <v>42267.746782407412</v>
      </c>
      <c r="Q1897" s="7">
        <f t="shared" si="177"/>
        <v>42297.746782407412</v>
      </c>
      <c r="R1897" t="s">
        <v>8279</v>
      </c>
      <c r="S1897" t="str">
        <f t="shared" si="178"/>
        <v>music</v>
      </c>
      <c r="T1897" t="str">
        <f t="shared" si="179"/>
        <v>indie rock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s="6">
        <f t="shared" si="174"/>
        <v>43</v>
      </c>
      <c r="N1898" t="b">
        <v>1</v>
      </c>
      <c r="O1898" s="5">
        <f t="shared" si="175"/>
        <v>123.94678492239468</v>
      </c>
      <c r="P1898" s="7">
        <f t="shared" si="176"/>
        <v>40981.710243055553</v>
      </c>
      <c r="Q1898" s="7">
        <f t="shared" si="177"/>
        <v>41011.710243055553</v>
      </c>
      <c r="R1898" t="s">
        <v>8279</v>
      </c>
      <c r="S1898" t="str">
        <f t="shared" si="178"/>
        <v>music</v>
      </c>
      <c r="T1898" t="str">
        <f t="shared" si="179"/>
        <v>indie rock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s="6">
        <f t="shared" si="174"/>
        <v>35.551912568306008</v>
      </c>
      <c r="N1899" t="b">
        <v>1</v>
      </c>
      <c r="O1899" s="5">
        <f t="shared" si="175"/>
        <v>102.45669291338582</v>
      </c>
      <c r="P1899" s="7">
        <f t="shared" si="176"/>
        <v>41680.583402777782</v>
      </c>
      <c r="Q1899" s="7">
        <f t="shared" si="177"/>
        <v>41702.875</v>
      </c>
      <c r="R1899" t="s">
        <v>8279</v>
      </c>
      <c r="S1899" t="str">
        <f t="shared" si="178"/>
        <v>music</v>
      </c>
      <c r="T1899" t="str">
        <f t="shared" si="179"/>
        <v>indie rock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s="6">
        <f t="shared" si="174"/>
        <v>68.80952380952381</v>
      </c>
      <c r="N1900" t="b">
        <v>1</v>
      </c>
      <c r="O1900" s="5">
        <f t="shared" si="175"/>
        <v>144.5</v>
      </c>
      <c r="P1900" s="7">
        <f t="shared" si="176"/>
        <v>42366.192974537036</v>
      </c>
      <c r="Q1900" s="7">
        <f t="shared" si="177"/>
        <v>42401.75</v>
      </c>
      <c r="R1900" t="s">
        <v>8279</v>
      </c>
      <c r="S1900" t="str">
        <f t="shared" si="178"/>
        <v>music</v>
      </c>
      <c r="T1900" t="str">
        <f t="shared" si="179"/>
        <v>indie rock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s="6">
        <f t="shared" si="174"/>
        <v>28.571428571428573</v>
      </c>
      <c r="N1901" t="b">
        <v>1</v>
      </c>
      <c r="O1901" s="5">
        <f t="shared" si="175"/>
        <v>133.33333333333331</v>
      </c>
      <c r="P1901" s="7">
        <f t="shared" si="176"/>
        <v>42058.941736111112</v>
      </c>
      <c r="Q1901" s="7">
        <f t="shared" si="177"/>
        <v>42088.90006944444</v>
      </c>
      <c r="R1901" t="s">
        <v>8279</v>
      </c>
      <c r="S1901" t="str">
        <f t="shared" si="178"/>
        <v>music</v>
      </c>
      <c r="T1901" t="str">
        <f t="shared" si="179"/>
        <v>indie rock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s="6">
        <f t="shared" si="174"/>
        <v>50.631666666666668</v>
      </c>
      <c r="N1902" t="b">
        <v>1</v>
      </c>
      <c r="O1902" s="5">
        <f t="shared" si="175"/>
        <v>109.3644</v>
      </c>
      <c r="P1902" s="7">
        <f t="shared" si="176"/>
        <v>41160.871886574074</v>
      </c>
      <c r="Q1902" s="7">
        <f t="shared" si="177"/>
        <v>41188.415972222225</v>
      </c>
      <c r="R1902" t="s">
        <v>8279</v>
      </c>
      <c r="S1902" t="str">
        <f t="shared" si="178"/>
        <v>music</v>
      </c>
      <c r="T1902" t="str">
        <f t="shared" si="179"/>
        <v>indie rock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s="6">
        <f t="shared" si="174"/>
        <v>106.8</v>
      </c>
      <c r="N1903" t="b">
        <v>0</v>
      </c>
      <c r="O1903" s="5">
        <f t="shared" si="175"/>
        <v>2.6969696969696968</v>
      </c>
      <c r="P1903" s="7">
        <f t="shared" si="176"/>
        <v>42116.54315972222</v>
      </c>
      <c r="Q1903" s="7">
        <f t="shared" si="177"/>
        <v>42146.541666666672</v>
      </c>
      <c r="R1903" t="s">
        <v>8294</v>
      </c>
      <c r="S1903" t="str">
        <f t="shared" si="178"/>
        <v>technology</v>
      </c>
      <c r="T1903" t="str">
        <f t="shared" si="179"/>
        <v>gadgets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s="6">
        <f t="shared" si="174"/>
        <v>4</v>
      </c>
      <c r="N1904" t="b">
        <v>0</v>
      </c>
      <c r="O1904" s="5">
        <f t="shared" si="175"/>
        <v>1.2</v>
      </c>
      <c r="P1904" s="7">
        <f t="shared" si="176"/>
        <v>42037.789895833332</v>
      </c>
      <c r="Q1904" s="7">
        <f t="shared" si="177"/>
        <v>42067.789895833332</v>
      </c>
      <c r="R1904" t="s">
        <v>8294</v>
      </c>
      <c r="S1904" t="str">
        <f t="shared" si="178"/>
        <v>technology</v>
      </c>
      <c r="T1904" t="str">
        <f t="shared" si="179"/>
        <v>gadgets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s="6">
        <f t="shared" si="174"/>
        <v>34.097560975609753</v>
      </c>
      <c r="N1905" t="b">
        <v>0</v>
      </c>
      <c r="O1905" s="5">
        <f t="shared" si="175"/>
        <v>46.6</v>
      </c>
      <c r="P1905" s="7">
        <f t="shared" si="176"/>
        <v>42702.770729166667</v>
      </c>
      <c r="Q1905" s="7">
        <f t="shared" si="177"/>
        <v>42762.770729166667</v>
      </c>
      <c r="R1905" t="s">
        <v>8294</v>
      </c>
      <c r="S1905" t="str">
        <f t="shared" si="178"/>
        <v>technology</v>
      </c>
      <c r="T1905" t="str">
        <f t="shared" si="179"/>
        <v>gadgets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s="6">
        <f t="shared" si="174"/>
        <v>25</v>
      </c>
      <c r="N1906" t="b">
        <v>0</v>
      </c>
      <c r="O1906" s="5">
        <f t="shared" si="175"/>
        <v>0.1</v>
      </c>
      <c r="P1906" s="7">
        <f t="shared" si="176"/>
        <v>42326.685428240744</v>
      </c>
      <c r="Q1906" s="7">
        <f t="shared" si="177"/>
        <v>42371.685428240744</v>
      </c>
      <c r="R1906" t="s">
        <v>8294</v>
      </c>
      <c r="S1906" t="str">
        <f t="shared" si="178"/>
        <v>technology</v>
      </c>
      <c r="T1906" t="str">
        <f t="shared" si="179"/>
        <v>gadgets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s="6">
        <f t="shared" si="174"/>
        <v>10.5</v>
      </c>
      <c r="N1907" t="b">
        <v>0</v>
      </c>
      <c r="O1907" s="5">
        <f t="shared" si="175"/>
        <v>0.16800000000000001</v>
      </c>
      <c r="P1907" s="7">
        <f t="shared" si="176"/>
        <v>41859.925856481481</v>
      </c>
      <c r="Q1907" s="7">
        <f t="shared" si="177"/>
        <v>41889.925856481481</v>
      </c>
      <c r="R1907" t="s">
        <v>8294</v>
      </c>
      <c r="S1907" t="str">
        <f t="shared" si="178"/>
        <v>technology</v>
      </c>
      <c r="T1907" t="str">
        <f t="shared" si="179"/>
        <v>gadgets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s="6">
        <f t="shared" si="174"/>
        <v>215.95959595959596</v>
      </c>
      <c r="N1908" t="b">
        <v>0</v>
      </c>
      <c r="O1908" s="5">
        <f t="shared" si="175"/>
        <v>42.76</v>
      </c>
      <c r="P1908" s="7">
        <f t="shared" si="176"/>
        <v>42514.671099537038</v>
      </c>
      <c r="Q1908" s="7">
        <f t="shared" si="177"/>
        <v>42544.671099537038</v>
      </c>
      <c r="R1908" t="s">
        <v>8294</v>
      </c>
      <c r="S1908" t="str">
        <f t="shared" si="178"/>
        <v>technology</v>
      </c>
      <c r="T1908" t="str">
        <f t="shared" si="179"/>
        <v>gadgets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s="6">
        <f t="shared" si="174"/>
        <v>21.25</v>
      </c>
      <c r="N1909" t="b">
        <v>0</v>
      </c>
      <c r="O1909" s="5">
        <f t="shared" si="175"/>
        <v>0.28333333333333333</v>
      </c>
      <c r="P1909" s="7">
        <f t="shared" si="176"/>
        <v>41767.587094907409</v>
      </c>
      <c r="Q1909" s="7">
        <f t="shared" si="177"/>
        <v>41782.587094907409</v>
      </c>
      <c r="R1909" t="s">
        <v>8294</v>
      </c>
      <c r="S1909" t="str">
        <f t="shared" si="178"/>
        <v>technology</v>
      </c>
      <c r="T1909" t="str">
        <f t="shared" si="179"/>
        <v>gadgets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s="6">
        <f t="shared" si="174"/>
        <v>108.25</v>
      </c>
      <c r="N1910" t="b">
        <v>0</v>
      </c>
      <c r="O1910" s="5">
        <f t="shared" si="175"/>
        <v>1.7319999999999998</v>
      </c>
      <c r="P1910" s="7">
        <f t="shared" si="176"/>
        <v>42703.917824074073</v>
      </c>
      <c r="Q1910" s="7">
        <f t="shared" si="177"/>
        <v>42733.917824074073</v>
      </c>
      <c r="R1910" t="s">
        <v>8294</v>
      </c>
      <c r="S1910" t="str">
        <f t="shared" si="178"/>
        <v>technology</v>
      </c>
      <c r="T1910" t="str">
        <f t="shared" si="179"/>
        <v>gadgets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s="6">
        <f t="shared" si="174"/>
        <v>129.97368421052633</v>
      </c>
      <c r="N1911" t="b">
        <v>0</v>
      </c>
      <c r="O1911" s="5">
        <f t="shared" si="175"/>
        <v>14.111428571428572</v>
      </c>
      <c r="P1911" s="7">
        <f t="shared" si="176"/>
        <v>41905.429155092592</v>
      </c>
      <c r="Q1911" s="7">
        <f t="shared" si="177"/>
        <v>41935.429155092592</v>
      </c>
      <c r="R1911" t="s">
        <v>8294</v>
      </c>
      <c r="S1911" t="str">
        <f t="shared" si="178"/>
        <v>technology</v>
      </c>
      <c r="T1911" t="str">
        <f t="shared" si="179"/>
        <v>gadgets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s="6">
        <f t="shared" si="174"/>
        <v>117.49473684210527</v>
      </c>
      <c r="N1912" t="b">
        <v>0</v>
      </c>
      <c r="O1912" s="5">
        <f t="shared" si="175"/>
        <v>39.395294117647055</v>
      </c>
      <c r="P1912" s="7">
        <f t="shared" si="176"/>
        <v>42264.963159722218</v>
      </c>
      <c r="Q1912" s="7">
        <f t="shared" si="177"/>
        <v>42308.947916666672</v>
      </c>
      <c r="R1912" t="s">
        <v>8294</v>
      </c>
      <c r="S1912" t="str">
        <f t="shared" si="178"/>
        <v>technology</v>
      </c>
      <c r="T1912" t="str">
        <f t="shared" si="179"/>
        <v>gadgets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s="6">
        <f t="shared" si="174"/>
        <v>10</v>
      </c>
      <c r="N1913" t="b">
        <v>0</v>
      </c>
      <c r="O1913" s="5">
        <f t="shared" si="175"/>
        <v>2.3529411764705882E-2</v>
      </c>
      <c r="P1913" s="7">
        <f t="shared" si="176"/>
        <v>41830.033958333333</v>
      </c>
      <c r="Q1913" s="7">
        <f t="shared" si="177"/>
        <v>41860.033958333333</v>
      </c>
      <c r="R1913" t="s">
        <v>8294</v>
      </c>
      <c r="S1913" t="str">
        <f t="shared" si="178"/>
        <v>technology</v>
      </c>
      <c r="T1913" t="str">
        <f t="shared" si="179"/>
        <v>gadgets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s="6">
        <f t="shared" si="174"/>
        <v>70.595238095238102</v>
      </c>
      <c r="N1914" t="b">
        <v>0</v>
      </c>
      <c r="O1914" s="5">
        <f t="shared" si="175"/>
        <v>59.3</v>
      </c>
      <c r="P1914" s="7">
        <f t="shared" si="176"/>
        <v>42129.226388888885</v>
      </c>
      <c r="Q1914" s="7">
        <f t="shared" si="177"/>
        <v>42159.226388888885</v>
      </c>
      <c r="R1914" t="s">
        <v>8294</v>
      </c>
      <c r="S1914" t="str">
        <f t="shared" si="178"/>
        <v>technology</v>
      </c>
      <c r="T1914" t="str">
        <f t="shared" si="179"/>
        <v>gadgets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s="6">
        <f t="shared" si="174"/>
        <v>24.5</v>
      </c>
      <c r="N1915" t="b">
        <v>0</v>
      </c>
      <c r="O1915" s="5">
        <f t="shared" si="175"/>
        <v>1.3270833333333334</v>
      </c>
      <c r="P1915" s="7">
        <f t="shared" si="176"/>
        <v>41890.511319444442</v>
      </c>
      <c r="Q1915" s="7">
        <f t="shared" si="177"/>
        <v>41920.511319444442</v>
      </c>
      <c r="R1915" t="s">
        <v>8294</v>
      </c>
      <c r="S1915" t="str">
        <f t="shared" si="178"/>
        <v>technology</v>
      </c>
      <c r="T1915" t="str">
        <f t="shared" si="179"/>
        <v>gadgets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s="6">
        <f t="shared" si="174"/>
        <v>30</v>
      </c>
      <c r="N1916" t="b">
        <v>0</v>
      </c>
      <c r="O1916" s="5">
        <f t="shared" si="175"/>
        <v>9.0090090090090094</v>
      </c>
      <c r="P1916" s="7">
        <f t="shared" si="176"/>
        <v>41929.174456018518</v>
      </c>
      <c r="Q1916" s="7">
        <f t="shared" si="177"/>
        <v>41944.165972222225</v>
      </c>
      <c r="R1916" t="s">
        <v>8294</v>
      </c>
      <c r="S1916" t="str">
        <f t="shared" si="178"/>
        <v>technology</v>
      </c>
      <c r="T1916" t="str">
        <f t="shared" si="179"/>
        <v>gadgets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s="6">
        <f t="shared" si="174"/>
        <v>2</v>
      </c>
      <c r="N1917" t="b">
        <v>0</v>
      </c>
      <c r="O1917" s="5">
        <f t="shared" si="175"/>
        <v>1.6</v>
      </c>
      <c r="P1917" s="7">
        <f t="shared" si="176"/>
        <v>41864.04886574074</v>
      </c>
      <c r="Q1917" s="7">
        <f t="shared" si="177"/>
        <v>41884.04886574074</v>
      </c>
      <c r="R1917" t="s">
        <v>8294</v>
      </c>
      <c r="S1917" t="str">
        <f t="shared" si="178"/>
        <v>technology</v>
      </c>
      <c r="T1917" t="str">
        <f t="shared" si="179"/>
        <v>gadgets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s="6">
        <f t="shared" si="174"/>
        <v>17</v>
      </c>
      <c r="N1918" t="b">
        <v>0</v>
      </c>
      <c r="O1918" s="5">
        <f t="shared" si="175"/>
        <v>0.51</v>
      </c>
      <c r="P1918" s="7">
        <f t="shared" si="176"/>
        <v>42656.717303240745</v>
      </c>
      <c r="Q1918" s="7">
        <f t="shared" si="177"/>
        <v>42681.758969907409</v>
      </c>
      <c r="R1918" t="s">
        <v>8294</v>
      </c>
      <c r="S1918" t="str">
        <f t="shared" si="178"/>
        <v>technology</v>
      </c>
      <c r="T1918" t="str">
        <f t="shared" si="179"/>
        <v>gadgets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s="6">
        <f t="shared" si="174"/>
        <v>2928.9285714285716</v>
      </c>
      <c r="N1919" t="b">
        <v>0</v>
      </c>
      <c r="O1919" s="5">
        <f t="shared" si="175"/>
        <v>52.570512820512818</v>
      </c>
      <c r="P1919" s="7">
        <f t="shared" si="176"/>
        <v>42746.270057870366</v>
      </c>
      <c r="Q1919" s="7">
        <f t="shared" si="177"/>
        <v>42776.270057870366</v>
      </c>
      <c r="R1919" t="s">
        <v>8294</v>
      </c>
      <c r="S1919" t="str">
        <f t="shared" si="178"/>
        <v>technology</v>
      </c>
      <c r="T1919" t="str">
        <f t="shared" si="179"/>
        <v>gadgets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s="6">
        <f t="shared" si="174"/>
        <v>28.888888888888889</v>
      </c>
      <c r="N1920" t="b">
        <v>0</v>
      </c>
      <c r="O1920" s="5">
        <f t="shared" si="175"/>
        <v>1.04</v>
      </c>
      <c r="P1920" s="7">
        <f t="shared" si="176"/>
        <v>41828.789942129632</v>
      </c>
      <c r="Q1920" s="7">
        <f t="shared" si="177"/>
        <v>41863.789942129632</v>
      </c>
      <c r="R1920" t="s">
        <v>8294</v>
      </c>
      <c r="S1920" t="str">
        <f t="shared" si="178"/>
        <v>technology</v>
      </c>
      <c r="T1920" t="str">
        <f t="shared" si="179"/>
        <v>gadgets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s="6">
        <f t="shared" si="174"/>
        <v>29.625</v>
      </c>
      <c r="N1921" t="b">
        <v>0</v>
      </c>
      <c r="O1921" s="5">
        <f t="shared" si="175"/>
        <v>47.4</v>
      </c>
      <c r="P1921" s="7">
        <f t="shared" si="176"/>
        <v>42113.875567129624</v>
      </c>
      <c r="Q1921" s="7">
        <f t="shared" si="177"/>
        <v>42143.875567129624</v>
      </c>
      <c r="R1921" t="s">
        <v>8294</v>
      </c>
      <c r="S1921" t="str">
        <f t="shared" si="178"/>
        <v>technology</v>
      </c>
      <c r="T1921" t="str">
        <f t="shared" si="179"/>
        <v>gadgets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s="6">
        <f t="shared" ref="M1922:M1985" si="180">E1922/L1922</f>
        <v>40.980952380952381</v>
      </c>
      <c r="N1922" t="b">
        <v>0</v>
      </c>
      <c r="O1922" s="5">
        <f t="shared" ref="O1922:O1985" si="181">(E1922/D1922)*100</f>
        <v>43.03</v>
      </c>
      <c r="P1922" s="7">
        <f t="shared" si="176"/>
        <v>42270.875706018516</v>
      </c>
      <c r="Q1922" s="7">
        <f t="shared" si="177"/>
        <v>42298.958333333328</v>
      </c>
      <c r="R1922" t="s">
        <v>8294</v>
      </c>
      <c r="S1922" t="str">
        <f t="shared" si="178"/>
        <v>technology</v>
      </c>
      <c r="T1922" t="str">
        <f t="shared" si="179"/>
        <v>gadgets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s="6">
        <f t="shared" si="180"/>
        <v>54</v>
      </c>
      <c r="N1923" t="b">
        <v>1</v>
      </c>
      <c r="O1923" s="5">
        <f t="shared" si="181"/>
        <v>136.80000000000001</v>
      </c>
      <c r="P1923" s="7">
        <f t="shared" ref="P1923:P1986" si="182">(((J1923/60)/60)/24)+DATE(1970,1,1)</f>
        <v>41074.221562500003</v>
      </c>
      <c r="Q1923" s="7">
        <f t="shared" ref="Q1923:Q1986" si="183">(((I1923/60)/60)/24)+DATE(1970,1,1)</f>
        <v>41104.221562500003</v>
      </c>
      <c r="R1923" t="s">
        <v>8279</v>
      </c>
      <c r="S1923" t="str">
        <f t="shared" ref="S1923:S1986" si="184">LEFT(R1923,FIND("/",R1923)-1)</f>
        <v>music</v>
      </c>
      <c r="T1923" t="str">
        <f t="shared" ref="T1923:T1986" si="185">RIGHT(R1923,LEN(R1923)-FIND("/",R1923))</f>
        <v>indie rock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s="6">
        <f t="shared" si="180"/>
        <v>36.109375</v>
      </c>
      <c r="N1924" t="b">
        <v>1</v>
      </c>
      <c r="O1924" s="5">
        <f t="shared" si="181"/>
        <v>115.55</v>
      </c>
      <c r="P1924" s="7">
        <f t="shared" si="182"/>
        <v>41590.255868055552</v>
      </c>
      <c r="Q1924" s="7">
        <f t="shared" si="183"/>
        <v>41620.255868055552</v>
      </c>
      <c r="R1924" t="s">
        <v>8279</v>
      </c>
      <c r="S1924" t="str">
        <f t="shared" si="184"/>
        <v>music</v>
      </c>
      <c r="T1924" t="str">
        <f t="shared" si="185"/>
        <v>indie rock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s="6">
        <f t="shared" si="180"/>
        <v>23.153846153846153</v>
      </c>
      <c r="N1925" t="b">
        <v>1</v>
      </c>
      <c r="O1925" s="5">
        <f t="shared" si="181"/>
        <v>240.79999999999998</v>
      </c>
      <c r="P1925" s="7">
        <f t="shared" si="182"/>
        <v>40772.848749999997</v>
      </c>
      <c r="Q1925" s="7">
        <f t="shared" si="183"/>
        <v>40813.207638888889</v>
      </c>
      <c r="R1925" t="s">
        <v>8279</v>
      </c>
      <c r="S1925" t="str">
        <f t="shared" si="184"/>
        <v>music</v>
      </c>
      <c r="T1925" t="str">
        <f t="shared" si="185"/>
        <v>indie rock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s="6">
        <f t="shared" si="180"/>
        <v>104</v>
      </c>
      <c r="N1926" t="b">
        <v>1</v>
      </c>
      <c r="O1926" s="5">
        <f t="shared" si="181"/>
        <v>114.39999999999999</v>
      </c>
      <c r="P1926" s="7">
        <f t="shared" si="182"/>
        <v>41626.761053240742</v>
      </c>
      <c r="Q1926" s="7">
        <f t="shared" si="183"/>
        <v>41654.814583333333</v>
      </c>
      <c r="R1926" t="s">
        <v>8279</v>
      </c>
      <c r="S1926" t="str">
        <f t="shared" si="184"/>
        <v>music</v>
      </c>
      <c r="T1926" t="str">
        <f t="shared" si="185"/>
        <v>indie rock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s="6">
        <f t="shared" si="180"/>
        <v>31.826923076923077</v>
      </c>
      <c r="N1927" t="b">
        <v>1</v>
      </c>
      <c r="O1927" s="5">
        <f t="shared" si="181"/>
        <v>110.33333333333333</v>
      </c>
      <c r="P1927" s="7">
        <f t="shared" si="182"/>
        <v>41535.90148148148</v>
      </c>
      <c r="Q1927" s="7">
        <f t="shared" si="183"/>
        <v>41558</v>
      </c>
      <c r="R1927" t="s">
        <v>8279</v>
      </c>
      <c r="S1927" t="str">
        <f t="shared" si="184"/>
        <v>music</v>
      </c>
      <c r="T1927" t="str">
        <f t="shared" si="185"/>
        <v>indie rock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s="6">
        <f t="shared" si="180"/>
        <v>27.3896261682243</v>
      </c>
      <c r="N1928" t="b">
        <v>1</v>
      </c>
      <c r="O1928" s="5">
        <f t="shared" si="181"/>
        <v>195.37933333333334</v>
      </c>
      <c r="P1928" s="7">
        <f t="shared" si="182"/>
        <v>40456.954351851848</v>
      </c>
      <c r="Q1928" s="7">
        <f t="shared" si="183"/>
        <v>40484.018055555556</v>
      </c>
      <c r="R1928" t="s">
        <v>8279</v>
      </c>
      <c r="S1928" t="str">
        <f t="shared" si="184"/>
        <v>music</v>
      </c>
      <c r="T1928" t="str">
        <f t="shared" si="185"/>
        <v>indie rock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s="6">
        <f t="shared" si="180"/>
        <v>56.363636363636367</v>
      </c>
      <c r="N1929" t="b">
        <v>1</v>
      </c>
      <c r="O1929" s="5">
        <f t="shared" si="181"/>
        <v>103.33333333333334</v>
      </c>
      <c r="P1929" s="7">
        <f t="shared" si="182"/>
        <v>40960.861562500002</v>
      </c>
      <c r="Q1929" s="7">
        <f t="shared" si="183"/>
        <v>40976.207638888889</v>
      </c>
      <c r="R1929" t="s">
        <v>8279</v>
      </c>
      <c r="S1929" t="str">
        <f t="shared" si="184"/>
        <v>music</v>
      </c>
      <c r="T1929" t="str">
        <f t="shared" si="185"/>
        <v>indie rock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s="6">
        <f t="shared" si="180"/>
        <v>77.352941176470594</v>
      </c>
      <c r="N1930" t="b">
        <v>1</v>
      </c>
      <c r="O1930" s="5">
        <f t="shared" si="181"/>
        <v>103.1372549019608</v>
      </c>
      <c r="P1930" s="7">
        <f t="shared" si="182"/>
        <v>41371.648078703707</v>
      </c>
      <c r="Q1930" s="7">
        <f t="shared" si="183"/>
        <v>41401.648078703707</v>
      </c>
      <c r="R1930" t="s">
        <v>8279</v>
      </c>
      <c r="S1930" t="str">
        <f t="shared" si="184"/>
        <v>music</v>
      </c>
      <c r="T1930" t="str">
        <f t="shared" si="185"/>
        <v>indie rock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s="6">
        <f t="shared" si="180"/>
        <v>42.8</v>
      </c>
      <c r="N1931" t="b">
        <v>1</v>
      </c>
      <c r="O1931" s="5">
        <f t="shared" si="181"/>
        <v>100.3125</v>
      </c>
      <c r="P1931" s="7">
        <f t="shared" si="182"/>
        <v>40687.021597222221</v>
      </c>
      <c r="Q1931" s="7">
        <f t="shared" si="183"/>
        <v>40729.021597222221</v>
      </c>
      <c r="R1931" t="s">
        <v>8279</v>
      </c>
      <c r="S1931" t="str">
        <f t="shared" si="184"/>
        <v>music</v>
      </c>
      <c r="T1931" t="str">
        <f t="shared" si="185"/>
        <v>indie rock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s="6">
        <f t="shared" si="180"/>
        <v>48.846153846153847</v>
      </c>
      <c r="N1932" t="b">
        <v>1</v>
      </c>
      <c r="O1932" s="5">
        <f t="shared" si="181"/>
        <v>127</v>
      </c>
      <c r="P1932" s="7">
        <f t="shared" si="182"/>
        <v>41402.558819444443</v>
      </c>
      <c r="Q1932" s="7">
        <f t="shared" si="183"/>
        <v>41462.558819444443</v>
      </c>
      <c r="R1932" t="s">
        <v>8279</v>
      </c>
      <c r="S1932" t="str">
        <f t="shared" si="184"/>
        <v>music</v>
      </c>
      <c r="T1932" t="str">
        <f t="shared" si="185"/>
        <v>indie rock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s="6">
        <f t="shared" si="180"/>
        <v>48.240400000000001</v>
      </c>
      <c r="N1933" t="b">
        <v>1</v>
      </c>
      <c r="O1933" s="5">
        <f t="shared" si="181"/>
        <v>120.601</v>
      </c>
      <c r="P1933" s="7">
        <f t="shared" si="182"/>
        <v>41037.892465277779</v>
      </c>
      <c r="Q1933" s="7">
        <f t="shared" si="183"/>
        <v>41051.145833333336</v>
      </c>
      <c r="R1933" t="s">
        <v>8279</v>
      </c>
      <c r="S1933" t="str">
        <f t="shared" si="184"/>
        <v>music</v>
      </c>
      <c r="T1933" t="str">
        <f t="shared" si="185"/>
        <v>indie rock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s="6">
        <f t="shared" si="180"/>
        <v>70.212500000000006</v>
      </c>
      <c r="N1934" t="b">
        <v>1</v>
      </c>
      <c r="O1934" s="5">
        <f t="shared" si="181"/>
        <v>106.99047619047619</v>
      </c>
      <c r="P1934" s="7">
        <f t="shared" si="182"/>
        <v>40911.809872685182</v>
      </c>
      <c r="Q1934" s="7">
        <f t="shared" si="183"/>
        <v>40932.809872685182</v>
      </c>
      <c r="R1934" t="s">
        <v>8279</v>
      </c>
      <c r="S1934" t="str">
        <f t="shared" si="184"/>
        <v>music</v>
      </c>
      <c r="T1934" t="str">
        <f t="shared" si="185"/>
        <v>indie rock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s="6">
        <f t="shared" si="180"/>
        <v>94.054545454545448</v>
      </c>
      <c r="N1935" t="b">
        <v>1</v>
      </c>
      <c r="O1935" s="5">
        <f t="shared" si="181"/>
        <v>172.43333333333334</v>
      </c>
      <c r="P1935" s="7">
        <f t="shared" si="182"/>
        <v>41879.130868055552</v>
      </c>
      <c r="Q1935" s="7">
        <f t="shared" si="183"/>
        <v>41909.130868055552</v>
      </c>
      <c r="R1935" t="s">
        <v>8279</v>
      </c>
      <c r="S1935" t="str">
        <f t="shared" si="184"/>
        <v>music</v>
      </c>
      <c r="T1935" t="str">
        <f t="shared" si="185"/>
        <v>indie rock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s="6">
        <f t="shared" si="180"/>
        <v>80.272727272727266</v>
      </c>
      <c r="N1936" t="b">
        <v>1</v>
      </c>
      <c r="O1936" s="5">
        <f t="shared" si="181"/>
        <v>123.61999999999999</v>
      </c>
      <c r="P1936" s="7">
        <f t="shared" si="182"/>
        <v>40865.867141203707</v>
      </c>
      <c r="Q1936" s="7">
        <f t="shared" si="183"/>
        <v>40902.208333333336</v>
      </c>
      <c r="R1936" t="s">
        <v>8279</v>
      </c>
      <c r="S1936" t="str">
        <f t="shared" si="184"/>
        <v>music</v>
      </c>
      <c r="T1936" t="str">
        <f t="shared" si="185"/>
        <v>indie rock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s="6">
        <f t="shared" si="180"/>
        <v>54.2</v>
      </c>
      <c r="N1937" t="b">
        <v>1</v>
      </c>
      <c r="O1937" s="5">
        <f t="shared" si="181"/>
        <v>108.4</v>
      </c>
      <c r="P1937" s="7">
        <f t="shared" si="182"/>
        <v>41773.932534722226</v>
      </c>
      <c r="Q1937" s="7">
        <f t="shared" si="183"/>
        <v>41811.207638888889</v>
      </c>
      <c r="R1937" t="s">
        <v>8279</v>
      </c>
      <c r="S1937" t="str">
        <f t="shared" si="184"/>
        <v>music</v>
      </c>
      <c r="T1937" t="str">
        <f t="shared" si="185"/>
        <v>indie rock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s="6">
        <f t="shared" si="180"/>
        <v>60.26903448275862</v>
      </c>
      <c r="N1938" t="b">
        <v>1</v>
      </c>
      <c r="O1938" s="5">
        <f t="shared" si="181"/>
        <v>116.52013333333333</v>
      </c>
      <c r="P1938" s="7">
        <f t="shared" si="182"/>
        <v>40852.889699074076</v>
      </c>
      <c r="Q1938" s="7">
        <f t="shared" si="183"/>
        <v>40883.249305555553</v>
      </c>
      <c r="R1938" t="s">
        <v>8279</v>
      </c>
      <c r="S1938" t="str">
        <f t="shared" si="184"/>
        <v>music</v>
      </c>
      <c r="T1938" t="str">
        <f t="shared" si="185"/>
        <v>indie rock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s="6">
        <f t="shared" si="180"/>
        <v>38.740344827586206</v>
      </c>
      <c r="N1939" t="b">
        <v>1</v>
      </c>
      <c r="O1939" s="5">
        <f t="shared" si="181"/>
        <v>187.245</v>
      </c>
      <c r="P1939" s="7">
        <f t="shared" si="182"/>
        <v>41059.118993055556</v>
      </c>
      <c r="Q1939" s="7">
        <f t="shared" si="183"/>
        <v>41075.165972222225</v>
      </c>
      <c r="R1939" t="s">
        <v>8279</v>
      </c>
      <c r="S1939" t="str">
        <f t="shared" si="184"/>
        <v>music</v>
      </c>
      <c r="T1939" t="str">
        <f t="shared" si="185"/>
        <v>indie rock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s="6">
        <f t="shared" si="180"/>
        <v>152.54385964912279</v>
      </c>
      <c r="N1940" t="b">
        <v>1</v>
      </c>
      <c r="O1940" s="5">
        <f t="shared" si="181"/>
        <v>115.93333333333334</v>
      </c>
      <c r="P1940" s="7">
        <f t="shared" si="182"/>
        <v>41426.259618055556</v>
      </c>
      <c r="Q1940" s="7">
        <f t="shared" si="183"/>
        <v>41457.208333333336</v>
      </c>
      <c r="R1940" t="s">
        <v>8279</v>
      </c>
      <c r="S1940" t="str">
        <f t="shared" si="184"/>
        <v>music</v>
      </c>
      <c r="T1940" t="str">
        <f t="shared" si="185"/>
        <v>indie rock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s="6">
        <f t="shared" si="180"/>
        <v>115.3125</v>
      </c>
      <c r="N1941" t="b">
        <v>1</v>
      </c>
      <c r="O1941" s="5">
        <f t="shared" si="181"/>
        <v>110.7</v>
      </c>
      <c r="P1941" s="7">
        <f t="shared" si="182"/>
        <v>41313.985046296293</v>
      </c>
      <c r="Q1941" s="7">
        <f t="shared" si="183"/>
        <v>41343.943379629629</v>
      </c>
      <c r="R1941" t="s">
        <v>8279</v>
      </c>
      <c r="S1941" t="str">
        <f t="shared" si="184"/>
        <v>music</v>
      </c>
      <c r="T1941" t="str">
        <f t="shared" si="185"/>
        <v>indie rock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s="6">
        <f t="shared" si="180"/>
        <v>35.838709677419352</v>
      </c>
      <c r="N1942" t="b">
        <v>1</v>
      </c>
      <c r="O1942" s="5">
        <f t="shared" si="181"/>
        <v>170.92307692307693</v>
      </c>
      <c r="P1942" s="7">
        <f t="shared" si="182"/>
        <v>40670.507326388892</v>
      </c>
      <c r="Q1942" s="7">
        <f t="shared" si="183"/>
        <v>40709.165972222225</v>
      </c>
      <c r="R1942" t="s">
        <v>8279</v>
      </c>
      <c r="S1942" t="str">
        <f t="shared" si="184"/>
        <v>music</v>
      </c>
      <c r="T1942" t="str">
        <f t="shared" si="185"/>
        <v>indie rock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s="6">
        <f t="shared" si="180"/>
        <v>64.570118779438872</v>
      </c>
      <c r="N1943" t="b">
        <v>1</v>
      </c>
      <c r="O1943" s="5">
        <f t="shared" si="181"/>
        <v>126.11835600000001</v>
      </c>
      <c r="P1943" s="7">
        <f t="shared" si="182"/>
        <v>41744.290868055556</v>
      </c>
      <c r="Q1943" s="7">
        <f t="shared" si="183"/>
        <v>41774.290868055556</v>
      </c>
      <c r="R1943" t="s">
        <v>8295</v>
      </c>
      <c r="S1943" t="str">
        <f t="shared" si="184"/>
        <v>technology</v>
      </c>
      <c r="T1943" t="str">
        <f t="shared" si="185"/>
        <v>hardware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s="6">
        <f t="shared" si="180"/>
        <v>87.436000000000007</v>
      </c>
      <c r="N1944" t="b">
        <v>1</v>
      </c>
      <c r="O1944" s="5">
        <f t="shared" si="181"/>
        <v>138.44033333333334</v>
      </c>
      <c r="P1944" s="7">
        <f t="shared" si="182"/>
        <v>40638.828009259261</v>
      </c>
      <c r="Q1944" s="7">
        <f t="shared" si="183"/>
        <v>40728.828009259261</v>
      </c>
      <c r="R1944" t="s">
        <v>8295</v>
      </c>
      <c r="S1944" t="str">
        <f t="shared" si="184"/>
        <v>technology</v>
      </c>
      <c r="T1944" t="str">
        <f t="shared" si="185"/>
        <v>hardware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s="6">
        <f t="shared" si="180"/>
        <v>68.815577078288939</v>
      </c>
      <c r="N1945" t="b">
        <v>1</v>
      </c>
      <c r="O1945" s="5">
        <f t="shared" si="181"/>
        <v>1705.2499999999998</v>
      </c>
      <c r="P1945" s="7">
        <f t="shared" si="182"/>
        <v>42548.269861111112</v>
      </c>
      <c r="Q1945" s="7">
        <f t="shared" si="183"/>
        <v>42593.269861111112</v>
      </c>
      <c r="R1945" t="s">
        <v>8295</v>
      </c>
      <c r="S1945" t="str">
        <f t="shared" si="184"/>
        <v>technology</v>
      </c>
      <c r="T1945" t="str">
        <f t="shared" si="185"/>
        <v>hardware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s="6">
        <f t="shared" si="180"/>
        <v>176.200223588597</v>
      </c>
      <c r="N1946" t="b">
        <v>1</v>
      </c>
      <c r="O1946" s="5">
        <f t="shared" si="181"/>
        <v>788.05550000000005</v>
      </c>
      <c r="P1946" s="7">
        <f t="shared" si="182"/>
        <v>41730.584374999999</v>
      </c>
      <c r="Q1946" s="7">
        <f t="shared" si="183"/>
        <v>41760.584374999999</v>
      </c>
      <c r="R1946" t="s">
        <v>8295</v>
      </c>
      <c r="S1946" t="str">
        <f t="shared" si="184"/>
        <v>technology</v>
      </c>
      <c r="T1946" t="str">
        <f t="shared" si="185"/>
        <v>hardware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s="6">
        <f t="shared" si="180"/>
        <v>511.79117647058825</v>
      </c>
      <c r="N1947" t="b">
        <v>1</v>
      </c>
      <c r="O1947" s="5">
        <f t="shared" si="181"/>
        <v>348.01799999999997</v>
      </c>
      <c r="P1947" s="7">
        <f t="shared" si="182"/>
        <v>42157.251828703709</v>
      </c>
      <c r="Q1947" s="7">
        <f t="shared" si="183"/>
        <v>42197.251828703709</v>
      </c>
      <c r="R1947" t="s">
        <v>8295</v>
      </c>
      <c r="S1947" t="str">
        <f t="shared" si="184"/>
        <v>technology</v>
      </c>
      <c r="T1947" t="str">
        <f t="shared" si="185"/>
        <v>hardware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s="6">
        <f t="shared" si="180"/>
        <v>160.44285714285715</v>
      </c>
      <c r="N1948" t="b">
        <v>1</v>
      </c>
      <c r="O1948" s="5">
        <f t="shared" si="181"/>
        <v>149.74666666666667</v>
      </c>
      <c r="P1948" s="7">
        <f t="shared" si="182"/>
        <v>41689.150011574071</v>
      </c>
      <c r="Q1948" s="7">
        <f t="shared" si="183"/>
        <v>41749.108344907407</v>
      </c>
      <c r="R1948" t="s">
        <v>8295</v>
      </c>
      <c r="S1948" t="str">
        <f t="shared" si="184"/>
        <v>technology</v>
      </c>
      <c r="T1948" t="str">
        <f t="shared" si="185"/>
        <v>hardware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s="6">
        <f t="shared" si="180"/>
        <v>35.003043478260871</v>
      </c>
      <c r="N1949" t="b">
        <v>1</v>
      </c>
      <c r="O1949" s="5">
        <f t="shared" si="181"/>
        <v>100.63375000000001</v>
      </c>
      <c r="P1949" s="7">
        <f t="shared" si="182"/>
        <v>40102.918055555558</v>
      </c>
      <c r="Q1949" s="7">
        <f t="shared" si="183"/>
        <v>40140.249305555553</v>
      </c>
      <c r="R1949" t="s">
        <v>8295</v>
      </c>
      <c r="S1949" t="str">
        <f t="shared" si="184"/>
        <v>technology</v>
      </c>
      <c r="T1949" t="str">
        <f t="shared" si="185"/>
        <v>hardware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s="6">
        <f t="shared" si="180"/>
        <v>188.50671378091872</v>
      </c>
      <c r="N1950" t="b">
        <v>1</v>
      </c>
      <c r="O1950" s="5">
        <f t="shared" si="181"/>
        <v>800.21100000000001</v>
      </c>
      <c r="P1950" s="7">
        <f t="shared" si="182"/>
        <v>42473.604270833333</v>
      </c>
      <c r="Q1950" s="7">
        <f t="shared" si="183"/>
        <v>42527.709722222222</v>
      </c>
      <c r="R1950" t="s">
        <v>8295</v>
      </c>
      <c r="S1950" t="str">
        <f t="shared" si="184"/>
        <v>technology</v>
      </c>
      <c r="T1950" t="str">
        <f t="shared" si="185"/>
        <v>hardware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s="6">
        <f t="shared" si="180"/>
        <v>56.204984093319197</v>
      </c>
      <c r="N1951" t="b">
        <v>1</v>
      </c>
      <c r="O1951" s="5">
        <f t="shared" si="181"/>
        <v>106.00260000000002</v>
      </c>
      <c r="P1951" s="7">
        <f t="shared" si="182"/>
        <v>41800.423043981478</v>
      </c>
      <c r="Q1951" s="7">
        <f t="shared" si="183"/>
        <v>41830.423043981478</v>
      </c>
      <c r="R1951" t="s">
        <v>8295</v>
      </c>
      <c r="S1951" t="str">
        <f t="shared" si="184"/>
        <v>technology</v>
      </c>
      <c r="T1951" t="str">
        <f t="shared" si="185"/>
        <v>hardware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s="6">
        <f t="shared" si="180"/>
        <v>51.3054157782516</v>
      </c>
      <c r="N1952" t="b">
        <v>1</v>
      </c>
      <c r="O1952" s="5">
        <f t="shared" si="181"/>
        <v>200.51866666666669</v>
      </c>
      <c r="P1952" s="7">
        <f t="shared" si="182"/>
        <v>40624.181400462963</v>
      </c>
      <c r="Q1952" s="7">
        <f t="shared" si="183"/>
        <v>40655.181400462963</v>
      </c>
      <c r="R1952" t="s">
        <v>8295</v>
      </c>
      <c r="S1952" t="str">
        <f t="shared" si="184"/>
        <v>technology</v>
      </c>
      <c r="T1952" t="str">
        <f t="shared" si="185"/>
        <v>hardware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s="6">
        <f t="shared" si="180"/>
        <v>127.36450839328538</v>
      </c>
      <c r="N1953" t="b">
        <v>1</v>
      </c>
      <c r="O1953" s="5">
        <f t="shared" si="181"/>
        <v>212.44399999999999</v>
      </c>
      <c r="P1953" s="7">
        <f t="shared" si="182"/>
        <v>42651.420567129629</v>
      </c>
      <c r="Q1953" s="7">
        <f t="shared" si="183"/>
        <v>42681.462233796294</v>
      </c>
      <c r="R1953" t="s">
        <v>8295</v>
      </c>
      <c r="S1953" t="str">
        <f t="shared" si="184"/>
        <v>technology</v>
      </c>
      <c r="T1953" t="str">
        <f t="shared" si="185"/>
        <v>hardware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s="6">
        <f t="shared" si="180"/>
        <v>101.85532258064516</v>
      </c>
      <c r="N1954" t="b">
        <v>1</v>
      </c>
      <c r="O1954" s="5">
        <f t="shared" si="181"/>
        <v>198.47237142857145</v>
      </c>
      <c r="P1954" s="7">
        <f t="shared" si="182"/>
        <v>41526.60665509259</v>
      </c>
      <c r="Q1954" s="7">
        <f t="shared" si="183"/>
        <v>41563.60665509259</v>
      </c>
      <c r="R1954" t="s">
        <v>8295</v>
      </c>
      <c r="S1954" t="str">
        <f t="shared" si="184"/>
        <v>technology</v>
      </c>
      <c r="T1954" t="str">
        <f t="shared" si="185"/>
        <v>hardware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s="6">
        <f t="shared" si="180"/>
        <v>230.55782312925169</v>
      </c>
      <c r="N1955" t="b">
        <v>1</v>
      </c>
      <c r="O1955" s="5">
        <f t="shared" si="181"/>
        <v>225.94666666666666</v>
      </c>
      <c r="P1955" s="7">
        <f t="shared" si="182"/>
        <v>40941.199826388889</v>
      </c>
      <c r="Q1955" s="7">
        <f t="shared" si="183"/>
        <v>40970.125</v>
      </c>
      <c r="R1955" t="s">
        <v>8295</v>
      </c>
      <c r="S1955" t="str">
        <f t="shared" si="184"/>
        <v>technology</v>
      </c>
      <c r="T1955" t="str">
        <f t="shared" si="185"/>
        <v>hardware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s="6">
        <f t="shared" si="180"/>
        <v>842.10602409638557</v>
      </c>
      <c r="N1956" t="b">
        <v>1</v>
      </c>
      <c r="O1956" s="5">
        <f t="shared" si="181"/>
        <v>698.94800000000009</v>
      </c>
      <c r="P1956" s="7">
        <f t="shared" si="182"/>
        <v>42394.580740740741</v>
      </c>
      <c r="Q1956" s="7">
        <f t="shared" si="183"/>
        <v>42441.208333333328</v>
      </c>
      <c r="R1956" t="s">
        <v>8295</v>
      </c>
      <c r="S1956" t="str">
        <f t="shared" si="184"/>
        <v>technology</v>
      </c>
      <c r="T1956" t="str">
        <f t="shared" si="185"/>
        <v>hardware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s="6">
        <f t="shared" si="180"/>
        <v>577.27593103448271</v>
      </c>
      <c r="N1957" t="b">
        <v>1</v>
      </c>
      <c r="O1957" s="5">
        <f t="shared" si="181"/>
        <v>398.59528571428569</v>
      </c>
      <c r="P1957" s="7">
        <f t="shared" si="182"/>
        <v>41020.271770833337</v>
      </c>
      <c r="Q1957" s="7">
        <f t="shared" si="183"/>
        <v>41052.791666666664</v>
      </c>
      <c r="R1957" t="s">
        <v>8295</v>
      </c>
      <c r="S1957" t="str">
        <f t="shared" si="184"/>
        <v>technology</v>
      </c>
      <c r="T1957" t="str">
        <f t="shared" si="185"/>
        <v>hardware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s="6">
        <f t="shared" si="180"/>
        <v>483.34246575342468</v>
      </c>
      <c r="N1958" t="b">
        <v>1</v>
      </c>
      <c r="O1958" s="5">
        <f t="shared" si="181"/>
        <v>294.0333333333333</v>
      </c>
      <c r="P1958" s="7">
        <f t="shared" si="182"/>
        <v>42067.923668981486</v>
      </c>
      <c r="Q1958" s="7">
        <f t="shared" si="183"/>
        <v>42112.882002314815</v>
      </c>
      <c r="R1958" t="s">
        <v>8295</v>
      </c>
      <c r="S1958" t="str">
        <f t="shared" si="184"/>
        <v>technology</v>
      </c>
      <c r="T1958" t="str">
        <f t="shared" si="185"/>
        <v>hardware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s="6">
        <f t="shared" si="180"/>
        <v>76.138500000000008</v>
      </c>
      <c r="N1959" t="b">
        <v>1</v>
      </c>
      <c r="O1959" s="5">
        <f t="shared" si="181"/>
        <v>167.50470000000001</v>
      </c>
      <c r="P1959" s="7">
        <f t="shared" si="182"/>
        <v>41179.098530092589</v>
      </c>
      <c r="Q1959" s="7">
        <f t="shared" si="183"/>
        <v>41209.098530092589</v>
      </c>
      <c r="R1959" t="s">
        <v>8295</v>
      </c>
      <c r="S1959" t="str">
        <f t="shared" si="184"/>
        <v>technology</v>
      </c>
      <c r="T1959" t="str">
        <f t="shared" si="185"/>
        <v>hardware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s="6">
        <f t="shared" si="180"/>
        <v>74.107684365781708</v>
      </c>
      <c r="N1960" t="b">
        <v>1</v>
      </c>
      <c r="O1960" s="5">
        <f t="shared" si="181"/>
        <v>1435.5717142857143</v>
      </c>
      <c r="P1960" s="7">
        <f t="shared" si="182"/>
        <v>41326.987974537034</v>
      </c>
      <c r="Q1960" s="7">
        <f t="shared" si="183"/>
        <v>41356.94630787037</v>
      </c>
      <c r="R1960" t="s">
        <v>8295</v>
      </c>
      <c r="S1960" t="str">
        <f t="shared" si="184"/>
        <v>technology</v>
      </c>
      <c r="T1960" t="str">
        <f t="shared" si="185"/>
        <v>hardware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s="6">
        <f t="shared" si="180"/>
        <v>36.965660377358489</v>
      </c>
      <c r="N1961" t="b">
        <v>1</v>
      </c>
      <c r="O1961" s="5">
        <f t="shared" si="181"/>
        <v>156.73439999999999</v>
      </c>
      <c r="P1961" s="7">
        <f t="shared" si="182"/>
        <v>41871.845601851855</v>
      </c>
      <c r="Q1961" s="7">
        <f t="shared" si="183"/>
        <v>41913</v>
      </c>
      <c r="R1961" t="s">
        <v>8295</v>
      </c>
      <c r="S1961" t="str">
        <f t="shared" si="184"/>
        <v>technology</v>
      </c>
      <c r="T1961" t="str">
        <f t="shared" si="185"/>
        <v>hardware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s="6">
        <f t="shared" si="180"/>
        <v>2500.969696969697</v>
      </c>
      <c r="N1962" t="b">
        <v>1</v>
      </c>
      <c r="O1962" s="5">
        <f t="shared" si="181"/>
        <v>117.90285714285716</v>
      </c>
      <c r="P1962" s="7">
        <f t="shared" si="182"/>
        <v>41964.362743055557</v>
      </c>
      <c r="Q1962" s="7">
        <f t="shared" si="183"/>
        <v>41994.362743055557</v>
      </c>
      <c r="R1962" t="s">
        <v>8295</v>
      </c>
      <c r="S1962" t="str">
        <f t="shared" si="184"/>
        <v>technology</v>
      </c>
      <c r="T1962" t="str">
        <f t="shared" si="185"/>
        <v>hardware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s="6">
        <f t="shared" si="180"/>
        <v>67.690214329454989</v>
      </c>
      <c r="N1963" t="b">
        <v>1</v>
      </c>
      <c r="O1963" s="5">
        <f t="shared" si="181"/>
        <v>1105.3811999999998</v>
      </c>
      <c r="P1963" s="7">
        <f t="shared" si="182"/>
        <v>41148.194641203707</v>
      </c>
      <c r="Q1963" s="7">
        <f t="shared" si="183"/>
        <v>41188.165972222225</v>
      </c>
      <c r="R1963" t="s">
        <v>8295</v>
      </c>
      <c r="S1963" t="str">
        <f t="shared" si="184"/>
        <v>technology</v>
      </c>
      <c r="T1963" t="str">
        <f t="shared" si="185"/>
        <v>hardware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s="6">
        <f t="shared" si="180"/>
        <v>63.04738562091503</v>
      </c>
      <c r="N1964" t="b">
        <v>1</v>
      </c>
      <c r="O1964" s="5">
        <f t="shared" si="181"/>
        <v>192.92499999999998</v>
      </c>
      <c r="P1964" s="7">
        <f t="shared" si="182"/>
        <v>41742.780509259261</v>
      </c>
      <c r="Q1964" s="7">
        <f t="shared" si="183"/>
        <v>41772.780509259261</v>
      </c>
      <c r="R1964" t="s">
        <v>8295</v>
      </c>
      <c r="S1964" t="str">
        <f t="shared" si="184"/>
        <v>technology</v>
      </c>
      <c r="T1964" t="str">
        <f t="shared" si="185"/>
        <v>hardware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s="6">
        <f t="shared" si="180"/>
        <v>117.6</v>
      </c>
      <c r="N1965" t="b">
        <v>1</v>
      </c>
      <c r="O1965" s="5">
        <f t="shared" si="181"/>
        <v>126.8842105263158</v>
      </c>
      <c r="P1965" s="7">
        <f t="shared" si="182"/>
        <v>41863.429791666669</v>
      </c>
      <c r="Q1965" s="7">
        <f t="shared" si="183"/>
        <v>41898.429791666669</v>
      </c>
      <c r="R1965" t="s">
        <v>8295</v>
      </c>
      <c r="S1965" t="str">
        <f t="shared" si="184"/>
        <v>technology</v>
      </c>
      <c r="T1965" t="str">
        <f t="shared" si="185"/>
        <v>hardware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s="6">
        <f t="shared" si="180"/>
        <v>180.75185011709601</v>
      </c>
      <c r="N1966" t="b">
        <v>1</v>
      </c>
      <c r="O1966" s="5">
        <f t="shared" si="181"/>
        <v>259.57748878923763</v>
      </c>
      <c r="P1966" s="7">
        <f t="shared" si="182"/>
        <v>42452.272824074069</v>
      </c>
      <c r="Q1966" s="7">
        <f t="shared" si="183"/>
        <v>42482.272824074069</v>
      </c>
      <c r="R1966" t="s">
        <v>8295</v>
      </c>
      <c r="S1966" t="str">
        <f t="shared" si="184"/>
        <v>technology</v>
      </c>
      <c r="T1966" t="str">
        <f t="shared" si="185"/>
        <v>hardware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s="6">
        <f t="shared" si="180"/>
        <v>127.32038834951456</v>
      </c>
      <c r="N1967" t="b">
        <v>1</v>
      </c>
      <c r="O1967" s="5">
        <f t="shared" si="181"/>
        <v>262.27999999999997</v>
      </c>
      <c r="P1967" s="7">
        <f t="shared" si="182"/>
        <v>40898.089236111111</v>
      </c>
      <c r="Q1967" s="7">
        <f t="shared" si="183"/>
        <v>40920.041666666664</v>
      </c>
      <c r="R1967" t="s">
        <v>8295</v>
      </c>
      <c r="S1967" t="str">
        <f t="shared" si="184"/>
        <v>technology</v>
      </c>
      <c r="T1967" t="str">
        <f t="shared" si="185"/>
        <v>hardware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s="6">
        <f t="shared" si="180"/>
        <v>136.6444745538665</v>
      </c>
      <c r="N1968" t="b">
        <v>1</v>
      </c>
      <c r="O1968" s="5">
        <f t="shared" si="181"/>
        <v>206.74309000000002</v>
      </c>
      <c r="P1968" s="7">
        <f t="shared" si="182"/>
        <v>41835.540486111109</v>
      </c>
      <c r="Q1968" s="7">
        <f t="shared" si="183"/>
        <v>41865.540486111109</v>
      </c>
      <c r="R1968" t="s">
        <v>8295</v>
      </c>
      <c r="S1968" t="str">
        <f t="shared" si="184"/>
        <v>technology</v>
      </c>
      <c r="T1968" t="str">
        <f t="shared" si="185"/>
        <v>hardware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s="6">
        <f t="shared" si="180"/>
        <v>182.78024691358024</v>
      </c>
      <c r="N1969" t="b">
        <v>1</v>
      </c>
      <c r="O1969" s="5">
        <f t="shared" si="181"/>
        <v>370.13</v>
      </c>
      <c r="P1969" s="7">
        <f t="shared" si="182"/>
        <v>41730.663530092592</v>
      </c>
      <c r="Q1969" s="7">
        <f t="shared" si="183"/>
        <v>41760.663530092592</v>
      </c>
      <c r="R1969" t="s">
        <v>8295</v>
      </c>
      <c r="S1969" t="str">
        <f t="shared" si="184"/>
        <v>technology</v>
      </c>
      <c r="T1969" t="str">
        <f t="shared" si="185"/>
        <v>hardware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s="6">
        <f t="shared" si="180"/>
        <v>279.37843137254902</v>
      </c>
      <c r="N1970" t="b">
        <v>1</v>
      </c>
      <c r="O1970" s="5">
        <f t="shared" si="181"/>
        <v>284.96600000000001</v>
      </c>
      <c r="P1970" s="7">
        <f t="shared" si="182"/>
        <v>42676.586979166663</v>
      </c>
      <c r="Q1970" s="7">
        <f t="shared" si="183"/>
        <v>42707.628645833334</v>
      </c>
      <c r="R1970" t="s">
        <v>8295</v>
      </c>
      <c r="S1970" t="str">
        <f t="shared" si="184"/>
        <v>technology</v>
      </c>
      <c r="T1970" t="str">
        <f t="shared" si="185"/>
        <v>hardware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s="6">
        <f t="shared" si="180"/>
        <v>61.375728669846318</v>
      </c>
      <c r="N1971" t="b">
        <v>1</v>
      </c>
      <c r="O1971" s="5">
        <f t="shared" si="181"/>
        <v>579.08000000000004</v>
      </c>
      <c r="P1971" s="7">
        <f t="shared" si="182"/>
        <v>42557.792453703703</v>
      </c>
      <c r="Q1971" s="7">
        <f t="shared" si="183"/>
        <v>42587.792453703703</v>
      </c>
      <c r="R1971" t="s">
        <v>8295</v>
      </c>
      <c r="S1971" t="str">
        <f t="shared" si="184"/>
        <v>technology</v>
      </c>
      <c r="T1971" t="str">
        <f t="shared" si="185"/>
        <v>hardware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s="6">
        <f t="shared" si="180"/>
        <v>80.727532097004286</v>
      </c>
      <c r="N1972" t="b">
        <v>1</v>
      </c>
      <c r="O1972" s="5">
        <f t="shared" si="181"/>
        <v>1131.8</v>
      </c>
      <c r="P1972" s="7">
        <f t="shared" si="182"/>
        <v>41324.193298611113</v>
      </c>
      <c r="Q1972" s="7">
        <f t="shared" si="183"/>
        <v>41384.151631944449</v>
      </c>
      <c r="R1972" t="s">
        <v>8295</v>
      </c>
      <c r="S1972" t="str">
        <f t="shared" si="184"/>
        <v>technology</v>
      </c>
      <c r="T1972" t="str">
        <f t="shared" si="185"/>
        <v>hardware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s="6">
        <f t="shared" si="180"/>
        <v>272.35590732591254</v>
      </c>
      <c r="N1973" t="b">
        <v>1</v>
      </c>
      <c r="O1973" s="5">
        <f t="shared" si="181"/>
        <v>263.02771750000005</v>
      </c>
      <c r="P1973" s="7">
        <f t="shared" si="182"/>
        <v>41561.500706018516</v>
      </c>
      <c r="Q1973" s="7">
        <f t="shared" si="183"/>
        <v>41593.166666666664</v>
      </c>
      <c r="R1973" t="s">
        <v>8295</v>
      </c>
      <c r="S1973" t="str">
        <f t="shared" si="184"/>
        <v>technology</v>
      </c>
      <c r="T1973" t="str">
        <f t="shared" si="185"/>
        <v>hardware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s="6">
        <f t="shared" si="180"/>
        <v>70.848739495798313</v>
      </c>
      <c r="N1974" t="b">
        <v>1</v>
      </c>
      <c r="O1974" s="5">
        <f t="shared" si="181"/>
        <v>674.48</v>
      </c>
      <c r="P1974" s="7">
        <f t="shared" si="182"/>
        <v>41201.012083333335</v>
      </c>
      <c r="Q1974" s="7">
        <f t="shared" si="183"/>
        <v>41231.053749999999</v>
      </c>
      <c r="R1974" t="s">
        <v>8295</v>
      </c>
      <c r="S1974" t="str">
        <f t="shared" si="184"/>
        <v>technology</v>
      </c>
      <c r="T1974" t="str">
        <f t="shared" si="185"/>
        <v>hardware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s="6">
        <f t="shared" si="180"/>
        <v>247.94003412969283</v>
      </c>
      <c r="N1975" t="b">
        <v>1</v>
      </c>
      <c r="O1975" s="5">
        <f t="shared" si="181"/>
        <v>256.83081313131316</v>
      </c>
      <c r="P1975" s="7">
        <f t="shared" si="182"/>
        <v>42549.722962962958</v>
      </c>
      <c r="Q1975" s="7">
        <f t="shared" si="183"/>
        <v>42588.291666666672</v>
      </c>
      <c r="R1975" t="s">
        <v>8295</v>
      </c>
      <c r="S1975" t="str">
        <f t="shared" si="184"/>
        <v>technology</v>
      </c>
      <c r="T1975" t="str">
        <f t="shared" si="185"/>
        <v>hardware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s="6">
        <f t="shared" si="180"/>
        <v>186.81393034825871</v>
      </c>
      <c r="N1976" t="b">
        <v>1</v>
      </c>
      <c r="O1976" s="5">
        <f t="shared" si="181"/>
        <v>375.49599999999998</v>
      </c>
      <c r="P1976" s="7">
        <f t="shared" si="182"/>
        <v>41445.334131944444</v>
      </c>
      <c r="Q1976" s="7">
        <f t="shared" si="183"/>
        <v>41505.334131944444</v>
      </c>
      <c r="R1976" t="s">
        <v>8295</v>
      </c>
      <c r="S1976" t="str">
        <f t="shared" si="184"/>
        <v>technology</v>
      </c>
      <c r="T1976" t="str">
        <f t="shared" si="185"/>
        <v>hardware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s="6">
        <f t="shared" si="180"/>
        <v>131.98948616600788</v>
      </c>
      <c r="N1977" t="b">
        <v>1</v>
      </c>
      <c r="O1977" s="5">
        <f t="shared" si="181"/>
        <v>208.70837499999996</v>
      </c>
      <c r="P1977" s="7">
        <f t="shared" si="182"/>
        <v>41313.755219907405</v>
      </c>
      <c r="Q1977" s="7">
        <f t="shared" si="183"/>
        <v>41343.755219907405</v>
      </c>
      <c r="R1977" t="s">
        <v>8295</v>
      </c>
      <c r="S1977" t="str">
        <f t="shared" si="184"/>
        <v>technology</v>
      </c>
      <c r="T1977" t="str">
        <f t="shared" si="185"/>
        <v>hardware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s="6">
        <f t="shared" si="180"/>
        <v>29.310782241014799</v>
      </c>
      <c r="N1978" t="b">
        <v>1</v>
      </c>
      <c r="O1978" s="5">
        <f t="shared" si="181"/>
        <v>346.6</v>
      </c>
      <c r="P1978" s="7">
        <f t="shared" si="182"/>
        <v>41438.899594907409</v>
      </c>
      <c r="Q1978" s="7">
        <f t="shared" si="183"/>
        <v>41468.899594907409</v>
      </c>
      <c r="R1978" t="s">
        <v>8295</v>
      </c>
      <c r="S1978" t="str">
        <f t="shared" si="184"/>
        <v>technology</v>
      </c>
      <c r="T1978" t="str">
        <f t="shared" si="185"/>
        <v>hardware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s="6">
        <f t="shared" si="180"/>
        <v>245.02436053593178</v>
      </c>
      <c r="N1979" t="b">
        <v>1</v>
      </c>
      <c r="O1979" s="5">
        <f t="shared" si="181"/>
        <v>402.33</v>
      </c>
      <c r="P1979" s="7">
        <f t="shared" si="182"/>
        <v>42311.216898148152</v>
      </c>
      <c r="Q1979" s="7">
        <f t="shared" si="183"/>
        <v>42357.332638888889</v>
      </c>
      <c r="R1979" t="s">
        <v>8295</v>
      </c>
      <c r="S1979" t="str">
        <f t="shared" si="184"/>
        <v>technology</v>
      </c>
      <c r="T1979" t="str">
        <f t="shared" si="185"/>
        <v>hardware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s="6">
        <f t="shared" si="180"/>
        <v>1323.2540463917526</v>
      </c>
      <c r="N1980" t="b">
        <v>1</v>
      </c>
      <c r="O1980" s="5">
        <f t="shared" si="181"/>
        <v>1026.8451399999999</v>
      </c>
      <c r="P1980" s="7">
        <f t="shared" si="182"/>
        <v>41039.225601851853</v>
      </c>
      <c r="Q1980" s="7">
        <f t="shared" si="183"/>
        <v>41072.291666666664</v>
      </c>
      <c r="R1980" t="s">
        <v>8295</v>
      </c>
      <c r="S1980" t="str">
        <f t="shared" si="184"/>
        <v>technology</v>
      </c>
      <c r="T1980" t="str">
        <f t="shared" si="185"/>
        <v>hardware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s="6">
        <f t="shared" si="180"/>
        <v>282.65966789667897</v>
      </c>
      <c r="N1981" t="b">
        <v>1</v>
      </c>
      <c r="O1981" s="5">
        <f t="shared" si="181"/>
        <v>114.901155</v>
      </c>
      <c r="P1981" s="7">
        <f t="shared" si="182"/>
        <v>42290.460023148145</v>
      </c>
      <c r="Q1981" s="7">
        <f t="shared" si="183"/>
        <v>42327.207638888889</v>
      </c>
      <c r="R1981" t="s">
        <v>8295</v>
      </c>
      <c r="S1981" t="str">
        <f t="shared" si="184"/>
        <v>technology</v>
      </c>
      <c r="T1981" t="str">
        <f t="shared" si="185"/>
        <v>hardware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s="6">
        <f t="shared" si="180"/>
        <v>91.214401028277635</v>
      </c>
      <c r="N1982" t="b">
        <v>1</v>
      </c>
      <c r="O1982" s="5">
        <f t="shared" si="181"/>
        <v>354.82402000000002</v>
      </c>
      <c r="P1982" s="7">
        <f t="shared" si="182"/>
        <v>42423.542384259257</v>
      </c>
      <c r="Q1982" s="7">
        <f t="shared" si="183"/>
        <v>42463.500717592593</v>
      </c>
      <c r="R1982" t="s">
        <v>8295</v>
      </c>
      <c r="S1982" t="str">
        <f t="shared" si="184"/>
        <v>technology</v>
      </c>
      <c r="T1982" t="str">
        <f t="shared" si="185"/>
        <v>hardware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s="6">
        <f t="shared" si="180"/>
        <v>31.75</v>
      </c>
      <c r="N1983" t="b">
        <v>0</v>
      </c>
      <c r="O1983" s="5">
        <f t="shared" si="181"/>
        <v>5.08</v>
      </c>
      <c r="P1983" s="7">
        <f t="shared" si="182"/>
        <v>41799.725289351853</v>
      </c>
      <c r="Q1983" s="7">
        <f t="shared" si="183"/>
        <v>41829.725289351853</v>
      </c>
      <c r="R1983" t="s">
        <v>8296</v>
      </c>
      <c r="S1983" t="str">
        <f t="shared" si="184"/>
        <v>photography</v>
      </c>
      <c r="T1983" t="str">
        <f t="shared" si="185"/>
        <v>people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s="6" t="e">
        <f t="shared" si="180"/>
        <v>#DIV/0!</v>
      </c>
      <c r="N1984" t="b">
        <v>0</v>
      </c>
      <c r="O1984" s="5">
        <f t="shared" si="181"/>
        <v>0</v>
      </c>
      <c r="P1984" s="7">
        <f t="shared" si="182"/>
        <v>42678.586655092593</v>
      </c>
      <c r="Q1984" s="7">
        <f t="shared" si="183"/>
        <v>42708.628321759257</v>
      </c>
      <c r="R1984" t="s">
        <v>8296</v>
      </c>
      <c r="S1984" t="str">
        <f t="shared" si="184"/>
        <v>photography</v>
      </c>
      <c r="T1984" t="str">
        <f t="shared" si="185"/>
        <v>people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s="6">
        <f t="shared" si="180"/>
        <v>88.6875</v>
      </c>
      <c r="N1985" t="b">
        <v>0</v>
      </c>
      <c r="O1985" s="5">
        <f t="shared" si="181"/>
        <v>4.3</v>
      </c>
      <c r="P1985" s="7">
        <f t="shared" si="182"/>
        <v>42593.011782407411</v>
      </c>
      <c r="Q1985" s="7">
        <f t="shared" si="183"/>
        <v>42615.291666666672</v>
      </c>
      <c r="R1985" t="s">
        <v>8296</v>
      </c>
      <c r="S1985" t="str">
        <f t="shared" si="184"/>
        <v>photography</v>
      </c>
      <c r="T1985" t="str">
        <f t="shared" si="185"/>
        <v>people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s="6">
        <f t="shared" ref="M1986:M2049" si="186">E1986/L1986</f>
        <v>453.14285714285717</v>
      </c>
      <c r="N1986" t="b">
        <v>0</v>
      </c>
      <c r="O1986" s="5">
        <f t="shared" ref="O1986:O2049" si="187">(E1986/D1986)*100</f>
        <v>21.146666666666665</v>
      </c>
      <c r="P1986" s="7">
        <f t="shared" si="182"/>
        <v>41913.790289351848</v>
      </c>
      <c r="Q1986" s="7">
        <f t="shared" si="183"/>
        <v>41973.831956018519</v>
      </c>
      <c r="R1986" t="s">
        <v>8296</v>
      </c>
      <c r="S1986" t="str">
        <f t="shared" si="184"/>
        <v>photography</v>
      </c>
      <c r="T1986" t="str">
        <f t="shared" si="185"/>
        <v>people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s="6">
        <f t="shared" si="186"/>
        <v>12.75</v>
      </c>
      <c r="N1987" t="b">
        <v>0</v>
      </c>
      <c r="O1987" s="5">
        <f t="shared" si="187"/>
        <v>3.1875</v>
      </c>
      <c r="P1987" s="7">
        <f t="shared" ref="P1987:P2050" si="188">(((J1987/60)/60)/24)+DATE(1970,1,1)</f>
        <v>42555.698738425926</v>
      </c>
      <c r="Q1987" s="7">
        <f t="shared" ref="Q1987:Q2050" si="189">(((I1987/60)/60)/24)+DATE(1970,1,1)</f>
        <v>42584.958333333328</v>
      </c>
      <c r="R1987" t="s">
        <v>8296</v>
      </c>
      <c r="S1987" t="str">
        <f t="shared" ref="S1987:S2050" si="190">LEFT(R1987,FIND("/",R1987)-1)</f>
        <v>photography</v>
      </c>
      <c r="T1987" t="str">
        <f t="shared" ref="T1987:T2050" si="191">RIGHT(R1987,LEN(R1987)-FIND("/",R1987))</f>
        <v>people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s="6">
        <f t="shared" si="186"/>
        <v>1</v>
      </c>
      <c r="N1988" t="b">
        <v>0</v>
      </c>
      <c r="O1988" s="5">
        <f t="shared" si="187"/>
        <v>0.05</v>
      </c>
      <c r="P1988" s="7">
        <f t="shared" si="188"/>
        <v>42413.433831018512</v>
      </c>
      <c r="Q1988" s="7">
        <f t="shared" si="189"/>
        <v>42443.392164351855</v>
      </c>
      <c r="R1988" t="s">
        <v>8296</v>
      </c>
      <c r="S1988" t="str">
        <f t="shared" si="190"/>
        <v>photography</v>
      </c>
      <c r="T1988" t="str">
        <f t="shared" si="191"/>
        <v>people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s="6">
        <f t="shared" si="186"/>
        <v>83.428571428571431</v>
      </c>
      <c r="N1989" t="b">
        <v>0</v>
      </c>
      <c r="O1989" s="5">
        <f t="shared" si="187"/>
        <v>42.472727272727276</v>
      </c>
      <c r="P1989" s="7">
        <f t="shared" si="188"/>
        <v>42034.639768518522</v>
      </c>
      <c r="Q1989" s="7">
        <f t="shared" si="189"/>
        <v>42064.639768518522</v>
      </c>
      <c r="R1989" t="s">
        <v>8296</v>
      </c>
      <c r="S1989" t="str">
        <f t="shared" si="190"/>
        <v>photography</v>
      </c>
      <c r="T1989" t="str">
        <f t="shared" si="191"/>
        <v>people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s="6">
        <f t="shared" si="186"/>
        <v>25</v>
      </c>
      <c r="N1990" t="b">
        <v>0</v>
      </c>
      <c r="O1990" s="5">
        <f t="shared" si="187"/>
        <v>0.41666666666666669</v>
      </c>
      <c r="P1990" s="7">
        <f t="shared" si="188"/>
        <v>42206.763217592597</v>
      </c>
      <c r="Q1990" s="7">
        <f t="shared" si="189"/>
        <v>42236.763217592597</v>
      </c>
      <c r="R1990" t="s">
        <v>8296</v>
      </c>
      <c r="S1990" t="str">
        <f t="shared" si="190"/>
        <v>photography</v>
      </c>
      <c r="T1990" t="str">
        <f t="shared" si="191"/>
        <v>people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s="6">
        <f t="shared" si="186"/>
        <v>50</v>
      </c>
      <c r="N1991" t="b">
        <v>0</v>
      </c>
      <c r="O1991" s="5">
        <f t="shared" si="187"/>
        <v>1</v>
      </c>
      <c r="P1991" s="7">
        <f t="shared" si="188"/>
        <v>42685.680648148147</v>
      </c>
      <c r="Q1991" s="7">
        <f t="shared" si="189"/>
        <v>42715.680648148147</v>
      </c>
      <c r="R1991" t="s">
        <v>8296</v>
      </c>
      <c r="S1991" t="str">
        <f t="shared" si="190"/>
        <v>photography</v>
      </c>
      <c r="T1991" t="str">
        <f t="shared" si="191"/>
        <v>people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s="6">
        <f t="shared" si="186"/>
        <v>101.8</v>
      </c>
      <c r="N1992" t="b">
        <v>0</v>
      </c>
      <c r="O1992" s="5">
        <f t="shared" si="187"/>
        <v>16.966666666666665</v>
      </c>
      <c r="P1992" s="7">
        <f t="shared" si="188"/>
        <v>42398.195972222224</v>
      </c>
      <c r="Q1992" s="7">
        <f t="shared" si="189"/>
        <v>42413.195972222224</v>
      </c>
      <c r="R1992" t="s">
        <v>8296</v>
      </c>
      <c r="S1992" t="str">
        <f t="shared" si="190"/>
        <v>photography</v>
      </c>
      <c r="T1992" t="str">
        <f t="shared" si="191"/>
        <v>people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s="6">
        <f t="shared" si="186"/>
        <v>46.666666666666664</v>
      </c>
      <c r="N1993" t="b">
        <v>0</v>
      </c>
      <c r="O1993" s="5">
        <f t="shared" si="187"/>
        <v>7.0000000000000009</v>
      </c>
      <c r="P1993" s="7">
        <f t="shared" si="188"/>
        <v>42167.89335648148</v>
      </c>
      <c r="Q1993" s="7">
        <f t="shared" si="189"/>
        <v>42188.89335648148</v>
      </c>
      <c r="R1993" t="s">
        <v>8296</v>
      </c>
      <c r="S1993" t="str">
        <f t="shared" si="190"/>
        <v>photography</v>
      </c>
      <c r="T1993" t="str">
        <f t="shared" si="191"/>
        <v>people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s="6">
        <f t="shared" si="186"/>
        <v>1</v>
      </c>
      <c r="N1994" t="b">
        <v>0</v>
      </c>
      <c r="O1994" s="5">
        <f t="shared" si="187"/>
        <v>0.13333333333333333</v>
      </c>
      <c r="P1994" s="7">
        <f t="shared" si="188"/>
        <v>42023.143414351856</v>
      </c>
      <c r="Q1994" s="7">
        <f t="shared" si="189"/>
        <v>42053.143414351856</v>
      </c>
      <c r="R1994" t="s">
        <v>8296</v>
      </c>
      <c r="S1994" t="str">
        <f t="shared" si="190"/>
        <v>photography</v>
      </c>
      <c r="T1994" t="str">
        <f t="shared" si="191"/>
        <v>people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s="6" t="e">
        <f t="shared" si="186"/>
        <v>#DIV/0!</v>
      </c>
      <c r="N1995" t="b">
        <v>0</v>
      </c>
      <c r="O1995" s="5">
        <f t="shared" si="187"/>
        <v>0</v>
      </c>
      <c r="P1995" s="7">
        <f t="shared" si="188"/>
        <v>42329.58839120371</v>
      </c>
      <c r="Q1995" s="7">
        <f t="shared" si="189"/>
        <v>42359.58839120371</v>
      </c>
      <c r="R1995" t="s">
        <v>8296</v>
      </c>
      <c r="S1995" t="str">
        <f t="shared" si="190"/>
        <v>photography</v>
      </c>
      <c r="T1995" t="str">
        <f t="shared" si="191"/>
        <v>people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s="6" t="e">
        <f t="shared" si="186"/>
        <v>#DIV/0!</v>
      </c>
      <c r="N1996" t="b">
        <v>0</v>
      </c>
      <c r="O1996" s="5">
        <f t="shared" si="187"/>
        <v>0</v>
      </c>
      <c r="P1996" s="7">
        <f t="shared" si="188"/>
        <v>42651.006273148145</v>
      </c>
      <c r="Q1996" s="7">
        <f t="shared" si="189"/>
        <v>42711.047939814816</v>
      </c>
      <c r="R1996" t="s">
        <v>8296</v>
      </c>
      <c r="S1996" t="str">
        <f t="shared" si="190"/>
        <v>photography</v>
      </c>
      <c r="T1996" t="str">
        <f t="shared" si="191"/>
        <v>people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s="6">
        <f t="shared" si="186"/>
        <v>26</v>
      </c>
      <c r="N1997" t="b">
        <v>0</v>
      </c>
      <c r="O1997" s="5">
        <f t="shared" si="187"/>
        <v>7.8</v>
      </c>
      <c r="P1997" s="7">
        <f t="shared" si="188"/>
        <v>42181.902037037042</v>
      </c>
      <c r="Q1997" s="7">
        <f t="shared" si="189"/>
        <v>42201.902037037042</v>
      </c>
      <c r="R1997" t="s">
        <v>8296</v>
      </c>
      <c r="S1997" t="str">
        <f t="shared" si="190"/>
        <v>photography</v>
      </c>
      <c r="T1997" t="str">
        <f t="shared" si="191"/>
        <v>people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s="6" t="e">
        <f t="shared" si="186"/>
        <v>#DIV/0!</v>
      </c>
      <c r="N1998" t="b">
        <v>0</v>
      </c>
      <c r="O1998" s="5">
        <f t="shared" si="187"/>
        <v>0</v>
      </c>
      <c r="P1998" s="7">
        <f t="shared" si="188"/>
        <v>41800.819571759261</v>
      </c>
      <c r="Q1998" s="7">
        <f t="shared" si="189"/>
        <v>41830.819571759261</v>
      </c>
      <c r="R1998" t="s">
        <v>8296</v>
      </c>
      <c r="S1998" t="str">
        <f t="shared" si="190"/>
        <v>photography</v>
      </c>
      <c r="T1998" t="str">
        <f t="shared" si="191"/>
        <v>people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s="6" t="e">
        <f t="shared" si="186"/>
        <v>#DIV/0!</v>
      </c>
      <c r="N1999" t="b">
        <v>0</v>
      </c>
      <c r="O1999" s="5">
        <f t="shared" si="187"/>
        <v>0</v>
      </c>
      <c r="P1999" s="7">
        <f t="shared" si="188"/>
        <v>41847.930694444447</v>
      </c>
      <c r="Q1999" s="7">
        <f t="shared" si="189"/>
        <v>41877.930694444447</v>
      </c>
      <c r="R1999" t="s">
        <v>8296</v>
      </c>
      <c r="S1999" t="str">
        <f t="shared" si="190"/>
        <v>photography</v>
      </c>
      <c r="T1999" t="str">
        <f t="shared" si="191"/>
        <v>people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s="6">
        <f t="shared" si="186"/>
        <v>218.33333333333334</v>
      </c>
      <c r="N2000" t="b">
        <v>0</v>
      </c>
      <c r="O2000" s="5">
        <f t="shared" si="187"/>
        <v>26.200000000000003</v>
      </c>
      <c r="P2000" s="7">
        <f t="shared" si="188"/>
        <v>41807.118495370371</v>
      </c>
      <c r="Q2000" s="7">
        <f t="shared" si="189"/>
        <v>41852.118495370371</v>
      </c>
      <c r="R2000" t="s">
        <v>8296</v>
      </c>
      <c r="S2000" t="str">
        <f t="shared" si="190"/>
        <v>photography</v>
      </c>
      <c r="T2000" t="str">
        <f t="shared" si="191"/>
        <v>people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s="6">
        <f t="shared" si="186"/>
        <v>33.714285714285715</v>
      </c>
      <c r="N2001" t="b">
        <v>0</v>
      </c>
      <c r="O2001" s="5">
        <f t="shared" si="187"/>
        <v>0.76129032258064511</v>
      </c>
      <c r="P2001" s="7">
        <f t="shared" si="188"/>
        <v>41926.482731481483</v>
      </c>
      <c r="Q2001" s="7">
        <f t="shared" si="189"/>
        <v>41956.524398148147</v>
      </c>
      <c r="R2001" t="s">
        <v>8296</v>
      </c>
      <c r="S2001" t="str">
        <f t="shared" si="190"/>
        <v>photography</v>
      </c>
      <c r="T2001" t="str">
        <f t="shared" si="191"/>
        <v>people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s="6">
        <f t="shared" si="186"/>
        <v>25</v>
      </c>
      <c r="N2002" t="b">
        <v>0</v>
      </c>
      <c r="O2002" s="5">
        <f t="shared" si="187"/>
        <v>12.5</v>
      </c>
      <c r="P2002" s="7">
        <f t="shared" si="188"/>
        <v>42345.951539351852</v>
      </c>
      <c r="Q2002" s="7">
        <f t="shared" si="189"/>
        <v>42375.951539351852</v>
      </c>
      <c r="R2002" t="s">
        <v>8296</v>
      </c>
      <c r="S2002" t="str">
        <f t="shared" si="190"/>
        <v>photography</v>
      </c>
      <c r="T2002" t="str">
        <f t="shared" si="191"/>
        <v>people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s="6">
        <f t="shared" si="186"/>
        <v>128.38790470372632</v>
      </c>
      <c r="N2003" t="b">
        <v>1</v>
      </c>
      <c r="O2003" s="5">
        <f t="shared" si="187"/>
        <v>382.12909090909091</v>
      </c>
      <c r="P2003" s="7">
        <f t="shared" si="188"/>
        <v>42136.209675925929</v>
      </c>
      <c r="Q2003" s="7">
        <f t="shared" si="189"/>
        <v>42167.833333333328</v>
      </c>
      <c r="R2003" t="s">
        <v>8295</v>
      </c>
      <c r="S2003" t="str">
        <f t="shared" si="190"/>
        <v>technology</v>
      </c>
      <c r="T2003" t="str">
        <f t="shared" si="191"/>
        <v>hardware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s="6">
        <f t="shared" si="186"/>
        <v>78.834261818181815</v>
      </c>
      <c r="N2004" t="b">
        <v>1</v>
      </c>
      <c r="O2004" s="5">
        <f t="shared" si="187"/>
        <v>216.79422000000002</v>
      </c>
      <c r="P2004" s="7">
        <f t="shared" si="188"/>
        <v>42728.71230324074</v>
      </c>
      <c r="Q2004" s="7">
        <f t="shared" si="189"/>
        <v>42758.71230324074</v>
      </c>
      <c r="R2004" t="s">
        <v>8295</v>
      </c>
      <c r="S2004" t="str">
        <f t="shared" si="190"/>
        <v>technology</v>
      </c>
      <c r="T2004" t="str">
        <f t="shared" si="191"/>
        <v>hardware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s="6">
        <f t="shared" si="186"/>
        <v>91.764705882352942</v>
      </c>
      <c r="N2005" t="b">
        <v>1</v>
      </c>
      <c r="O2005" s="5">
        <f t="shared" si="187"/>
        <v>312</v>
      </c>
      <c r="P2005" s="7">
        <f t="shared" si="188"/>
        <v>40347.125601851854</v>
      </c>
      <c r="Q2005" s="7">
        <f t="shared" si="189"/>
        <v>40361.958333333336</v>
      </c>
      <c r="R2005" t="s">
        <v>8295</v>
      </c>
      <c r="S2005" t="str">
        <f t="shared" si="190"/>
        <v>technology</v>
      </c>
      <c r="T2005" t="str">
        <f t="shared" si="191"/>
        <v>hardware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s="6">
        <f t="shared" si="186"/>
        <v>331.10237288135596</v>
      </c>
      <c r="N2006" t="b">
        <v>1</v>
      </c>
      <c r="O2006" s="5">
        <f t="shared" si="187"/>
        <v>234.42048</v>
      </c>
      <c r="P2006" s="7">
        <f t="shared" si="188"/>
        <v>41800.604895833334</v>
      </c>
      <c r="Q2006" s="7">
        <f t="shared" si="189"/>
        <v>41830.604895833334</v>
      </c>
      <c r="R2006" t="s">
        <v>8295</v>
      </c>
      <c r="S2006" t="str">
        <f t="shared" si="190"/>
        <v>technology</v>
      </c>
      <c r="T2006" t="str">
        <f t="shared" si="191"/>
        <v>hardware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s="6">
        <f t="shared" si="186"/>
        <v>194.26193717277485</v>
      </c>
      <c r="N2007" t="b">
        <v>1</v>
      </c>
      <c r="O2007" s="5">
        <f t="shared" si="187"/>
        <v>123.68010000000001</v>
      </c>
      <c r="P2007" s="7">
        <f t="shared" si="188"/>
        <v>41535.812708333331</v>
      </c>
      <c r="Q2007" s="7">
        <f t="shared" si="189"/>
        <v>41563.165972222225</v>
      </c>
      <c r="R2007" t="s">
        <v>8295</v>
      </c>
      <c r="S2007" t="str">
        <f t="shared" si="190"/>
        <v>technology</v>
      </c>
      <c r="T2007" t="str">
        <f t="shared" si="191"/>
        <v>hardware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s="6">
        <f t="shared" si="186"/>
        <v>408.97689768976898</v>
      </c>
      <c r="N2008" t="b">
        <v>1</v>
      </c>
      <c r="O2008" s="5">
        <f t="shared" si="187"/>
        <v>247.84</v>
      </c>
      <c r="P2008" s="7">
        <f t="shared" si="188"/>
        <v>41941.500520833331</v>
      </c>
      <c r="Q2008" s="7">
        <f t="shared" si="189"/>
        <v>41976.542187500003</v>
      </c>
      <c r="R2008" t="s">
        <v>8295</v>
      </c>
      <c r="S2008" t="str">
        <f t="shared" si="190"/>
        <v>technology</v>
      </c>
      <c r="T2008" t="str">
        <f t="shared" si="191"/>
        <v>hardware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s="6">
        <f t="shared" si="186"/>
        <v>84.459270072992695</v>
      </c>
      <c r="N2009" t="b">
        <v>1</v>
      </c>
      <c r="O2009" s="5">
        <f t="shared" si="187"/>
        <v>115.7092</v>
      </c>
      <c r="P2009" s="7">
        <f t="shared" si="188"/>
        <v>40347.837800925925</v>
      </c>
      <c r="Q2009" s="7">
        <f t="shared" si="189"/>
        <v>40414.166666666664</v>
      </c>
      <c r="R2009" t="s">
        <v>8295</v>
      </c>
      <c r="S2009" t="str">
        <f t="shared" si="190"/>
        <v>technology</v>
      </c>
      <c r="T2009" t="str">
        <f t="shared" si="191"/>
        <v>hardware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s="6">
        <f t="shared" si="186"/>
        <v>44.853658536585364</v>
      </c>
      <c r="N2010" t="b">
        <v>1</v>
      </c>
      <c r="O2010" s="5">
        <f t="shared" si="187"/>
        <v>117.07484768810599</v>
      </c>
      <c r="P2010" s="7">
        <f t="shared" si="188"/>
        <v>40761.604421296295</v>
      </c>
      <c r="Q2010" s="7">
        <f t="shared" si="189"/>
        <v>40805.604421296295</v>
      </c>
      <c r="R2010" t="s">
        <v>8295</v>
      </c>
      <c r="S2010" t="str">
        <f t="shared" si="190"/>
        <v>technology</v>
      </c>
      <c r="T2010" t="str">
        <f t="shared" si="191"/>
        <v>hardware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s="6">
        <f t="shared" si="186"/>
        <v>383.3643216080402</v>
      </c>
      <c r="N2011" t="b">
        <v>1</v>
      </c>
      <c r="O2011" s="5">
        <f t="shared" si="187"/>
        <v>305.15800000000002</v>
      </c>
      <c r="P2011" s="7">
        <f t="shared" si="188"/>
        <v>42661.323414351849</v>
      </c>
      <c r="Q2011" s="7">
        <f t="shared" si="189"/>
        <v>42697.365081018521</v>
      </c>
      <c r="R2011" t="s">
        <v>8295</v>
      </c>
      <c r="S2011" t="str">
        <f t="shared" si="190"/>
        <v>technology</v>
      </c>
      <c r="T2011" t="str">
        <f t="shared" si="191"/>
        <v>hardware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s="6">
        <f t="shared" si="186"/>
        <v>55.276856649395505</v>
      </c>
      <c r="N2012" t="b">
        <v>1</v>
      </c>
      <c r="O2012" s="5">
        <f t="shared" si="187"/>
        <v>320.05299999999994</v>
      </c>
      <c r="P2012" s="7">
        <f t="shared" si="188"/>
        <v>42570.996423611112</v>
      </c>
      <c r="Q2012" s="7">
        <f t="shared" si="189"/>
        <v>42600.996423611112</v>
      </c>
      <c r="R2012" t="s">
        <v>8295</v>
      </c>
      <c r="S2012" t="str">
        <f t="shared" si="190"/>
        <v>technology</v>
      </c>
      <c r="T2012" t="str">
        <f t="shared" si="191"/>
        <v>hardware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s="6">
        <f t="shared" si="186"/>
        <v>422.02059732234807</v>
      </c>
      <c r="N2013" t="b">
        <v>1</v>
      </c>
      <c r="O2013" s="5">
        <f t="shared" si="187"/>
        <v>819.56399999999996</v>
      </c>
      <c r="P2013" s="7">
        <f t="shared" si="188"/>
        <v>42347.358483796299</v>
      </c>
      <c r="Q2013" s="7">
        <f t="shared" si="189"/>
        <v>42380.958333333328</v>
      </c>
      <c r="R2013" t="s">
        <v>8295</v>
      </c>
      <c r="S2013" t="str">
        <f t="shared" si="190"/>
        <v>technology</v>
      </c>
      <c r="T2013" t="str">
        <f t="shared" si="191"/>
        <v>hardware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s="6">
        <f t="shared" si="186"/>
        <v>64.180327868852459</v>
      </c>
      <c r="N2014" t="b">
        <v>1</v>
      </c>
      <c r="O2014" s="5">
        <f t="shared" si="187"/>
        <v>234.90000000000003</v>
      </c>
      <c r="P2014" s="7">
        <f t="shared" si="188"/>
        <v>42010.822233796294</v>
      </c>
      <c r="Q2014" s="7">
        <f t="shared" si="189"/>
        <v>42040.822233796294</v>
      </c>
      <c r="R2014" t="s">
        <v>8295</v>
      </c>
      <c r="S2014" t="str">
        <f t="shared" si="190"/>
        <v>technology</v>
      </c>
      <c r="T2014" t="str">
        <f t="shared" si="191"/>
        <v>hardware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s="6">
        <f t="shared" si="186"/>
        <v>173.57781674704077</v>
      </c>
      <c r="N2015" t="b">
        <v>1</v>
      </c>
      <c r="O2015" s="5">
        <f t="shared" si="187"/>
        <v>494.91374999999999</v>
      </c>
      <c r="P2015" s="7">
        <f t="shared" si="188"/>
        <v>42499.960810185185</v>
      </c>
      <c r="Q2015" s="7">
        <f t="shared" si="189"/>
        <v>42559.960810185185</v>
      </c>
      <c r="R2015" t="s">
        <v>8295</v>
      </c>
      <c r="S2015" t="str">
        <f t="shared" si="190"/>
        <v>technology</v>
      </c>
      <c r="T2015" t="str">
        <f t="shared" si="191"/>
        <v>hardware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s="6">
        <f t="shared" si="186"/>
        <v>88.601680840609291</v>
      </c>
      <c r="N2016" t="b">
        <v>1</v>
      </c>
      <c r="O2016" s="5">
        <f t="shared" si="187"/>
        <v>7813.7822333333334</v>
      </c>
      <c r="P2016" s="7">
        <f t="shared" si="188"/>
        <v>41324.214571759258</v>
      </c>
      <c r="Q2016" s="7">
        <f t="shared" si="189"/>
        <v>41358.172905092593</v>
      </c>
      <c r="R2016" t="s">
        <v>8295</v>
      </c>
      <c r="S2016" t="str">
        <f t="shared" si="190"/>
        <v>technology</v>
      </c>
      <c r="T2016" t="str">
        <f t="shared" si="191"/>
        <v>hardware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s="6">
        <f t="shared" si="186"/>
        <v>50.222283950617282</v>
      </c>
      <c r="N2017" t="b">
        <v>1</v>
      </c>
      <c r="O2017" s="5">
        <f t="shared" si="187"/>
        <v>113.00013888888888</v>
      </c>
      <c r="P2017" s="7">
        <f t="shared" si="188"/>
        <v>40765.876886574071</v>
      </c>
      <c r="Q2017" s="7">
        <f t="shared" si="189"/>
        <v>40795.876886574071</v>
      </c>
      <c r="R2017" t="s">
        <v>8295</v>
      </c>
      <c r="S2017" t="str">
        <f t="shared" si="190"/>
        <v>technology</v>
      </c>
      <c r="T2017" t="str">
        <f t="shared" si="191"/>
        <v>hardware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s="6">
        <f t="shared" si="186"/>
        <v>192.38876826722338</v>
      </c>
      <c r="N2018" t="b">
        <v>1</v>
      </c>
      <c r="O2018" s="5">
        <f t="shared" si="187"/>
        <v>921.54219999999998</v>
      </c>
      <c r="P2018" s="7">
        <f t="shared" si="188"/>
        <v>41312.88077546296</v>
      </c>
      <c r="Q2018" s="7">
        <f t="shared" si="189"/>
        <v>41342.88077546296</v>
      </c>
      <c r="R2018" t="s">
        <v>8295</v>
      </c>
      <c r="S2018" t="str">
        <f t="shared" si="190"/>
        <v>technology</v>
      </c>
      <c r="T2018" t="str">
        <f t="shared" si="191"/>
        <v>hardware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s="6">
        <f t="shared" si="186"/>
        <v>73.416901408450698</v>
      </c>
      <c r="N2019" t="b">
        <v>1</v>
      </c>
      <c r="O2019" s="5">
        <f t="shared" si="187"/>
        <v>125.10239999999999</v>
      </c>
      <c r="P2019" s="7">
        <f t="shared" si="188"/>
        <v>40961.057349537034</v>
      </c>
      <c r="Q2019" s="7">
        <f t="shared" si="189"/>
        <v>40992.166666666664</v>
      </c>
      <c r="R2019" t="s">
        <v>8295</v>
      </c>
      <c r="S2019" t="str">
        <f t="shared" si="190"/>
        <v>technology</v>
      </c>
      <c r="T2019" t="str">
        <f t="shared" si="191"/>
        <v>hardware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s="6">
        <f t="shared" si="186"/>
        <v>147.68495555555555</v>
      </c>
      <c r="N2020" t="b">
        <v>1</v>
      </c>
      <c r="O2020" s="5">
        <f t="shared" si="187"/>
        <v>102.24343076923077</v>
      </c>
      <c r="P2020" s="7">
        <f t="shared" si="188"/>
        <v>42199.365844907406</v>
      </c>
      <c r="Q2020" s="7">
        <f t="shared" si="189"/>
        <v>42229.365844907406</v>
      </c>
      <c r="R2020" t="s">
        <v>8295</v>
      </c>
      <c r="S2020" t="str">
        <f t="shared" si="190"/>
        <v>technology</v>
      </c>
      <c r="T2020" t="str">
        <f t="shared" si="191"/>
        <v>hardware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s="6">
        <f t="shared" si="186"/>
        <v>108.96848314606741</v>
      </c>
      <c r="N2021" t="b">
        <v>1</v>
      </c>
      <c r="O2021" s="5">
        <f t="shared" si="187"/>
        <v>484.90975000000003</v>
      </c>
      <c r="P2021" s="7">
        <f t="shared" si="188"/>
        <v>42605.70857638889</v>
      </c>
      <c r="Q2021" s="7">
        <f t="shared" si="189"/>
        <v>42635.70857638889</v>
      </c>
      <c r="R2021" t="s">
        <v>8295</v>
      </c>
      <c r="S2021" t="str">
        <f t="shared" si="190"/>
        <v>technology</v>
      </c>
      <c r="T2021" t="str">
        <f t="shared" si="191"/>
        <v>hardware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s="6">
        <f t="shared" si="186"/>
        <v>23.647540983606557</v>
      </c>
      <c r="N2022" t="b">
        <v>1</v>
      </c>
      <c r="O2022" s="5">
        <f t="shared" si="187"/>
        <v>192.33333333333334</v>
      </c>
      <c r="P2022" s="7">
        <f t="shared" si="188"/>
        <v>41737.097499999996</v>
      </c>
      <c r="Q2022" s="7">
        <f t="shared" si="189"/>
        <v>41773.961111111108</v>
      </c>
      <c r="R2022" t="s">
        <v>8295</v>
      </c>
      <c r="S2022" t="str">
        <f t="shared" si="190"/>
        <v>technology</v>
      </c>
      <c r="T2022" t="str">
        <f t="shared" si="191"/>
        <v>hardware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s="6">
        <f t="shared" si="186"/>
        <v>147.94736842105263</v>
      </c>
      <c r="N2023" t="b">
        <v>1</v>
      </c>
      <c r="O2023" s="5">
        <f t="shared" si="187"/>
        <v>281.10000000000002</v>
      </c>
      <c r="P2023" s="7">
        <f t="shared" si="188"/>
        <v>41861.070567129631</v>
      </c>
      <c r="Q2023" s="7">
        <f t="shared" si="189"/>
        <v>41906.070567129631</v>
      </c>
      <c r="R2023" t="s">
        <v>8295</v>
      </c>
      <c r="S2023" t="str">
        <f t="shared" si="190"/>
        <v>technology</v>
      </c>
      <c r="T2023" t="str">
        <f t="shared" si="191"/>
        <v>hardware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s="6">
        <f t="shared" si="186"/>
        <v>385.03692307692307</v>
      </c>
      <c r="N2024" t="b">
        <v>1</v>
      </c>
      <c r="O2024" s="5">
        <f t="shared" si="187"/>
        <v>125.13700000000001</v>
      </c>
      <c r="P2024" s="7">
        <f t="shared" si="188"/>
        <v>42502.569120370375</v>
      </c>
      <c r="Q2024" s="7">
        <f t="shared" si="189"/>
        <v>42532.569120370375</v>
      </c>
      <c r="R2024" t="s">
        <v>8295</v>
      </c>
      <c r="S2024" t="str">
        <f t="shared" si="190"/>
        <v>technology</v>
      </c>
      <c r="T2024" t="str">
        <f t="shared" si="191"/>
        <v>hardware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s="6">
        <f t="shared" si="186"/>
        <v>457.39093484419266</v>
      </c>
      <c r="N2025" t="b">
        <v>1</v>
      </c>
      <c r="O2025" s="5">
        <f t="shared" si="187"/>
        <v>161.459</v>
      </c>
      <c r="P2025" s="7">
        <f t="shared" si="188"/>
        <v>42136.420752314814</v>
      </c>
      <c r="Q2025" s="7">
        <f t="shared" si="189"/>
        <v>42166.420752314814</v>
      </c>
      <c r="R2025" t="s">
        <v>8295</v>
      </c>
      <c r="S2025" t="str">
        <f t="shared" si="190"/>
        <v>technology</v>
      </c>
      <c r="T2025" t="str">
        <f t="shared" si="191"/>
        <v>hardware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s="6">
        <f t="shared" si="186"/>
        <v>222.99047619047619</v>
      </c>
      <c r="N2026" t="b">
        <v>1</v>
      </c>
      <c r="O2026" s="5">
        <f t="shared" si="187"/>
        <v>585.35</v>
      </c>
      <c r="P2026" s="7">
        <f t="shared" si="188"/>
        <v>41099.966944444444</v>
      </c>
      <c r="Q2026" s="7">
        <f t="shared" si="189"/>
        <v>41134.125</v>
      </c>
      <c r="R2026" t="s">
        <v>8295</v>
      </c>
      <c r="S2026" t="str">
        <f t="shared" si="190"/>
        <v>technology</v>
      </c>
      <c r="T2026" t="str">
        <f t="shared" si="191"/>
        <v>hardware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s="6">
        <f t="shared" si="186"/>
        <v>220.74074074074073</v>
      </c>
      <c r="N2027" t="b">
        <v>1</v>
      </c>
      <c r="O2027" s="5">
        <f t="shared" si="187"/>
        <v>201.14999999999998</v>
      </c>
      <c r="P2027" s="7">
        <f t="shared" si="188"/>
        <v>42136.184560185182</v>
      </c>
      <c r="Q2027" s="7">
        <f t="shared" si="189"/>
        <v>42166.184560185182</v>
      </c>
      <c r="R2027" t="s">
        <v>8295</v>
      </c>
      <c r="S2027" t="str">
        <f t="shared" si="190"/>
        <v>technology</v>
      </c>
      <c r="T2027" t="str">
        <f t="shared" si="191"/>
        <v>hardware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s="6">
        <f t="shared" si="186"/>
        <v>73.503898678414089</v>
      </c>
      <c r="N2028" t="b">
        <v>1</v>
      </c>
      <c r="O2028" s="5">
        <f t="shared" si="187"/>
        <v>133.48307999999997</v>
      </c>
      <c r="P2028" s="7">
        <f t="shared" si="188"/>
        <v>41704.735937500001</v>
      </c>
      <c r="Q2028" s="7">
        <f t="shared" si="189"/>
        <v>41750.165972222225</v>
      </c>
      <c r="R2028" t="s">
        <v>8295</v>
      </c>
      <c r="S2028" t="str">
        <f t="shared" si="190"/>
        <v>technology</v>
      </c>
      <c r="T2028" t="str">
        <f t="shared" si="191"/>
        <v>hardware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s="6">
        <f t="shared" si="186"/>
        <v>223.09647495361781</v>
      </c>
      <c r="N2029" t="b">
        <v>1</v>
      </c>
      <c r="O2029" s="5">
        <f t="shared" si="187"/>
        <v>120.24900000000001</v>
      </c>
      <c r="P2029" s="7">
        <f t="shared" si="188"/>
        <v>42048.813877314817</v>
      </c>
      <c r="Q2029" s="7">
        <f t="shared" si="189"/>
        <v>42093.772210648152</v>
      </c>
      <c r="R2029" t="s">
        <v>8295</v>
      </c>
      <c r="S2029" t="str">
        <f t="shared" si="190"/>
        <v>technology</v>
      </c>
      <c r="T2029" t="str">
        <f t="shared" si="191"/>
        <v>hardware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s="6">
        <f t="shared" si="186"/>
        <v>47.911392405063289</v>
      </c>
      <c r="N2030" t="b">
        <v>1</v>
      </c>
      <c r="O2030" s="5">
        <f t="shared" si="187"/>
        <v>126.16666666666667</v>
      </c>
      <c r="P2030" s="7">
        <f t="shared" si="188"/>
        <v>40215.919050925928</v>
      </c>
      <c r="Q2030" s="7">
        <f t="shared" si="189"/>
        <v>40252.913194444445</v>
      </c>
      <c r="R2030" t="s">
        <v>8295</v>
      </c>
      <c r="S2030" t="str">
        <f t="shared" si="190"/>
        <v>technology</v>
      </c>
      <c r="T2030" t="str">
        <f t="shared" si="191"/>
        <v>hardware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s="6">
        <f t="shared" si="186"/>
        <v>96.063829787234042</v>
      </c>
      <c r="N2031" t="b">
        <v>1</v>
      </c>
      <c r="O2031" s="5">
        <f t="shared" si="187"/>
        <v>361.2</v>
      </c>
      <c r="P2031" s="7">
        <f t="shared" si="188"/>
        <v>41848.021770833337</v>
      </c>
      <c r="Q2031" s="7">
        <f t="shared" si="189"/>
        <v>41878.021770833337</v>
      </c>
      <c r="R2031" t="s">
        <v>8295</v>
      </c>
      <c r="S2031" t="str">
        <f t="shared" si="190"/>
        <v>technology</v>
      </c>
      <c r="T2031" t="str">
        <f t="shared" si="191"/>
        <v>hardware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s="6">
        <f t="shared" si="186"/>
        <v>118.6144</v>
      </c>
      <c r="N2032" t="b">
        <v>1</v>
      </c>
      <c r="O2032" s="5">
        <f t="shared" si="187"/>
        <v>226.239013671875</v>
      </c>
      <c r="P2032" s="7">
        <f t="shared" si="188"/>
        <v>41212.996481481481</v>
      </c>
      <c r="Q2032" s="7">
        <f t="shared" si="189"/>
        <v>41242.996481481481</v>
      </c>
      <c r="R2032" t="s">
        <v>8295</v>
      </c>
      <c r="S2032" t="str">
        <f t="shared" si="190"/>
        <v>technology</v>
      </c>
      <c r="T2032" t="str">
        <f t="shared" si="191"/>
        <v>hardware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s="6">
        <f t="shared" si="186"/>
        <v>118.45472440944881</v>
      </c>
      <c r="N2033" t="b">
        <v>1</v>
      </c>
      <c r="O2033" s="5">
        <f t="shared" si="187"/>
        <v>120.35</v>
      </c>
      <c r="P2033" s="7">
        <f t="shared" si="188"/>
        <v>41975.329317129625</v>
      </c>
      <c r="Q2033" s="7">
        <f t="shared" si="189"/>
        <v>42013.041666666672</v>
      </c>
      <c r="R2033" t="s">
        <v>8295</v>
      </c>
      <c r="S2033" t="str">
        <f t="shared" si="190"/>
        <v>technology</v>
      </c>
      <c r="T2033" t="str">
        <f t="shared" si="191"/>
        <v>hardware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s="6">
        <f t="shared" si="186"/>
        <v>143.21468926553672</v>
      </c>
      <c r="N2034" t="b">
        <v>1</v>
      </c>
      <c r="O2034" s="5">
        <f t="shared" si="187"/>
        <v>304.18799999999999</v>
      </c>
      <c r="P2034" s="7">
        <f t="shared" si="188"/>
        <v>42689.565671296295</v>
      </c>
      <c r="Q2034" s="7">
        <f t="shared" si="189"/>
        <v>42719.208333333328</v>
      </c>
      <c r="R2034" t="s">
        <v>8295</v>
      </c>
      <c r="S2034" t="str">
        <f t="shared" si="190"/>
        <v>technology</v>
      </c>
      <c r="T2034" t="str">
        <f t="shared" si="191"/>
        <v>hardware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s="6">
        <f t="shared" si="186"/>
        <v>282.71518987341773</v>
      </c>
      <c r="N2035" t="b">
        <v>1</v>
      </c>
      <c r="O2035" s="5">
        <f t="shared" si="187"/>
        <v>178.67599999999999</v>
      </c>
      <c r="P2035" s="7">
        <f t="shared" si="188"/>
        <v>41725.082384259258</v>
      </c>
      <c r="Q2035" s="7">
        <f t="shared" si="189"/>
        <v>41755.082384259258</v>
      </c>
      <c r="R2035" t="s">
        <v>8295</v>
      </c>
      <c r="S2035" t="str">
        <f t="shared" si="190"/>
        <v>technology</v>
      </c>
      <c r="T2035" t="str">
        <f t="shared" si="191"/>
        <v>hardware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s="6">
        <f t="shared" si="186"/>
        <v>593.93620078740162</v>
      </c>
      <c r="N2036" t="b">
        <v>1</v>
      </c>
      <c r="O2036" s="5">
        <f t="shared" si="187"/>
        <v>386.81998717948721</v>
      </c>
      <c r="P2036" s="7">
        <f t="shared" si="188"/>
        <v>42076.130011574074</v>
      </c>
      <c r="Q2036" s="7">
        <f t="shared" si="189"/>
        <v>42131.290277777778</v>
      </c>
      <c r="R2036" t="s">
        <v>8295</v>
      </c>
      <c r="S2036" t="str">
        <f t="shared" si="190"/>
        <v>technology</v>
      </c>
      <c r="T2036" t="str">
        <f t="shared" si="191"/>
        <v>hardware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s="6">
        <f t="shared" si="186"/>
        <v>262.15704968944101</v>
      </c>
      <c r="N2037" t="b">
        <v>1</v>
      </c>
      <c r="O2037" s="5">
        <f t="shared" si="187"/>
        <v>211.03642500000004</v>
      </c>
      <c r="P2037" s="7">
        <f t="shared" si="188"/>
        <v>42311.625081018516</v>
      </c>
      <c r="Q2037" s="7">
        <f t="shared" si="189"/>
        <v>42357.041666666672</v>
      </c>
      <c r="R2037" t="s">
        <v>8295</v>
      </c>
      <c r="S2037" t="str">
        <f t="shared" si="190"/>
        <v>technology</v>
      </c>
      <c r="T2037" t="str">
        <f t="shared" si="191"/>
        <v>hardware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s="6">
        <f t="shared" si="186"/>
        <v>46.580778301886795</v>
      </c>
      <c r="N2038" t="b">
        <v>1</v>
      </c>
      <c r="O2038" s="5">
        <f t="shared" si="187"/>
        <v>131.66833333333335</v>
      </c>
      <c r="P2038" s="7">
        <f t="shared" si="188"/>
        <v>41738.864803240744</v>
      </c>
      <c r="Q2038" s="7">
        <f t="shared" si="189"/>
        <v>41768.864803240744</v>
      </c>
      <c r="R2038" t="s">
        <v>8295</v>
      </c>
      <c r="S2038" t="str">
        <f t="shared" si="190"/>
        <v>technology</v>
      </c>
      <c r="T2038" t="str">
        <f t="shared" si="191"/>
        <v>hardware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s="6">
        <f t="shared" si="186"/>
        <v>70.041118881118877</v>
      </c>
      <c r="N2039" t="b">
        <v>1</v>
      </c>
      <c r="O2039" s="5">
        <f t="shared" si="187"/>
        <v>300.47639999999996</v>
      </c>
      <c r="P2039" s="7">
        <f t="shared" si="188"/>
        <v>41578.210104166668</v>
      </c>
      <c r="Q2039" s="7">
        <f t="shared" si="189"/>
        <v>41638.251770833333</v>
      </c>
      <c r="R2039" t="s">
        <v>8295</v>
      </c>
      <c r="S2039" t="str">
        <f t="shared" si="190"/>
        <v>technology</v>
      </c>
      <c r="T2039" t="str">
        <f t="shared" si="191"/>
        <v>hardware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s="6">
        <f t="shared" si="186"/>
        <v>164.90686274509804</v>
      </c>
      <c r="N2040" t="b">
        <v>1</v>
      </c>
      <c r="O2040" s="5">
        <f t="shared" si="187"/>
        <v>420.51249999999999</v>
      </c>
      <c r="P2040" s="7">
        <f t="shared" si="188"/>
        <v>41424.27107638889</v>
      </c>
      <c r="Q2040" s="7">
        <f t="shared" si="189"/>
        <v>41456.75</v>
      </c>
      <c r="R2040" t="s">
        <v>8295</v>
      </c>
      <c r="S2040" t="str">
        <f t="shared" si="190"/>
        <v>technology</v>
      </c>
      <c r="T2040" t="str">
        <f t="shared" si="191"/>
        <v>hardware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s="6">
        <f t="shared" si="186"/>
        <v>449.26385224274406</v>
      </c>
      <c r="N2041" t="b">
        <v>1</v>
      </c>
      <c r="O2041" s="5">
        <f t="shared" si="187"/>
        <v>136.21680000000001</v>
      </c>
      <c r="P2041" s="7">
        <f t="shared" si="188"/>
        <v>42675.438946759255</v>
      </c>
      <c r="Q2041" s="7">
        <f t="shared" si="189"/>
        <v>42705.207638888889</v>
      </c>
      <c r="R2041" t="s">
        <v>8295</v>
      </c>
      <c r="S2041" t="str">
        <f t="shared" si="190"/>
        <v>technology</v>
      </c>
      <c r="T2041" t="str">
        <f t="shared" si="191"/>
        <v>hardware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s="6">
        <f t="shared" si="186"/>
        <v>27.472841328413285</v>
      </c>
      <c r="N2042" t="b">
        <v>1</v>
      </c>
      <c r="O2042" s="5">
        <f t="shared" si="187"/>
        <v>248.17133333333334</v>
      </c>
      <c r="P2042" s="7">
        <f t="shared" si="188"/>
        <v>41578.927118055559</v>
      </c>
      <c r="Q2042" s="7">
        <f t="shared" si="189"/>
        <v>41593.968784722223</v>
      </c>
      <c r="R2042" t="s">
        <v>8295</v>
      </c>
      <c r="S2042" t="str">
        <f t="shared" si="190"/>
        <v>technology</v>
      </c>
      <c r="T2042" t="str">
        <f t="shared" si="191"/>
        <v>hardware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s="6">
        <f t="shared" si="186"/>
        <v>143.97499999999999</v>
      </c>
      <c r="N2043" t="b">
        <v>1</v>
      </c>
      <c r="O2043" s="5">
        <f t="shared" si="187"/>
        <v>181.86315789473684</v>
      </c>
      <c r="P2043" s="7">
        <f t="shared" si="188"/>
        <v>42654.525775462964</v>
      </c>
      <c r="Q2043" s="7">
        <f t="shared" si="189"/>
        <v>42684.567442129628</v>
      </c>
      <c r="R2043" t="s">
        <v>8295</v>
      </c>
      <c r="S2043" t="str">
        <f t="shared" si="190"/>
        <v>technology</v>
      </c>
      <c r="T2043" t="str">
        <f t="shared" si="191"/>
        <v>hardware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s="6">
        <f t="shared" si="186"/>
        <v>88.23571428571428</v>
      </c>
      <c r="N2044" t="b">
        <v>1</v>
      </c>
      <c r="O2044" s="5">
        <f t="shared" si="187"/>
        <v>123.53</v>
      </c>
      <c r="P2044" s="7">
        <f t="shared" si="188"/>
        <v>42331.708032407405</v>
      </c>
      <c r="Q2044" s="7">
        <f t="shared" si="189"/>
        <v>42391.708032407405</v>
      </c>
      <c r="R2044" t="s">
        <v>8295</v>
      </c>
      <c r="S2044" t="str">
        <f t="shared" si="190"/>
        <v>technology</v>
      </c>
      <c r="T2044" t="str">
        <f t="shared" si="191"/>
        <v>hardware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s="6">
        <f t="shared" si="186"/>
        <v>36.326424870466319</v>
      </c>
      <c r="N2045" t="b">
        <v>1</v>
      </c>
      <c r="O2045" s="5">
        <f t="shared" si="187"/>
        <v>506.20938628158842</v>
      </c>
      <c r="P2045" s="7">
        <f t="shared" si="188"/>
        <v>42661.176817129628</v>
      </c>
      <c r="Q2045" s="7">
        <f t="shared" si="189"/>
        <v>42715.207638888889</v>
      </c>
      <c r="R2045" t="s">
        <v>8295</v>
      </c>
      <c r="S2045" t="str">
        <f t="shared" si="190"/>
        <v>technology</v>
      </c>
      <c r="T2045" t="str">
        <f t="shared" si="191"/>
        <v>hardware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s="6">
        <f t="shared" si="186"/>
        <v>90.177777777777777</v>
      </c>
      <c r="N2046" t="b">
        <v>1</v>
      </c>
      <c r="O2046" s="5">
        <f t="shared" si="187"/>
        <v>108.21333333333334</v>
      </c>
      <c r="P2046" s="7">
        <f t="shared" si="188"/>
        <v>42138.684189814812</v>
      </c>
      <c r="Q2046" s="7">
        <f t="shared" si="189"/>
        <v>42168.684189814812</v>
      </c>
      <c r="R2046" t="s">
        <v>8295</v>
      </c>
      <c r="S2046" t="str">
        <f t="shared" si="190"/>
        <v>technology</v>
      </c>
      <c r="T2046" t="str">
        <f t="shared" si="191"/>
        <v>hardware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s="6">
        <f t="shared" si="186"/>
        <v>152.62361216730039</v>
      </c>
      <c r="N2047" t="b">
        <v>1</v>
      </c>
      <c r="O2047" s="5">
        <f t="shared" si="187"/>
        <v>819.18387755102037</v>
      </c>
      <c r="P2047" s="7">
        <f t="shared" si="188"/>
        <v>41069.088506944441</v>
      </c>
      <c r="Q2047" s="7">
        <f t="shared" si="189"/>
        <v>41099.088506944441</v>
      </c>
      <c r="R2047" t="s">
        <v>8295</v>
      </c>
      <c r="S2047" t="str">
        <f t="shared" si="190"/>
        <v>technology</v>
      </c>
      <c r="T2047" t="str">
        <f t="shared" si="191"/>
        <v>hardware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s="6">
        <f t="shared" si="186"/>
        <v>55.806451612903224</v>
      </c>
      <c r="N2048" t="b">
        <v>1</v>
      </c>
      <c r="O2048" s="5">
        <f t="shared" si="187"/>
        <v>121.10000000000001</v>
      </c>
      <c r="P2048" s="7">
        <f t="shared" si="188"/>
        <v>41387.171805555554</v>
      </c>
      <c r="Q2048" s="7">
        <f t="shared" si="189"/>
        <v>41417.171805555554</v>
      </c>
      <c r="R2048" t="s">
        <v>8295</v>
      </c>
      <c r="S2048" t="str">
        <f t="shared" si="190"/>
        <v>technology</v>
      </c>
      <c r="T2048" t="str">
        <f t="shared" si="191"/>
        <v>hardware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s="6">
        <f t="shared" si="186"/>
        <v>227.85327313769753</v>
      </c>
      <c r="N2049" t="b">
        <v>1</v>
      </c>
      <c r="O2049" s="5">
        <f t="shared" si="187"/>
        <v>102.99897959183673</v>
      </c>
      <c r="P2049" s="7">
        <f t="shared" si="188"/>
        <v>42081.903587962966</v>
      </c>
      <c r="Q2049" s="7">
        <f t="shared" si="189"/>
        <v>42111</v>
      </c>
      <c r="R2049" t="s">
        <v>8295</v>
      </c>
      <c r="S2049" t="str">
        <f t="shared" si="190"/>
        <v>technology</v>
      </c>
      <c r="T2049" t="str">
        <f t="shared" si="191"/>
        <v>hardware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s="6">
        <f t="shared" ref="M2050:M2113" si="192">E2050/L2050</f>
        <v>91.82989803350327</v>
      </c>
      <c r="N2050" t="b">
        <v>1</v>
      </c>
      <c r="O2050" s="5">
        <f t="shared" ref="O2050:O2113" si="193">(E2050/D2050)*100</f>
        <v>148.33229411764705</v>
      </c>
      <c r="P2050" s="7">
        <f t="shared" si="188"/>
        <v>41387.651516203703</v>
      </c>
      <c r="Q2050" s="7">
        <f t="shared" si="189"/>
        <v>41417.651516203703</v>
      </c>
      <c r="R2050" t="s">
        <v>8295</v>
      </c>
      <c r="S2050" t="str">
        <f t="shared" si="190"/>
        <v>technology</v>
      </c>
      <c r="T2050" t="str">
        <f t="shared" si="191"/>
        <v>hardware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s="6">
        <f t="shared" si="192"/>
        <v>80.991037735849048</v>
      </c>
      <c r="N2051" t="b">
        <v>1</v>
      </c>
      <c r="O2051" s="5">
        <f t="shared" si="193"/>
        <v>120.19070000000001</v>
      </c>
      <c r="P2051" s="7">
        <f t="shared" ref="P2051:P2114" si="194">(((J2051/60)/60)/24)+DATE(1970,1,1)</f>
        <v>41575.527349537035</v>
      </c>
      <c r="Q2051" s="7">
        <f t="shared" ref="Q2051:Q2114" si="195">(((I2051/60)/60)/24)+DATE(1970,1,1)</f>
        <v>41610.957638888889</v>
      </c>
      <c r="R2051" t="s">
        <v>8295</v>
      </c>
      <c r="S2051" t="str">
        <f t="shared" ref="S2051:S2114" si="196">LEFT(R2051,FIND("/",R2051)-1)</f>
        <v>technology</v>
      </c>
      <c r="T2051" t="str">
        <f t="shared" ref="T2051:T2114" si="197">RIGHT(R2051,LEN(R2051)-FIND("/",R2051))</f>
        <v>hardware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s="6">
        <f t="shared" si="192"/>
        <v>278.39411764705881</v>
      </c>
      <c r="N2052" t="b">
        <v>1</v>
      </c>
      <c r="O2052" s="5">
        <f t="shared" si="193"/>
        <v>473.27000000000004</v>
      </c>
      <c r="P2052" s="7">
        <f t="shared" si="194"/>
        <v>42115.071504629625</v>
      </c>
      <c r="Q2052" s="7">
        <f t="shared" si="195"/>
        <v>42155.071504629625</v>
      </c>
      <c r="R2052" t="s">
        <v>8295</v>
      </c>
      <c r="S2052" t="str">
        <f t="shared" si="196"/>
        <v>technology</v>
      </c>
      <c r="T2052" t="str">
        <f t="shared" si="197"/>
        <v>hardware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s="6">
        <f t="shared" si="192"/>
        <v>43.095041322314053</v>
      </c>
      <c r="N2053" t="b">
        <v>1</v>
      </c>
      <c r="O2053" s="5">
        <f t="shared" si="193"/>
        <v>130.36250000000001</v>
      </c>
      <c r="P2053" s="7">
        <f t="shared" si="194"/>
        <v>41604.022418981483</v>
      </c>
      <c r="Q2053" s="7">
        <f t="shared" si="195"/>
        <v>41634.022418981483</v>
      </c>
      <c r="R2053" t="s">
        <v>8295</v>
      </c>
      <c r="S2053" t="str">
        <f t="shared" si="196"/>
        <v>technology</v>
      </c>
      <c r="T2053" t="str">
        <f t="shared" si="197"/>
        <v>hardware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s="6">
        <f t="shared" si="192"/>
        <v>326.29205175600737</v>
      </c>
      <c r="N2054" t="b">
        <v>1</v>
      </c>
      <c r="O2054" s="5">
        <f t="shared" si="193"/>
        <v>353.048</v>
      </c>
      <c r="P2054" s="7">
        <f t="shared" si="194"/>
        <v>42375.08394675926</v>
      </c>
      <c r="Q2054" s="7">
        <f t="shared" si="195"/>
        <v>42420.08394675926</v>
      </c>
      <c r="R2054" t="s">
        <v>8295</v>
      </c>
      <c r="S2054" t="str">
        <f t="shared" si="196"/>
        <v>technology</v>
      </c>
      <c r="T2054" t="str">
        <f t="shared" si="197"/>
        <v>hardware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s="6">
        <f t="shared" si="192"/>
        <v>41.743801652892564</v>
      </c>
      <c r="N2055" t="b">
        <v>1</v>
      </c>
      <c r="O2055" s="5">
        <f t="shared" si="193"/>
        <v>101.02</v>
      </c>
      <c r="P2055" s="7">
        <f t="shared" si="194"/>
        <v>42303.617488425924</v>
      </c>
      <c r="Q2055" s="7">
        <f t="shared" si="195"/>
        <v>42333.659155092595</v>
      </c>
      <c r="R2055" t="s">
        <v>8295</v>
      </c>
      <c r="S2055" t="str">
        <f t="shared" si="196"/>
        <v>technology</v>
      </c>
      <c r="T2055" t="str">
        <f t="shared" si="197"/>
        <v>hardware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s="6">
        <f t="shared" si="192"/>
        <v>64.020933977455712</v>
      </c>
      <c r="N2056" t="b">
        <v>1</v>
      </c>
      <c r="O2056" s="5">
        <f t="shared" si="193"/>
        <v>113.59142857142857</v>
      </c>
      <c r="P2056" s="7">
        <f t="shared" si="194"/>
        <v>41731.520949074074</v>
      </c>
      <c r="Q2056" s="7">
        <f t="shared" si="195"/>
        <v>41761.520949074074</v>
      </c>
      <c r="R2056" t="s">
        <v>8295</v>
      </c>
      <c r="S2056" t="str">
        <f t="shared" si="196"/>
        <v>technology</v>
      </c>
      <c r="T2056" t="str">
        <f t="shared" si="197"/>
        <v>hardware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s="6">
        <f t="shared" si="192"/>
        <v>99.455445544554451</v>
      </c>
      <c r="N2057" t="b">
        <v>1</v>
      </c>
      <c r="O2057" s="5">
        <f t="shared" si="193"/>
        <v>167.41666666666666</v>
      </c>
      <c r="P2057" s="7">
        <f t="shared" si="194"/>
        <v>41946.674108796295</v>
      </c>
      <c r="Q2057" s="7">
        <f t="shared" si="195"/>
        <v>41976.166666666672</v>
      </c>
      <c r="R2057" t="s">
        <v>8295</v>
      </c>
      <c r="S2057" t="str">
        <f t="shared" si="196"/>
        <v>technology</v>
      </c>
      <c r="T2057" t="str">
        <f t="shared" si="197"/>
        <v>hardware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s="6">
        <f t="shared" si="192"/>
        <v>138.49458483754512</v>
      </c>
      <c r="N2058" t="b">
        <v>1</v>
      </c>
      <c r="O2058" s="5">
        <f t="shared" si="193"/>
        <v>153.452</v>
      </c>
      <c r="P2058" s="7">
        <f t="shared" si="194"/>
        <v>41351.76090277778</v>
      </c>
      <c r="Q2058" s="7">
        <f t="shared" si="195"/>
        <v>41381.76090277778</v>
      </c>
      <c r="R2058" t="s">
        <v>8295</v>
      </c>
      <c r="S2058" t="str">
        <f t="shared" si="196"/>
        <v>technology</v>
      </c>
      <c r="T2058" t="str">
        <f t="shared" si="197"/>
        <v>hardware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s="6">
        <f t="shared" si="192"/>
        <v>45.547792792792798</v>
      </c>
      <c r="N2059" t="b">
        <v>1</v>
      </c>
      <c r="O2059" s="5">
        <f t="shared" si="193"/>
        <v>202.23220000000001</v>
      </c>
      <c r="P2059" s="7">
        <f t="shared" si="194"/>
        <v>42396.494583333333</v>
      </c>
      <c r="Q2059" s="7">
        <f t="shared" si="195"/>
        <v>42426.494583333333</v>
      </c>
      <c r="R2059" t="s">
        <v>8295</v>
      </c>
      <c r="S2059" t="str">
        <f t="shared" si="196"/>
        <v>technology</v>
      </c>
      <c r="T2059" t="str">
        <f t="shared" si="197"/>
        <v>hardware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s="6">
        <f t="shared" si="192"/>
        <v>10.507317073170732</v>
      </c>
      <c r="N2060" t="b">
        <v>1</v>
      </c>
      <c r="O2060" s="5">
        <f t="shared" si="193"/>
        <v>168.28125</v>
      </c>
      <c r="P2060" s="7">
        <f t="shared" si="194"/>
        <v>42026.370717592596</v>
      </c>
      <c r="Q2060" s="7">
        <f t="shared" si="195"/>
        <v>42065.833333333328</v>
      </c>
      <c r="R2060" t="s">
        <v>8295</v>
      </c>
      <c r="S2060" t="str">
        <f t="shared" si="196"/>
        <v>technology</v>
      </c>
      <c r="T2060" t="str">
        <f t="shared" si="197"/>
        <v>hardware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s="6">
        <f t="shared" si="192"/>
        <v>114.76533333333333</v>
      </c>
      <c r="N2061" t="b">
        <v>1</v>
      </c>
      <c r="O2061" s="5">
        <f t="shared" si="193"/>
        <v>143.45666666666668</v>
      </c>
      <c r="P2061" s="7">
        <f t="shared" si="194"/>
        <v>42361.602476851855</v>
      </c>
      <c r="Q2061" s="7">
        <f t="shared" si="195"/>
        <v>42400.915972222225</v>
      </c>
      <c r="R2061" t="s">
        <v>8295</v>
      </c>
      <c r="S2061" t="str">
        <f t="shared" si="196"/>
        <v>technology</v>
      </c>
      <c r="T2061" t="str">
        <f t="shared" si="197"/>
        <v>hardware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s="6">
        <f t="shared" si="192"/>
        <v>35.997067448680355</v>
      </c>
      <c r="N2062" t="b">
        <v>1</v>
      </c>
      <c r="O2062" s="5">
        <f t="shared" si="193"/>
        <v>196.4</v>
      </c>
      <c r="P2062" s="7">
        <f t="shared" si="194"/>
        <v>41783.642939814818</v>
      </c>
      <c r="Q2062" s="7">
        <f t="shared" si="195"/>
        <v>41843.642939814818</v>
      </c>
      <c r="R2062" t="s">
        <v>8295</v>
      </c>
      <c r="S2062" t="str">
        <f t="shared" si="196"/>
        <v>technology</v>
      </c>
      <c r="T2062" t="str">
        <f t="shared" si="197"/>
        <v>hardware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s="6">
        <f t="shared" si="192"/>
        <v>154.17142857142858</v>
      </c>
      <c r="N2063" t="b">
        <v>1</v>
      </c>
      <c r="O2063" s="5">
        <f t="shared" si="193"/>
        <v>107.91999999999999</v>
      </c>
      <c r="P2063" s="7">
        <f t="shared" si="194"/>
        <v>42705.764513888891</v>
      </c>
      <c r="Q2063" s="7">
        <f t="shared" si="195"/>
        <v>42735.764513888891</v>
      </c>
      <c r="R2063" t="s">
        <v>8295</v>
      </c>
      <c r="S2063" t="str">
        <f t="shared" si="196"/>
        <v>technology</v>
      </c>
      <c r="T2063" t="str">
        <f t="shared" si="197"/>
        <v>hardware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s="6">
        <f t="shared" si="192"/>
        <v>566.38916256157631</v>
      </c>
      <c r="N2064" t="b">
        <v>1</v>
      </c>
      <c r="O2064" s="5">
        <f t="shared" si="193"/>
        <v>114.97699999999999</v>
      </c>
      <c r="P2064" s="7">
        <f t="shared" si="194"/>
        <v>42423.3830787037</v>
      </c>
      <c r="Q2064" s="7">
        <f t="shared" si="195"/>
        <v>42453.341412037036</v>
      </c>
      <c r="R2064" t="s">
        <v>8295</v>
      </c>
      <c r="S2064" t="str">
        <f t="shared" si="196"/>
        <v>technology</v>
      </c>
      <c r="T2064" t="str">
        <f t="shared" si="197"/>
        <v>hardware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s="6">
        <f t="shared" si="192"/>
        <v>120.85714285714286</v>
      </c>
      <c r="N2065" t="b">
        <v>1</v>
      </c>
      <c r="O2065" s="5">
        <f t="shared" si="193"/>
        <v>148.04999999999998</v>
      </c>
      <c r="P2065" s="7">
        <f t="shared" si="194"/>
        <v>42472.73265046296</v>
      </c>
      <c r="Q2065" s="7">
        <f t="shared" si="195"/>
        <v>42505.73265046296</v>
      </c>
      <c r="R2065" t="s">
        <v>8295</v>
      </c>
      <c r="S2065" t="str">
        <f t="shared" si="196"/>
        <v>technology</v>
      </c>
      <c r="T2065" t="str">
        <f t="shared" si="197"/>
        <v>hardware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s="6">
        <f t="shared" si="192"/>
        <v>86.163845492085343</v>
      </c>
      <c r="N2066" t="b">
        <v>1</v>
      </c>
      <c r="O2066" s="5">
        <f t="shared" si="193"/>
        <v>191.16676082790633</v>
      </c>
      <c r="P2066" s="7">
        <f t="shared" si="194"/>
        <v>41389.364849537036</v>
      </c>
      <c r="Q2066" s="7">
        <f t="shared" si="195"/>
        <v>41425.5</v>
      </c>
      <c r="R2066" t="s">
        <v>8295</v>
      </c>
      <c r="S2066" t="str">
        <f t="shared" si="196"/>
        <v>technology</v>
      </c>
      <c r="T2066" t="str">
        <f t="shared" si="197"/>
        <v>hardware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s="6">
        <f t="shared" si="192"/>
        <v>51.212114395886893</v>
      </c>
      <c r="N2067" t="b">
        <v>1</v>
      </c>
      <c r="O2067" s="5">
        <f t="shared" si="193"/>
        <v>199.215125</v>
      </c>
      <c r="P2067" s="7">
        <f t="shared" si="194"/>
        <v>41603.333668981482</v>
      </c>
      <c r="Q2067" s="7">
        <f t="shared" si="195"/>
        <v>41633.333668981482</v>
      </c>
      <c r="R2067" t="s">
        <v>8295</v>
      </c>
      <c r="S2067" t="str">
        <f t="shared" si="196"/>
        <v>technology</v>
      </c>
      <c r="T2067" t="str">
        <f t="shared" si="197"/>
        <v>hardware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s="6">
        <f t="shared" si="192"/>
        <v>67.261538461538464</v>
      </c>
      <c r="N2068" t="b">
        <v>1</v>
      </c>
      <c r="O2068" s="5">
        <f t="shared" si="193"/>
        <v>218.6</v>
      </c>
      <c r="P2068" s="7">
        <f t="shared" si="194"/>
        <v>41844.771793981483</v>
      </c>
      <c r="Q2068" s="7">
        <f t="shared" si="195"/>
        <v>41874.771793981483</v>
      </c>
      <c r="R2068" t="s">
        <v>8295</v>
      </c>
      <c r="S2068" t="str">
        <f t="shared" si="196"/>
        <v>technology</v>
      </c>
      <c r="T2068" t="str">
        <f t="shared" si="197"/>
        <v>hardware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s="6">
        <f t="shared" si="192"/>
        <v>62.8</v>
      </c>
      <c r="N2069" t="b">
        <v>1</v>
      </c>
      <c r="O2069" s="5">
        <f t="shared" si="193"/>
        <v>126.86868686868686</v>
      </c>
      <c r="P2069" s="7">
        <f t="shared" si="194"/>
        <v>42115.853888888887</v>
      </c>
      <c r="Q2069" s="7">
        <f t="shared" si="195"/>
        <v>42148.853888888887</v>
      </c>
      <c r="R2069" t="s">
        <v>8295</v>
      </c>
      <c r="S2069" t="str">
        <f t="shared" si="196"/>
        <v>technology</v>
      </c>
      <c r="T2069" t="str">
        <f t="shared" si="197"/>
        <v>hardware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s="6">
        <f t="shared" si="192"/>
        <v>346.13118421052633</v>
      </c>
      <c r="N2070" t="b">
        <v>1</v>
      </c>
      <c r="O2070" s="5">
        <f t="shared" si="193"/>
        <v>105.22388000000001</v>
      </c>
      <c r="P2070" s="7">
        <f t="shared" si="194"/>
        <v>42633.841608796298</v>
      </c>
      <c r="Q2070" s="7">
        <f t="shared" si="195"/>
        <v>42663.841608796298</v>
      </c>
      <c r="R2070" t="s">
        <v>8295</v>
      </c>
      <c r="S2070" t="str">
        <f t="shared" si="196"/>
        <v>technology</v>
      </c>
      <c r="T2070" t="str">
        <f t="shared" si="197"/>
        <v>hardware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s="6">
        <f t="shared" si="192"/>
        <v>244.11912547528519</v>
      </c>
      <c r="N2071" t="b">
        <v>1</v>
      </c>
      <c r="O2071" s="5">
        <f t="shared" si="193"/>
        <v>128.40666000000002</v>
      </c>
      <c r="P2071" s="7">
        <f t="shared" si="194"/>
        <v>42340.972118055557</v>
      </c>
      <c r="Q2071" s="7">
        <f t="shared" si="195"/>
        <v>42371.972118055557</v>
      </c>
      <c r="R2071" t="s">
        <v>8295</v>
      </c>
      <c r="S2071" t="str">
        <f t="shared" si="196"/>
        <v>technology</v>
      </c>
      <c r="T2071" t="str">
        <f t="shared" si="197"/>
        <v>hardware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s="6">
        <f t="shared" si="192"/>
        <v>259.25424836601309</v>
      </c>
      <c r="N2072" t="b">
        <v>1</v>
      </c>
      <c r="O2072" s="5">
        <f t="shared" si="193"/>
        <v>317.3272</v>
      </c>
      <c r="P2072" s="7">
        <f t="shared" si="194"/>
        <v>42519.6565162037</v>
      </c>
      <c r="Q2072" s="7">
        <f t="shared" si="195"/>
        <v>42549.6565162037</v>
      </c>
      <c r="R2072" t="s">
        <v>8295</v>
      </c>
      <c r="S2072" t="str">
        <f t="shared" si="196"/>
        <v>technology</v>
      </c>
      <c r="T2072" t="str">
        <f t="shared" si="197"/>
        <v>hardware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s="6">
        <f t="shared" si="192"/>
        <v>201.96402877697841</v>
      </c>
      <c r="N2073" t="b">
        <v>1</v>
      </c>
      <c r="O2073" s="5">
        <f t="shared" si="193"/>
        <v>280.73</v>
      </c>
      <c r="P2073" s="7">
        <f t="shared" si="194"/>
        <v>42600.278749999998</v>
      </c>
      <c r="Q2073" s="7">
        <f t="shared" si="195"/>
        <v>42645.278749999998</v>
      </c>
      <c r="R2073" t="s">
        <v>8295</v>
      </c>
      <c r="S2073" t="str">
        <f t="shared" si="196"/>
        <v>technology</v>
      </c>
      <c r="T2073" t="str">
        <f t="shared" si="197"/>
        <v>hardware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s="6">
        <f t="shared" si="192"/>
        <v>226.20857142857142</v>
      </c>
      <c r="N2074" t="b">
        <v>1</v>
      </c>
      <c r="O2074" s="5">
        <f t="shared" si="193"/>
        <v>110.73146853146854</v>
      </c>
      <c r="P2074" s="7">
        <f t="shared" si="194"/>
        <v>42467.581388888888</v>
      </c>
      <c r="Q2074" s="7">
        <f t="shared" si="195"/>
        <v>42497.581388888888</v>
      </c>
      <c r="R2074" t="s">
        <v>8295</v>
      </c>
      <c r="S2074" t="str">
        <f t="shared" si="196"/>
        <v>technology</v>
      </c>
      <c r="T2074" t="str">
        <f t="shared" si="197"/>
        <v>hardware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s="6">
        <f t="shared" si="192"/>
        <v>324.69</v>
      </c>
      <c r="N2075" t="b">
        <v>1</v>
      </c>
      <c r="O2075" s="5">
        <f t="shared" si="193"/>
        <v>152.60429999999999</v>
      </c>
      <c r="P2075" s="7">
        <f t="shared" si="194"/>
        <v>42087.668032407411</v>
      </c>
      <c r="Q2075" s="7">
        <f t="shared" si="195"/>
        <v>42132.668032407411</v>
      </c>
      <c r="R2075" t="s">
        <v>8295</v>
      </c>
      <c r="S2075" t="str">
        <f t="shared" si="196"/>
        <v>technology</v>
      </c>
      <c r="T2075" t="str">
        <f t="shared" si="197"/>
        <v>hardware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s="6">
        <f t="shared" si="192"/>
        <v>205</v>
      </c>
      <c r="N2076" t="b">
        <v>1</v>
      </c>
      <c r="O2076" s="5">
        <f t="shared" si="193"/>
        <v>102.49999999999999</v>
      </c>
      <c r="P2076" s="7">
        <f t="shared" si="194"/>
        <v>42466.826180555552</v>
      </c>
      <c r="Q2076" s="7">
        <f t="shared" si="195"/>
        <v>42496.826180555552</v>
      </c>
      <c r="R2076" t="s">
        <v>8295</v>
      </c>
      <c r="S2076" t="str">
        <f t="shared" si="196"/>
        <v>technology</v>
      </c>
      <c r="T2076" t="str">
        <f t="shared" si="197"/>
        <v>hardware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s="6">
        <f t="shared" si="192"/>
        <v>20.465926829268295</v>
      </c>
      <c r="N2077" t="b">
        <v>1</v>
      </c>
      <c r="O2077" s="5">
        <f t="shared" si="193"/>
        <v>1678.3738373837384</v>
      </c>
      <c r="P2077" s="7">
        <f t="shared" si="194"/>
        <v>41450.681574074071</v>
      </c>
      <c r="Q2077" s="7">
        <f t="shared" si="195"/>
        <v>41480.681574074071</v>
      </c>
      <c r="R2077" t="s">
        <v>8295</v>
      </c>
      <c r="S2077" t="str">
        <f t="shared" si="196"/>
        <v>technology</v>
      </c>
      <c r="T2077" t="str">
        <f t="shared" si="197"/>
        <v>hardware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s="6">
        <f t="shared" si="192"/>
        <v>116.35303146309367</v>
      </c>
      <c r="N2078" t="b">
        <v>1</v>
      </c>
      <c r="O2078" s="5">
        <f t="shared" si="193"/>
        <v>543.349156424581</v>
      </c>
      <c r="P2078" s="7">
        <f t="shared" si="194"/>
        <v>41803.880659722221</v>
      </c>
      <c r="Q2078" s="7">
        <f t="shared" si="195"/>
        <v>41843.880659722221</v>
      </c>
      <c r="R2078" t="s">
        <v>8295</v>
      </c>
      <c r="S2078" t="str">
        <f t="shared" si="196"/>
        <v>technology</v>
      </c>
      <c r="T2078" t="str">
        <f t="shared" si="197"/>
        <v>hardware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s="6">
        <f t="shared" si="192"/>
        <v>307.20212765957444</v>
      </c>
      <c r="N2079" t="b">
        <v>1</v>
      </c>
      <c r="O2079" s="5">
        <f t="shared" si="193"/>
        <v>115.50800000000001</v>
      </c>
      <c r="P2079" s="7">
        <f t="shared" si="194"/>
        <v>42103.042546296296</v>
      </c>
      <c r="Q2079" s="7">
        <f t="shared" si="195"/>
        <v>42160.875</v>
      </c>
      <c r="R2079" t="s">
        <v>8295</v>
      </c>
      <c r="S2079" t="str">
        <f t="shared" si="196"/>
        <v>technology</v>
      </c>
      <c r="T2079" t="str">
        <f t="shared" si="197"/>
        <v>hardware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s="6">
        <f t="shared" si="192"/>
        <v>546.6875</v>
      </c>
      <c r="N2080" t="b">
        <v>1</v>
      </c>
      <c r="O2080" s="5">
        <f t="shared" si="193"/>
        <v>131.20499999999998</v>
      </c>
      <c r="P2080" s="7">
        <f t="shared" si="194"/>
        <v>42692.771493055552</v>
      </c>
      <c r="Q2080" s="7">
        <f t="shared" si="195"/>
        <v>42722.771493055552</v>
      </c>
      <c r="R2080" t="s">
        <v>8295</v>
      </c>
      <c r="S2080" t="str">
        <f t="shared" si="196"/>
        <v>technology</v>
      </c>
      <c r="T2080" t="str">
        <f t="shared" si="197"/>
        <v>hardware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s="6">
        <f t="shared" si="192"/>
        <v>47.474464579901152</v>
      </c>
      <c r="N2081" t="b">
        <v>1</v>
      </c>
      <c r="O2081" s="5">
        <f t="shared" si="193"/>
        <v>288.17</v>
      </c>
      <c r="P2081" s="7">
        <f t="shared" si="194"/>
        <v>42150.71056712963</v>
      </c>
      <c r="Q2081" s="7">
        <f t="shared" si="195"/>
        <v>42180.791666666672</v>
      </c>
      <c r="R2081" t="s">
        <v>8295</v>
      </c>
      <c r="S2081" t="str">
        <f t="shared" si="196"/>
        <v>technology</v>
      </c>
      <c r="T2081" t="str">
        <f t="shared" si="197"/>
        <v>hardware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s="6">
        <f t="shared" si="192"/>
        <v>101.56</v>
      </c>
      <c r="N2082" t="b">
        <v>1</v>
      </c>
      <c r="O2082" s="5">
        <f t="shared" si="193"/>
        <v>507.8</v>
      </c>
      <c r="P2082" s="7">
        <f t="shared" si="194"/>
        <v>42289.957175925927</v>
      </c>
      <c r="Q2082" s="7">
        <f t="shared" si="195"/>
        <v>42319.998842592591</v>
      </c>
      <c r="R2082" t="s">
        <v>8295</v>
      </c>
      <c r="S2082" t="str">
        <f t="shared" si="196"/>
        <v>technology</v>
      </c>
      <c r="T2082" t="str">
        <f t="shared" si="197"/>
        <v>hardware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s="6">
        <f t="shared" si="192"/>
        <v>72.909090909090907</v>
      </c>
      <c r="N2083" t="b">
        <v>1</v>
      </c>
      <c r="O2083" s="5">
        <f t="shared" si="193"/>
        <v>114.57142857142857</v>
      </c>
      <c r="P2083" s="7">
        <f t="shared" si="194"/>
        <v>41004.156886574077</v>
      </c>
      <c r="Q2083" s="7">
        <f t="shared" si="195"/>
        <v>41045.207638888889</v>
      </c>
      <c r="R2083" t="s">
        <v>8279</v>
      </c>
      <c r="S2083" t="str">
        <f t="shared" si="196"/>
        <v>music</v>
      </c>
      <c r="T2083" t="str">
        <f t="shared" si="197"/>
        <v>indie rock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s="6">
        <f t="shared" si="192"/>
        <v>43.710526315789473</v>
      </c>
      <c r="N2084" t="b">
        <v>1</v>
      </c>
      <c r="O2084" s="5">
        <f t="shared" si="193"/>
        <v>110.73333333333333</v>
      </c>
      <c r="P2084" s="7">
        <f t="shared" si="194"/>
        <v>40811.120324074072</v>
      </c>
      <c r="Q2084" s="7">
        <f t="shared" si="195"/>
        <v>40871.161990740737</v>
      </c>
      <c r="R2084" t="s">
        <v>8279</v>
      </c>
      <c r="S2084" t="str">
        <f t="shared" si="196"/>
        <v>music</v>
      </c>
      <c r="T2084" t="str">
        <f t="shared" si="197"/>
        <v>indie rock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s="6">
        <f t="shared" si="192"/>
        <v>34</v>
      </c>
      <c r="N2085" t="b">
        <v>1</v>
      </c>
      <c r="O2085" s="5">
        <f t="shared" si="193"/>
        <v>113.33333333333333</v>
      </c>
      <c r="P2085" s="7">
        <f t="shared" si="194"/>
        <v>41034.72216435185</v>
      </c>
      <c r="Q2085" s="7">
        <f t="shared" si="195"/>
        <v>41064.72216435185</v>
      </c>
      <c r="R2085" t="s">
        <v>8279</v>
      </c>
      <c r="S2085" t="str">
        <f t="shared" si="196"/>
        <v>music</v>
      </c>
      <c r="T2085" t="str">
        <f t="shared" si="197"/>
        <v>indie rock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s="6">
        <f t="shared" si="192"/>
        <v>70.652173913043484</v>
      </c>
      <c r="N2086" t="b">
        <v>1</v>
      </c>
      <c r="O2086" s="5">
        <f t="shared" si="193"/>
        <v>108.33333333333333</v>
      </c>
      <c r="P2086" s="7">
        <f t="shared" si="194"/>
        <v>41731.833124999997</v>
      </c>
      <c r="Q2086" s="7">
        <f t="shared" si="195"/>
        <v>41763.290972222225</v>
      </c>
      <c r="R2086" t="s">
        <v>8279</v>
      </c>
      <c r="S2086" t="str">
        <f t="shared" si="196"/>
        <v>music</v>
      </c>
      <c r="T2086" t="str">
        <f t="shared" si="197"/>
        <v>indie rock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s="6">
        <f t="shared" si="192"/>
        <v>89.301204819277103</v>
      </c>
      <c r="N2087" t="b">
        <v>1</v>
      </c>
      <c r="O2087" s="5">
        <f t="shared" si="193"/>
        <v>123.53333333333335</v>
      </c>
      <c r="P2087" s="7">
        <f t="shared" si="194"/>
        <v>41075.835497685184</v>
      </c>
      <c r="Q2087" s="7">
        <f t="shared" si="195"/>
        <v>41105.835497685184</v>
      </c>
      <c r="R2087" t="s">
        <v>8279</v>
      </c>
      <c r="S2087" t="str">
        <f t="shared" si="196"/>
        <v>music</v>
      </c>
      <c r="T2087" t="str">
        <f t="shared" si="197"/>
        <v>indie rock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s="6">
        <f t="shared" si="192"/>
        <v>115.08571428571429</v>
      </c>
      <c r="N2088" t="b">
        <v>1</v>
      </c>
      <c r="O2088" s="5">
        <f t="shared" si="193"/>
        <v>100.69999999999999</v>
      </c>
      <c r="P2088" s="7">
        <f t="shared" si="194"/>
        <v>40860.67050925926</v>
      </c>
      <c r="Q2088" s="7">
        <f t="shared" si="195"/>
        <v>40891.207638888889</v>
      </c>
      <c r="R2088" t="s">
        <v>8279</v>
      </c>
      <c r="S2088" t="str">
        <f t="shared" si="196"/>
        <v>music</v>
      </c>
      <c r="T2088" t="str">
        <f t="shared" si="197"/>
        <v>indie rock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s="6">
        <f t="shared" si="192"/>
        <v>62.12</v>
      </c>
      <c r="N2089" t="b">
        <v>1</v>
      </c>
      <c r="O2089" s="5">
        <f t="shared" si="193"/>
        <v>103.53333333333335</v>
      </c>
      <c r="P2089" s="7">
        <f t="shared" si="194"/>
        <v>40764.204375000001</v>
      </c>
      <c r="Q2089" s="7">
        <f t="shared" si="195"/>
        <v>40794.204375000001</v>
      </c>
      <c r="R2089" t="s">
        <v>8279</v>
      </c>
      <c r="S2089" t="str">
        <f t="shared" si="196"/>
        <v>music</v>
      </c>
      <c r="T2089" t="str">
        <f t="shared" si="197"/>
        <v>indie rock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s="6">
        <f t="shared" si="192"/>
        <v>46.204266666666669</v>
      </c>
      <c r="N2090" t="b">
        <v>1</v>
      </c>
      <c r="O2090" s="5">
        <f t="shared" si="193"/>
        <v>115.51066666666668</v>
      </c>
      <c r="P2090" s="7">
        <f t="shared" si="194"/>
        <v>40395.714722222219</v>
      </c>
      <c r="Q2090" s="7">
        <f t="shared" si="195"/>
        <v>40432.165972222225</v>
      </c>
      <c r="R2090" t="s">
        <v>8279</v>
      </c>
      <c r="S2090" t="str">
        <f t="shared" si="196"/>
        <v>music</v>
      </c>
      <c r="T2090" t="str">
        <f t="shared" si="197"/>
        <v>indie rock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s="6">
        <f t="shared" si="192"/>
        <v>48.54854838709678</v>
      </c>
      <c r="N2091" t="b">
        <v>1</v>
      </c>
      <c r="O2091" s="5">
        <f t="shared" si="193"/>
        <v>120.4004</v>
      </c>
      <c r="P2091" s="7">
        <f t="shared" si="194"/>
        <v>41453.076319444444</v>
      </c>
      <c r="Q2091" s="7">
        <f t="shared" si="195"/>
        <v>41488.076319444444</v>
      </c>
      <c r="R2091" t="s">
        <v>8279</v>
      </c>
      <c r="S2091" t="str">
        <f t="shared" si="196"/>
        <v>music</v>
      </c>
      <c r="T2091" t="str">
        <f t="shared" si="197"/>
        <v>indie rock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s="6">
        <f t="shared" si="192"/>
        <v>57.520187499999999</v>
      </c>
      <c r="N2092" t="b">
        <v>1</v>
      </c>
      <c r="O2092" s="5">
        <f t="shared" si="193"/>
        <v>115.040375</v>
      </c>
      <c r="P2092" s="7">
        <f t="shared" si="194"/>
        <v>41299.381423611114</v>
      </c>
      <c r="Q2092" s="7">
        <f t="shared" si="195"/>
        <v>41329.381423611114</v>
      </c>
      <c r="R2092" t="s">
        <v>8279</v>
      </c>
      <c r="S2092" t="str">
        <f t="shared" si="196"/>
        <v>music</v>
      </c>
      <c r="T2092" t="str">
        <f t="shared" si="197"/>
        <v>indie rock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s="6">
        <f t="shared" si="192"/>
        <v>88.147154471544724</v>
      </c>
      <c r="N2093" t="b">
        <v>1</v>
      </c>
      <c r="O2093" s="5">
        <f t="shared" si="193"/>
        <v>120.46777777777777</v>
      </c>
      <c r="P2093" s="7">
        <f t="shared" si="194"/>
        <v>40555.322662037033</v>
      </c>
      <c r="Q2093" s="7">
        <f t="shared" si="195"/>
        <v>40603.833333333336</v>
      </c>
      <c r="R2093" t="s">
        <v>8279</v>
      </c>
      <c r="S2093" t="str">
        <f t="shared" si="196"/>
        <v>music</v>
      </c>
      <c r="T2093" t="str">
        <f t="shared" si="197"/>
        <v>indie rock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s="6">
        <f t="shared" si="192"/>
        <v>110.49090909090908</v>
      </c>
      <c r="N2094" t="b">
        <v>1</v>
      </c>
      <c r="O2094" s="5">
        <f t="shared" si="193"/>
        <v>101.28333333333333</v>
      </c>
      <c r="P2094" s="7">
        <f t="shared" si="194"/>
        <v>40763.707546296297</v>
      </c>
      <c r="Q2094" s="7">
        <f t="shared" si="195"/>
        <v>40823.707546296297</v>
      </c>
      <c r="R2094" t="s">
        <v>8279</v>
      </c>
      <c r="S2094" t="str">
        <f t="shared" si="196"/>
        <v>music</v>
      </c>
      <c r="T2094" t="str">
        <f t="shared" si="197"/>
        <v>indie rock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s="6">
        <f t="shared" si="192"/>
        <v>66.826086956521735</v>
      </c>
      <c r="N2095" t="b">
        <v>1</v>
      </c>
      <c r="O2095" s="5">
        <f t="shared" si="193"/>
        <v>102.46666666666667</v>
      </c>
      <c r="P2095" s="7">
        <f t="shared" si="194"/>
        <v>41205.854537037041</v>
      </c>
      <c r="Q2095" s="7">
        <f t="shared" si="195"/>
        <v>41265.896203703705</v>
      </c>
      <c r="R2095" t="s">
        <v>8279</v>
      </c>
      <c r="S2095" t="str">
        <f t="shared" si="196"/>
        <v>music</v>
      </c>
      <c r="T2095" t="str">
        <f t="shared" si="197"/>
        <v>indie rock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s="6">
        <f t="shared" si="192"/>
        <v>58.597222222222221</v>
      </c>
      <c r="N2096" t="b">
        <v>1</v>
      </c>
      <c r="O2096" s="5">
        <f t="shared" si="193"/>
        <v>120.54285714285714</v>
      </c>
      <c r="P2096" s="7">
        <f t="shared" si="194"/>
        <v>40939.02002314815</v>
      </c>
      <c r="Q2096" s="7">
        <f t="shared" si="195"/>
        <v>40973.125</v>
      </c>
      <c r="R2096" t="s">
        <v>8279</v>
      </c>
      <c r="S2096" t="str">
        <f t="shared" si="196"/>
        <v>music</v>
      </c>
      <c r="T2096" t="str">
        <f t="shared" si="197"/>
        <v>indie rock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s="6">
        <f t="shared" si="192"/>
        <v>113.63636363636364</v>
      </c>
      <c r="N2097" t="b">
        <v>1</v>
      </c>
      <c r="O2097" s="5">
        <f t="shared" si="193"/>
        <v>100</v>
      </c>
      <c r="P2097" s="7">
        <f t="shared" si="194"/>
        <v>40758.733483796292</v>
      </c>
      <c r="Q2097" s="7">
        <f t="shared" si="195"/>
        <v>40818.733483796292</v>
      </c>
      <c r="R2097" t="s">
        <v>8279</v>
      </c>
      <c r="S2097" t="str">
        <f t="shared" si="196"/>
        <v>music</v>
      </c>
      <c r="T2097" t="str">
        <f t="shared" si="197"/>
        <v>indie rock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s="6">
        <f t="shared" si="192"/>
        <v>43.571428571428569</v>
      </c>
      <c r="N2098" t="b">
        <v>1</v>
      </c>
      <c r="O2098" s="5">
        <f t="shared" si="193"/>
        <v>101.66666666666666</v>
      </c>
      <c r="P2098" s="7">
        <f t="shared" si="194"/>
        <v>41192.758506944447</v>
      </c>
      <c r="Q2098" s="7">
        <f t="shared" si="195"/>
        <v>41208.165972222225</v>
      </c>
      <c r="R2098" t="s">
        <v>8279</v>
      </c>
      <c r="S2098" t="str">
        <f t="shared" si="196"/>
        <v>music</v>
      </c>
      <c r="T2098" t="str">
        <f t="shared" si="197"/>
        <v>indie rock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s="6">
        <f t="shared" si="192"/>
        <v>78.94736842105263</v>
      </c>
      <c r="N2099" t="b">
        <v>1</v>
      </c>
      <c r="O2099" s="5">
        <f t="shared" si="193"/>
        <v>100</v>
      </c>
      <c r="P2099" s="7">
        <f t="shared" si="194"/>
        <v>40818.58489583333</v>
      </c>
      <c r="Q2099" s="7">
        <f t="shared" si="195"/>
        <v>40878.626562500001</v>
      </c>
      <c r="R2099" t="s">
        <v>8279</v>
      </c>
      <c r="S2099" t="str">
        <f t="shared" si="196"/>
        <v>music</v>
      </c>
      <c r="T2099" t="str">
        <f t="shared" si="197"/>
        <v>indie rock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s="6">
        <f t="shared" si="192"/>
        <v>188.125</v>
      </c>
      <c r="N2100" t="b">
        <v>1</v>
      </c>
      <c r="O2100" s="5">
        <f t="shared" si="193"/>
        <v>100.33333333333334</v>
      </c>
      <c r="P2100" s="7">
        <f t="shared" si="194"/>
        <v>40946.11383101852</v>
      </c>
      <c r="Q2100" s="7">
        <f t="shared" si="195"/>
        <v>40976.11383101852</v>
      </c>
      <c r="R2100" t="s">
        <v>8279</v>
      </c>
      <c r="S2100" t="str">
        <f t="shared" si="196"/>
        <v>music</v>
      </c>
      <c r="T2100" t="str">
        <f t="shared" si="197"/>
        <v>indie rock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s="6">
        <f t="shared" si="192"/>
        <v>63.031746031746032</v>
      </c>
      <c r="N2101" t="b">
        <v>1</v>
      </c>
      <c r="O2101" s="5">
        <f t="shared" si="193"/>
        <v>132.36666666666667</v>
      </c>
      <c r="P2101" s="7">
        <f t="shared" si="194"/>
        <v>42173.746342592596</v>
      </c>
      <c r="Q2101" s="7">
        <f t="shared" si="195"/>
        <v>42187.152777777781</v>
      </c>
      <c r="R2101" t="s">
        <v>8279</v>
      </c>
      <c r="S2101" t="str">
        <f t="shared" si="196"/>
        <v>music</v>
      </c>
      <c r="T2101" t="str">
        <f t="shared" si="197"/>
        <v>indie rock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s="6">
        <f t="shared" si="192"/>
        <v>30.37037037037037</v>
      </c>
      <c r="N2102" t="b">
        <v>1</v>
      </c>
      <c r="O2102" s="5">
        <f t="shared" si="193"/>
        <v>136.66666666666666</v>
      </c>
      <c r="P2102" s="7">
        <f t="shared" si="194"/>
        <v>41074.834965277776</v>
      </c>
      <c r="Q2102" s="7">
        <f t="shared" si="195"/>
        <v>41090.165972222225</v>
      </c>
      <c r="R2102" t="s">
        <v>8279</v>
      </c>
      <c r="S2102" t="str">
        <f t="shared" si="196"/>
        <v>music</v>
      </c>
      <c r="T2102" t="str">
        <f t="shared" si="197"/>
        <v>indie rock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s="6">
        <f t="shared" si="192"/>
        <v>51.477272727272727</v>
      </c>
      <c r="N2103" t="b">
        <v>1</v>
      </c>
      <c r="O2103" s="5">
        <f t="shared" si="193"/>
        <v>113.25</v>
      </c>
      <c r="P2103" s="7">
        <f t="shared" si="194"/>
        <v>40892.149467592593</v>
      </c>
      <c r="Q2103" s="7">
        <f t="shared" si="195"/>
        <v>40952.149467592593</v>
      </c>
      <c r="R2103" t="s">
        <v>8279</v>
      </c>
      <c r="S2103" t="str">
        <f t="shared" si="196"/>
        <v>music</v>
      </c>
      <c r="T2103" t="str">
        <f t="shared" si="197"/>
        <v>indie rock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s="6">
        <f t="shared" si="192"/>
        <v>35.789473684210527</v>
      </c>
      <c r="N2104" t="b">
        <v>1</v>
      </c>
      <c r="O2104" s="5">
        <f t="shared" si="193"/>
        <v>136</v>
      </c>
      <c r="P2104" s="7">
        <f t="shared" si="194"/>
        <v>40638.868611111109</v>
      </c>
      <c r="Q2104" s="7">
        <f t="shared" si="195"/>
        <v>40668.868611111109</v>
      </c>
      <c r="R2104" t="s">
        <v>8279</v>
      </c>
      <c r="S2104" t="str">
        <f t="shared" si="196"/>
        <v>music</v>
      </c>
      <c r="T2104" t="str">
        <f t="shared" si="197"/>
        <v>indie rock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s="6">
        <f t="shared" si="192"/>
        <v>98.817391304347822</v>
      </c>
      <c r="N2105" t="b">
        <v>1</v>
      </c>
      <c r="O2105" s="5">
        <f t="shared" si="193"/>
        <v>146.12318374694613</v>
      </c>
      <c r="P2105" s="7">
        <f t="shared" si="194"/>
        <v>41192.754942129628</v>
      </c>
      <c r="Q2105" s="7">
        <f t="shared" si="195"/>
        <v>41222.7966087963</v>
      </c>
      <c r="R2105" t="s">
        <v>8279</v>
      </c>
      <c r="S2105" t="str">
        <f t="shared" si="196"/>
        <v>music</v>
      </c>
      <c r="T2105" t="str">
        <f t="shared" si="197"/>
        <v>indie rock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s="6">
        <f t="shared" si="192"/>
        <v>28</v>
      </c>
      <c r="N2106" t="b">
        <v>1</v>
      </c>
      <c r="O2106" s="5">
        <f t="shared" si="193"/>
        <v>129.5</v>
      </c>
      <c r="P2106" s="7">
        <f t="shared" si="194"/>
        <v>41394.074467592596</v>
      </c>
      <c r="Q2106" s="7">
        <f t="shared" si="195"/>
        <v>41425</v>
      </c>
      <c r="R2106" t="s">
        <v>8279</v>
      </c>
      <c r="S2106" t="str">
        <f t="shared" si="196"/>
        <v>music</v>
      </c>
      <c r="T2106" t="str">
        <f t="shared" si="197"/>
        <v>indie rock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s="6">
        <f t="shared" si="192"/>
        <v>51.313131313131315</v>
      </c>
      <c r="N2107" t="b">
        <v>1</v>
      </c>
      <c r="O2107" s="5">
        <f t="shared" si="193"/>
        <v>254</v>
      </c>
      <c r="P2107" s="7">
        <f t="shared" si="194"/>
        <v>41951.788807870369</v>
      </c>
      <c r="Q2107" s="7">
        <f t="shared" si="195"/>
        <v>41964.166666666672</v>
      </c>
      <c r="R2107" t="s">
        <v>8279</v>
      </c>
      <c r="S2107" t="str">
        <f t="shared" si="196"/>
        <v>music</v>
      </c>
      <c r="T2107" t="str">
        <f t="shared" si="197"/>
        <v>indie rock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s="6">
        <f t="shared" si="192"/>
        <v>53.522727272727273</v>
      </c>
      <c r="N2108" t="b">
        <v>1</v>
      </c>
      <c r="O2108" s="5">
        <f t="shared" si="193"/>
        <v>107.04545454545456</v>
      </c>
      <c r="P2108" s="7">
        <f t="shared" si="194"/>
        <v>41270.21497685185</v>
      </c>
      <c r="Q2108" s="7">
        <f t="shared" si="195"/>
        <v>41300.21497685185</v>
      </c>
      <c r="R2108" t="s">
        <v>8279</v>
      </c>
      <c r="S2108" t="str">
        <f t="shared" si="196"/>
        <v>music</v>
      </c>
      <c r="T2108" t="str">
        <f t="shared" si="197"/>
        <v>indie rock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s="6">
        <f t="shared" si="192"/>
        <v>37.149310344827583</v>
      </c>
      <c r="N2109" t="b">
        <v>1</v>
      </c>
      <c r="O2109" s="5">
        <f t="shared" si="193"/>
        <v>107.73299999999999</v>
      </c>
      <c r="P2109" s="7">
        <f t="shared" si="194"/>
        <v>41934.71056712963</v>
      </c>
      <c r="Q2109" s="7">
        <f t="shared" si="195"/>
        <v>41955.752233796295</v>
      </c>
      <c r="R2109" t="s">
        <v>8279</v>
      </c>
      <c r="S2109" t="str">
        <f t="shared" si="196"/>
        <v>music</v>
      </c>
      <c r="T2109" t="str">
        <f t="shared" si="197"/>
        <v>indie rock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s="6">
        <f t="shared" si="192"/>
        <v>89.895287958115176</v>
      </c>
      <c r="N2110" t="b">
        <v>1</v>
      </c>
      <c r="O2110" s="5">
        <f t="shared" si="193"/>
        <v>107.31250000000001</v>
      </c>
      <c r="P2110" s="7">
        <f t="shared" si="194"/>
        <v>41135.175694444442</v>
      </c>
      <c r="Q2110" s="7">
        <f t="shared" si="195"/>
        <v>41162.163194444445</v>
      </c>
      <c r="R2110" t="s">
        <v>8279</v>
      </c>
      <c r="S2110" t="str">
        <f t="shared" si="196"/>
        <v>music</v>
      </c>
      <c r="T2110" t="str">
        <f t="shared" si="197"/>
        <v>indie rock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s="6">
        <f t="shared" si="192"/>
        <v>106.52500000000001</v>
      </c>
      <c r="N2111" t="b">
        <v>1</v>
      </c>
      <c r="O2111" s="5">
        <f t="shared" si="193"/>
        <v>106.52500000000001</v>
      </c>
      <c r="P2111" s="7">
        <f t="shared" si="194"/>
        <v>42160.708530092597</v>
      </c>
      <c r="Q2111" s="7">
        <f t="shared" si="195"/>
        <v>42190.708530092597</v>
      </c>
      <c r="R2111" t="s">
        <v>8279</v>
      </c>
      <c r="S2111" t="str">
        <f t="shared" si="196"/>
        <v>music</v>
      </c>
      <c r="T2111" t="str">
        <f t="shared" si="197"/>
        <v>indie rock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s="6">
        <f t="shared" si="192"/>
        <v>52.815789473684212</v>
      </c>
      <c r="N2112" t="b">
        <v>1</v>
      </c>
      <c r="O2112" s="5">
        <f t="shared" si="193"/>
        <v>100.35000000000001</v>
      </c>
      <c r="P2112" s="7">
        <f t="shared" si="194"/>
        <v>41759.670937499999</v>
      </c>
      <c r="Q2112" s="7">
        <f t="shared" si="195"/>
        <v>41787.207638888889</v>
      </c>
      <c r="R2112" t="s">
        <v>8279</v>
      </c>
      <c r="S2112" t="str">
        <f t="shared" si="196"/>
        <v>music</v>
      </c>
      <c r="T2112" t="str">
        <f t="shared" si="197"/>
        <v>indie rock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s="6">
        <f t="shared" si="192"/>
        <v>54.615384615384613</v>
      </c>
      <c r="N2113" t="b">
        <v>1</v>
      </c>
      <c r="O2113" s="5">
        <f t="shared" si="193"/>
        <v>106.5</v>
      </c>
      <c r="P2113" s="7">
        <f t="shared" si="194"/>
        <v>40703.197048611109</v>
      </c>
      <c r="Q2113" s="7">
        <f t="shared" si="195"/>
        <v>40770.041666666664</v>
      </c>
      <c r="R2113" t="s">
        <v>8279</v>
      </c>
      <c r="S2113" t="str">
        <f t="shared" si="196"/>
        <v>music</v>
      </c>
      <c r="T2113" t="str">
        <f t="shared" si="197"/>
        <v>indie rock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s="6">
        <f t="shared" ref="M2114:M2177" si="198">E2114/L2114</f>
        <v>27.272727272727273</v>
      </c>
      <c r="N2114" t="b">
        <v>1</v>
      </c>
      <c r="O2114" s="5">
        <f t="shared" ref="O2114:O2177" si="199">(E2114/D2114)*100</f>
        <v>100</v>
      </c>
      <c r="P2114" s="7">
        <f t="shared" si="194"/>
        <v>41365.928159722222</v>
      </c>
      <c r="Q2114" s="7">
        <f t="shared" si="195"/>
        <v>41379.928159722222</v>
      </c>
      <c r="R2114" t="s">
        <v>8279</v>
      </c>
      <c r="S2114" t="str">
        <f t="shared" si="196"/>
        <v>music</v>
      </c>
      <c r="T2114" t="str">
        <f t="shared" si="197"/>
        <v>indie rock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s="6">
        <f t="shared" si="198"/>
        <v>68.598130841121488</v>
      </c>
      <c r="N2115" t="b">
        <v>1</v>
      </c>
      <c r="O2115" s="5">
        <f t="shared" si="199"/>
        <v>104.85714285714285</v>
      </c>
      <c r="P2115" s="7">
        <f t="shared" ref="P2115:P2178" si="200">(((J2115/60)/60)/24)+DATE(1970,1,1)</f>
        <v>41870.86546296296</v>
      </c>
      <c r="Q2115" s="7">
        <f t="shared" ref="Q2115:Q2178" si="201">(((I2115/60)/60)/24)+DATE(1970,1,1)</f>
        <v>41905.86546296296</v>
      </c>
      <c r="R2115" t="s">
        <v>8279</v>
      </c>
      <c r="S2115" t="str">
        <f t="shared" ref="S2115:S2178" si="202">LEFT(R2115,FIND("/",R2115)-1)</f>
        <v>music</v>
      </c>
      <c r="T2115" t="str">
        <f t="shared" ref="T2115:T2178" si="203">RIGHT(R2115,LEN(R2115)-FIND("/",R2115))</f>
        <v>indie rock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s="6">
        <f t="shared" si="198"/>
        <v>35.612244897959187</v>
      </c>
      <c r="N2116" t="b">
        <v>1</v>
      </c>
      <c r="O2116" s="5">
        <f t="shared" si="199"/>
        <v>104.69999999999999</v>
      </c>
      <c r="P2116" s="7">
        <f t="shared" si="200"/>
        <v>40458.815625000003</v>
      </c>
      <c r="Q2116" s="7">
        <f t="shared" si="201"/>
        <v>40521.207638888889</v>
      </c>
      <c r="R2116" t="s">
        <v>8279</v>
      </c>
      <c r="S2116" t="str">
        <f t="shared" si="202"/>
        <v>music</v>
      </c>
      <c r="T2116" t="str">
        <f t="shared" si="203"/>
        <v>indie rock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s="6">
        <f t="shared" si="198"/>
        <v>94.027777777777771</v>
      </c>
      <c r="N2117" t="b">
        <v>1</v>
      </c>
      <c r="O2117" s="5">
        <f t="shared" si="199"/>
        <v>225.66666666666669</v>
      </c>
      <c r="P2117" s="7">
        <f t="shared" si="200"/>
        <v>40564.081030092595</v>
      </c>
      <c r="Q2117" s="7">
        <f t="shared" si="201"/>
        <v>40594.081030092595</v>
      </c>
      <c r="R2117" t="s">
        <v>8279</v>
      </c>
      <c r="S2117" t="str">
        <f t="shared" si="202"/>
        <v>music</v>
      </c>
      <c r="T2117" t="str">
        <f t="shared" si="203"/>
        <v>indie rock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s="6">
        <f t="shared" si="198"/>
        <v>526.45652173913038</v>
      </c>
      <c r="N2118" t="b">
        <v>1</v>
      </c>
      <c r="O2118" s="5">
        <f t="shared" si="199"/>
        <v>100.90416666666667</v>
      </c>
      <c r="P2118" s="7">
        <f t="shared" si="200"/>
        <v>41136.777812500004</v>
      </c>
      <c r="Q2118" s="7">
        <f t="shared" si="201"/>
        <v>41184.777812500004</v>
      </c>
      <c r="R2118" t="s">
        <v>8279</v>
      </c>
      <c r="S2118" t="str">
        <f t="shared" si="202"/>
        <v>music</v>
      </c>
      <c r="T2118" t="str">
        <f t="shared" si="203"/>
        <v>indie rock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s="6">
        <f t="shared" si="198"/>
        <v>50.657142857142858</v>
      </c>
      <c r="N2119" t="b">
        <v>1</v>
      </c>
      <c r="O2119" s="5">
        <f t="shared" si="199"/>
        <v>147.75</v>
      </c>
      <c r="P2119" s="7">
        <f t="shared" si="200"/>
        <v>42290.059594907405</v>
      </c>
      <c r="Q2119" s="7">
        <f t="shared" si="201"/>
        <v>42304.207638888889</v>
      </c>
      <c r="R2119" t="s">
        <v>8279</v>
      </c>
      <c r="S2119" t="str">
        <f t="shared" si="202"/>
        <v>music</v>
      </c>
      <c r="T2119" t="str">
        <f t="shared" si="203"/>
        <v>indie rock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s="6">
        <f t="shared" si="198"/>
        <v>79.182941176470578</v>
      </c>
      <c r="N2120" t="b">
        <v>1</v>
      </c>
      <c r="O2120" s="5">
        <f t="shared" si="199"/>
        <v>134.61099999999999</v>
      </c>
      <c r="P2120" s="7">
        <f t="shared" si="200"/>
        <v>40718.839537037034</v>
      </c>
      <c r="Q2120" s="7">
        <f t="shared" si="201"/>
        <v>40748.839537037034</v>
      </c>
      <c r="R2120" t="s">
        <v>8279</v>
      </c>
      <c r="S2120" t="str">
        <f t="shared" si="202"/>
        <v>music</v>
      </c>
      <c r="T2120" t="str">
        <f t="shared" si="203"/>
        <v>indie rock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s="6">
        <f t="shared" si="198"/>
        <v>91.590909090909093</v>
      </c>
      <c r="N2121" t="b">
        <v>1</v>
      </c>
      <c r="O2121" s="5">
        <f t="shared" si="199"/>
        <v>100.75</v>
      </c>
      <c r="P2121" s="7">
        <f t="shared" si="200"/>
        <v>41107.130150462966</v>
      </c>
      <c r="Q2121" s="7">
        <f t="shared" si="201"/>
        <v>41137.130150462966</v>
      </c>
      <c r="R2121" t="s">
        <v>8279</v>
      </c>
      <c r="S2121" t="str">
        <f t="shared" si="202"/>
        <v>music</v>
      </c>
      <c r="T2121" t="str">
        <f t="shared" si="203"/>
        <v>indie rock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s="6">
        <f t="shared" si="198"/>
        <v>116.96275362318841</v>
      </c>
      <c r="N2122" t="b">
        <v>1</v>
      </c>
      <c r="O2122" s="5">
        <f t="shared" si="199"/>
        <v>100.880375</v>
      </c>
      <c r="P2122" s="7">
        <f t="shared" si="200"/>
        <v>41591.964537037034</v>
      </c>
      <c r="Q2122" s="7">
        <f t="shared" si="201"/>
        <v>41640.964537037034</v>
      </c>
      <c r="R2122" t="s">
        <v>8279</v>
      </c>
      <c r="S2122" t="str">
        <f t="shared" si="202"/>
        <v>music</v>
      </c>
      <c r="T2122" t="str">
        <f t="shared" si="203"/>
        <v>indie rock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s="6">
        <f t="shared" si="198"/>
        <v>28.4</v>
      </c>
      <c r="N2123" t="b">
        <v>0</v>
      </c>
      <c r="O2123" s="5">
        <f t="shared" si="199"/>
        <v>0.56800000000000006</v>
      </c>
      <c r="P2123" s="7">
        <f t="shared" si="200"/>
        <v>42716.7424537037</v>
      </c>
      <c r="Q2123" s="7">
        <f t="shared" si="201"/>
        <v>42746.7424537037</v>
      </c>
      <c r="R2123" t="s">
        <v>8282</v>
      </c>
      <c r="S2123" t="str">
        <f t="shared" si="202"/>
        <v>games</v>
      </c>
      <c r="T2123" t="str">
        <f t="shared" si="203"/>
        <v>video games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s="6">
        <f t="shared" si="198"/>
        <v>103.33333333333333</v>
      </c>
      <c r="N2124" t="b">
        <v>0</v>
      </c>
      <c r="O2124" s="5">
        <f t="shared" si="199"/>
        <v>0.38750000000000001</v>
      </c>
      <c r="P2124" s="7">
        <f t="shared" si="200"/>
        <v>42712.300567129627</v>
      </c>
      <c r="Q2124" s="7">
        <f t="shared" si="201"/>
        <v>42742.300567129627</v>
      </c>
      <c r="R2124" t="s">
        <v>8282</v>
      </c>
      <c r="S2124" t="str">
        <f t="shared" si="202"/>
        <v>games</v>
      </c>
      <c r="T2124" t="str">
        <f t="shared" si="203"/>
        <v>video games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s="6">
        <f t="shared" si="198"/>
        <v>10</v>
      </c>
      <c r="N2125" t="b">
        <v>0</v>
      </c>
      <c r="O2125" s="5">
        <f t="shared" si="199"/>
        <v>10</v>
      </c>
      <c r="P2125" s="7">
        <f t="shared" si="200"/>
        <v>40198.424849537041</v>
      </c>
      <c r="Q2125" s="7">
        <f t="shared" si="201"/>
        <v>40252.290972222225</v>
      </c>
      <c r="R2125" t="s">
        <v>8282</v>
      </c>
      <c r="S2125" t="str">
        <f t="shared" si="202"/>
        <v>games</v>
      </c>
      <c r="T2125" t="str">
        <f t="shared" si="203"/>
        <v>video games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s="6">
        <f t="shared" si="198"/>
        <v>23</v>
      </c>
      <c r="N2126" t="b">
        <v>0</v>
      </c>
      <c r="O2126" s="5">
        <f t="shared" si="199"/>
        <v>10.454545454545453</v>
      </c>
      <c r="P2126" s="7">
        <f t="shared" si="200"/>
        <v>40464.028182870366</v>
      </c>
      <c r="Q2126" s="7">
        <f t="shared" si="201"/>
        <v>40512.208333333336</v>
      </c>
      <c r="R2126" t="s">
        <v>8282</v>
      </c>
      <c r="S2126" t="str">
        <f t="shared" si="202"/>
        <v>games</v>
      </c>
      <c r="T2126" t="str">
        <f t="shared" si="203"/>
        <v>video games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s="6">
        <f t="shared" si="198"/>
        <v>31.555555555555557</v>
      </c>
      <c r="N2127" t="b">
        <v>0</v>
      </c>
      <c r="O2127" s="5">
        <f t="shared" si="199"/>
        <v>1.4200000000000002</v>
      </c>
      <c r="P2127" s="7">
        <f t="shared" si="200"/>
        <v>42191.023530092592</v>
      </c>
      <c r="Q2127" s="7">
        <f t="shared" si="201"/>
        <v>42221.023530092592</v>
      </c>
      <c r="R2127" t="s">
        <v>8282</v>
      </c>
      <c r="S2127" t="str">
        <f t="shared" si="202"/>
        <v>games</v>
      </c>
      <c r="T2127" t="str">
        <f t="shared" si="203"/>
        <v>video games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s="6">
        <f t="shared" si="198"/>
        <v>5</v>
      </c>
      <c r="N2128" t="b">
        <v>0</v>
      </c>
      <c r="O2128" s="5">
        <f t="shared" si="199"/>
        <v>0.05</v>
      </c>
      <c r="P2128" s="7">
        <f t="shared" si="200"/>
        <v>41951.973229166666</v>
      </c>
      <c r="Q2128" s="7">
        <f t="shared" si="201"/>
        <v>41981.973229166666</v>
      </c>
      <c r="R2128" t="s">
        <v>8282</v>
      </c>
      <c r="S2128" t="str">
        <f t="shared" si="202"/>
        <v>games</v>
      </c>
      <c r="T2128" t="str">
        <f t="shared" si="203"/>
        <v>video games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s="6">
        <f t="shared" si="198"/>
        <v>34.220338983050844</v>
      </c>
      <c r="N2129" t="b">
        <v>0</v>
      </c>
      <c r="O2129" s="5">
        <f t="shared" si="199"/>
        <v>28.842857142857142</v>
      </c>
      <c r="P2129" s="7">
        <f t="shared" si="200"/>
        <v>42045.50535879629</v>
      </c>
      <c r="Q2129" s="7">
        <f t="shared" si="201"/>
        <v>42075.463692129633</v>
      </c>
      <c r="R2129" t="s">
        <v>8282</v>
      </c>
      <c r="S2129" t="str">
        <f t="shared" si="202"/>
        <v>games</v>
      </c>
      <c r="T2129" t="str">
        <f t="shared" si="203"/>
        <v>video games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s="6">
        <f t="shared" si="198"/>
        <v>25</v>
      </c>
      <c r="N2130" t="b">
        <v>0</v>
      </c>
      <c r="O2130" s="5">
        <f t="shared" si="199"/>
        <v>0.16666666666666669</v>
      </c>
      <c r="P2130" s="7">
        <f t="shared" si="200"/>
        <v>41843.772789351853</v>
      </c>
      <c r="Q2130" s="7">
        <f t="shared" si="201"/>
        <v>41903.772789351853</v>
      </c>
      <c r="R2130" t="s">
        <v>8282</v>
      </c>
      <c r="S2130" t="str">
        <f t="shared" si="202"/>
        <v>games</v>
      </c>
      <c r="T2130" t="str">
        <f t="shared" si="203"/>
        <v>video games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s="6">
        <f t="shared" si="198"/>
        <v>19.666666666666668</v>
      </c>
      <c r="N2131" t="b">
        <v>0</v>
      </c>
      <c r="O2131" s="5">
        <f t="shared" si="199"/>
        <v>11.799999999999999</v>
      </c>
      <c r="P2131" s="7">
        <f t="shared" si="200"/>
        <v>42409.024305555555</v>
      </c>
      <c r="Q2131" s="7">
        <f t="shared" si="201"/>
        <v>42439.024305555555</v>
      </c>
      <c r="R2131" t="s">
        <v>8282</v>
      </c>
      <c r="S2131" t="str">
        <f t="shared" si="202"/>
        <v>games</v>
      </c>
      <c r="T2131" t="str">
        <f t="shared" si="203"/>
        <v>video games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s="6">
        <f t="shared" si="198"/>
        <v>21.25</v>
      </c>
      <c r="N2132" t="b">
        <v>0</v>
      </c>
      <c r="O2132" s="5">
        <f t="shared" si="199"/>
        <v>0.20238095238095236</v>
      </c>
      <c r="P2132" s="7">
        <f t="shared" si="200"/>
        <v>41832.086377314816</v>
      </c>
      <c r="Q2132" s="7">
        <f t="shared" si="201"/>
        <v>41867.086377314816</v>
      </c>
      <c r="R2132" t="s">
        <v>8282</v>
      </c>
      <c r="S2132" t="str">
        <f t="shared" si="202"/>
        <v>games</v>
      </c>
      <c r="T2132" t="str">
        <f t="shared" si="203"/>
        <v>video games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s="6">
        <f t="shared" si="198"/>
        <v>8.3333333333333339</v>
      </c>
      <c r="N2133" t="b">
        <v>0</v>
      </c>
      <c r="O2133" s="5">
        <f t="shared" si="199"/>
        <v>5</v>
      </c>
      <c r="P2133" s="7">
        <f t="shared" si="200"/>
        <v>42167.207071759258</v>
      </c>
      <c r="Q2133" s="7">
        <f t="shared" si="201"/>
        <v>42197.207071759258</v>
      </c>
      <c r="R2133" t="s">
        <v>8282</v>
      </c>
      <c r="S2133" t="str">
        <f t="shared" si="202"/>
        <v>games</v>
      </c>
      <c r="T2133" t="str">
        <f t="shared" si="203"/>
        <v>video games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s="6">
        <f t="shared" si="198"/>
        <v>21.34333333333333</v>
      </c>
      <c r="N2134" t="b">
        <v>0</v>
      </c>
      <c r="O2134" s="5">
        <f t="shared" si="199"/>
        <v>2.1129899999999995</v>
      </c>
      <c r="P2134" s="7">
        <f t="shared" si="200"/>
        <v>41643.487175925926</v>
      </c>
      <c r="Q2134" s="7">
        <f t="shared" si="201"/>
        <v>41673.487175925926</v>
      </c>
      <c r="R2134" t="s">
        <v>8282</v>
      </c>
      <c r="S2134" t="str">
        <f t="shared" si="202"/>
        <v>games</v>
      </c>
      <c r="T2134" t="str">
        <f t="shared" si="203"/>
        <v>video games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s="6">
        <f t="shared" si="198"/>
        <v>5.333333333333333</v>
      </c>
      <c r="N2135" t="b">
        <v>0</v>
      </c>
      <c r="O2135" s="5">
        <f t="shared" si="199"/>
        <v>1.6</v>
      </c>
      <c r="P2135" s="7">
        <f t="shared" si="200"/>
        <v>40619.097210648149</v>
      </c>
      <c r="Q2135" s="7">
        <f t="shared" si="201"/>
        <v>40657.290972222225</v>
      </c>
      <c r="R2135" t="s">
        <v>8282</v>
      </c>
      <c r="S2135" t="str">
        <f t="shared" si="202"/>
        <v>games</v>
      </c>
      <c r="T2135" t="str">
        <f t="shared" si="203"/>
        <v>video games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s="6">
        <f t="shared" si="198"/>
        <v>34.666666666666664</v>
      </c>
      <c r="N2136" t="b">
        <v>0</v>
      </c>
      <c r="O2136" s="5">
        <f t="shared" si="199"/>
        <v>1.7333333333333332</v>
      </c>
      <c r="P2136" s="7">
        <f t="shared" si="200"/>
        <v>41361.886469907404</v>
      </c>
      <c r="Q2136" s="7">
        <f t="shared" si="201"/>
        <v>41391.886469907404</v>
      </c>
      <c r="R2136" t="s">
        <v>8282</v>
      </c>
      <c r="S2136" t="str">
        <f t="shared" si="202"/>
        <v>games</v>
      </c>
      <c r="T2136" t="str">
        <f t="shared" si="203"/>
        <v>video games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s="6">
        <f t="shared" si="198"/>
        <v>21.727272727272727</v>
      </c>
      <c r="N2137" t="b">
        <v>0</v>
      </c>
      <c r="O2137" s="5">
        <f t="shared" si="199"/>
        <v>9.56</v>
      </c>
      <c r="P2137" s="7">
        <f t="shared" si="200"/>
        <v>41156.963344907403</v>
      </c>
      <c r="Q2137" s="7">
        <f t="shared" si="201"/>
        <v>41186.963344907403</v>
      </c>
      <c r="R2137" t="s">
        <v>8282</v>
      </c>
      <c r="S2137" t="str">
        <f t="shared" si="202"/>
        <v>games</v>
      </c>
      <c r="T2137" t="str">
        <f t="shared" si="203"/>
        <v>video games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s="6">
        <f t="shared" si="198"/>
        <v>11.922499999999999</v>
      </c>
      <c r="N2138" t="b">
        <v>0</v>
      </c>
      <c r="O2138" s="5">
        <f t="shared" si="199"/>
        <v>5.9612499999999999E-2</v>
      </c>
      <c r="P2138" s="7">
        <f t="shared" si="200"/>
        <v>41536.509097222224</v>
      </c>
      <c r="Q2138" s="7">
        <f t="shared" si="201"/>
        <v>41566.509097222224</v>
      </c>
      <c r="R2138" t="s">
        <v>8282</v>
      </c>
      <c r="S2138" t="str">
        <f t="shared" si="202"/>
        <v>games</v>
      </c>
      <c r="T2138" t="str">
        <f t="shared" si="203"/>
        <v>video games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s="6">
        <f t="shared" si="198"/>
        <v>26.59737827715356</v>
      </c>
      <c r="N2139" t="b">
        <v>0</v>
      </c>
      <c r="O2139" s="5">
        <f t="shared" si="199"/>
        <v>28.405999999999999</v>
      </c>
      <c r="P2139" s="7">
        <f t="shared" si="200"/>
        <v>41948.771168981482</v>
      </c>
      <c r="Q2139" s="7">
        <f t="shared" si="201"/>
        <v>41978.771168981482</v>
      </c>
      <c r="R2139" t="s">
        <v>8282</v>
      </c>
      <c r="S2139" t="str">
        <f t="shared" si="202"/>
        <v>games</v>
      </c>
      <c r="T2139" t="str">
        <f t="shared" si="203"/>
        <v>video games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s="6">
        <f t="shared" si="198"/>
        <v>10.666666666666666</v>
      </c>
      <c r="N2140" t="b">
        <v>0</v>
      </c>
      <c r="O2140" s="5">
        <f t="shared" si="199"/>
        <v>12.8</v>
      </c>
      <c r="P2140" s="7">
        <f t="shared" si="200"/>
        <v>41557.013182870374</v>
      </c>
      <c r="Q2140" s="7">
        <f t="shared" si="201"/>
        <v>41587.054849537039</v>
      </c>
      <c r="R2140" t="s">
        <v>8282</v>
      </c>
      <c r="S2140" t="str">
        <f t="shared" si="202"/>
        <v>games</v>
      </c>
      <c r="T2140" t="str">
        <f t="shared" si="203"/>
        <v>video games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s="6">
        <f t="shared" si="198"/>
        <v>29.035714285714285</v>
      </c>
      <c r="N2141" t="b">
        <v>0</v>
      </c>
      <c r="O2141" s="5">
        <f t="shared" si="199"/>
        <v>5.42</v>
      </c>
      <c r="P2141" s="7">
        <f t="shared" si="200"/>
        <v>42647.750092592592</v>
      </c>
      <c r="Q2141" s="7">
        <f t="shared" si="201"/>
        <v>42677.750092592592</v>
      </c>
      <c r="R2141" t="s">
        <v>8282</v>
      </c>
      <c r="S2141" t="str">
        <f t="shared" si="202"/>
        <v>games</v>
      </c>
      <c r="T2141" t="str">
        <f t="shared" si="203"/>
        <v>video games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s="6">
        <f t="shared" si="198"/>
        <v>50.909090909090907</v>
      </c>
      <c r="N2142" t="b">
        <v>0</v>
      </c>
      <c r="O2142" s="5">
        <f t="shared" si="199"/>
        <v>0.11199999999999999</v>
      </c>
      <c r="P2142" s="7">
        <f t="shared" si="200"/>
        <v>41255.833611111113</v>
      </c>
      <c r="Q2142" s="7">
        <f t="shared" si="201"/>
        <v>41285.833611111113</v>
      </c>
      <c r="R2142" t="s">
        <v>8282</v>
      </c>
      <c r="S2142" t="str">
        <f t="shared" si="202"/>
        <v>games</v>
      </c>
      <c r="T2142" t="str">
        <f t="shared" si="203"/>
        <v>video games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s="6" t="e">
        <f t="shared" si="198"/>
        <v>#DIV/0!</v>
      </c>
      <c r="N2143" t="b">
        <v>0</v>
      </c>
      <c r="O2143" s="5">
        <f t="shared" si="199"/>
        <v>0</v>
      </c>
      <c r="P2143" s="7">
        <f t="shared" si="200"/>
        <v>41927.235636574071</v>
      </c>
      <c r="Q2143" s="7">
        <f t="shared" si="201"/>
        <v>41957.277303240742</v>
      </c>
      <c r="R2143" t="s">
        <v>8282</v>
      </c>
      <c r="S2143" t="str">
        <f t="shared" si="202"/>
        <v>games</v>
      </c>
      <c r="T2143" t="str">
        <f t="shared" si="203"/>
        <v>video games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s="6">
        <f t="shared" si="198"/>
        <v>50.083333333333336</v>
      </c>
      <c r="N2144" t="b">
        <v>0</v>
      </c>
      <c r="O2144" s="5">
        <f t="shared" si="199"/>
        <v>5.7238095238095239</v>
      </c>
      <c r="P2144" s="7">
        <f t="shared" si="200"/>
        <v>42340.701504629629</v>
      </c>
      <c r="Q2144" s="7">
        <f t="shared" si="201"/>
        <v>42368.701504629629</v>
      </c>
      <c r="R2144" t="s">
        <v>8282</v>
      </c>
      <c r="S2144" t="str">
        <f t="shared" si="202"/>
        <v>games</v>
      </c>
      <c r="T2144" t="str">
        <f t="shared" si="203"/>
        <v>video games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s="6">
        <f t="shared" si="198"/>
        <v>45</v>
      </c>
      <c r="N2145" t="b">
        <v>0</v>
      </c>
      <c r="O2145" s="5">
        <f t="shared" si="199"/>
        <v>11.25</v>
      </c>
      <c r="P2145" s="7">
        <f t="shared" si="200"/>
        <v>40332.886712962965</v>
      </c>
      <c r="Q2145" s="7">
        <f t="shared" si="201"/>
        <v>40380.791666666664</v>
      </c>
      <c r="R2145" t="s">
        <v>8282</v>
      </c>
      <c r="S2145" t="str">
        <f t="shared" si="202"/>
        <v>games</v>
      </c>
      <c r="T2145" t="str">
        <f t="shared" si="203"/>
        <v>video games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s="6">
        <f t="shared" si="198"/>
        <v>25.291666666666668</v>
      </c>
      <c r="N2146" t="b">
        <v>0</v>
      </c>
      <c r="O2146" s="5">
        <f t="shared" si="199"/>
        <v>1.7098591549295776</v>
      </c>
      <c r="P2146" s="7">
        <f t="shared" si="200"/>
        <v>41499.546759259261</v>
      </c>
      <c r="Q2146" s="7">
        <f t="shared" si="201"/>
        <v>41531.546759259261</v>
      </c>
      <c r="R2146" t="s">
        <v>8282</v>
      </c>
      <c r="S2146" t="str">
        <f t="shared" si="202"/>
        <v>games</v>
      </c>
      <c r="T2146" t="str">
        <f t="shared" si="203"/>
        <v>video games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s="6">
        <f t="shared" si="198"/>
        <v>51.292134831460672</v>
      </c>
      <c r="N2147" t="b">
        <v>0</v>
      </c>
      <c r="O2147" s="5">
        <f t="shared" si="199"/>
        <v>30.433333333333334</v>
      </c>
      <c r="P2147" s="7">
        <f t="shared" si="200"/>
        <v>41575.237430555557</v>
      </c>
      <c r="Q2147" s="7">
        <f t="shared" si="201"/>
        <v>41605.279097222221</v>
      </c>
      <c r="R2147" t="s">
        <v>8282</v>
      </c>
      <c r="S2147" t="str">
        <f t="shared" si="202"/>
        <v>games</v>
      </c>
      <c r="T2147" t="str">
        <f t="shared" si="203"/>
        <v>video games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s="6">
        <f t="shared" si="198"/>
        <v>1</v>
      </c>
      <c r="N2148" t="b">
        <v>0</v>
      </c>
      <c r="O2148" s="5">
        <f t="shared" si="199"/>
        <v>0.02</v>
      </c>
      <c r="P2148" s="7">
        <f t="shared" si="200"/>
        <v>42397.679513888885</v>
      </c>
      <c r="Q2148" s="7">
        <f t="shared" si="201"/>
        <v>42411.679513888885</v>
      </c>
      <c r="R2148" t="s">
        <v>8282</v>
      </c>
      <c r="S2148" t="str">
        <f t="shared" si="202"/>
        <v>games</v>
      </c>
      <c r="T2148" t="str">
        <f t="shared" si="203"/>
        <v>video games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s="6">
        <f t="shared" si="198"/>
        <v>49.381818181818183</v>
      </c>
      <c r="N2149" t="b">
        <v>0</v>
      </c>
      <c r="O2149" s="5">
        <f t="shared" si="199"/>
        <v>0.69641025641025645</v>
      </c>
      <c r="P2149" s="7">
        <f t="shared" si="200"/>
        <v>41927.295694444445</v>
      </c>
      <c r="Q2149" s="7">
        <f t="shared" si="201"/>
        <v>41959.337361111116</v>
      </c>
      <c r="R2149" t="s">
        <v>8282</v>
      </c>
      <c r="S2149" t="str">
        <f t="shared" si="202"/>
        <v>games</v>
      </c>
      <c r="T2149" t="str">
        <f t="shared" si="203"/>
        <v>video games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s="6">
        <f t="shared" si="198"/>
        <v>1</v>
      </c>
      <c r="N2150" t="b">
        <v>0</v>
      </c>
      <c r="O2150" s="5">
        <f t="shared" si="199"/>
        <v>2</v>
      </c>
      <c r="P2150" s="7">
        <f t="shared" si="200"/>
        <v>42066.733587962968</v>
      </c>
      <c r="Q2150" s="7">
        <f t="shared" si="201"/>
        <v>42096.691921296297</v>
      </c>
      <c r="R2150" t="s">
        <v>8282</v>
      </c>
      <c r="S2150" t="str">
        <f t="shared" si="202"/>
        <v>games</v>
      </c>
      <c r="T2150" t="str">
        <f t="shared" si="203"/>
        <v>video games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s="6" t="e">
        <f t="shared" si="198"/>
        <v>#DIV/0!</v>
      </c>
      <c r="N2151" t="b">
        <v>0</v>
      </c>
      <c r="O2151" s="5">
        <f t="shared" si="199"/>
        <v>0</v>
      </c>
      <c r="P2151" s="7">
        <f t="shared" si="200"/>
        <v>40355.024953703702</v>
      </c>
      <c r="Q2151" s="7">
        <f t="shared" si="201"/>
        <v>40390</v>
      </c>
      <c r="R2151" t="s">
        <v>8282</v>
      </c>
      <c r="S2151" t="str">
        <f t="shared" si="202"/>
        <v>games</v>
      </c>
      <c r="T2151" t="str">
        <f t="shared" si="203"/>
        <v>video games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s="6">
        <f t="shared" si="198"/>
        <v>101.25</v>
      </c>
      <c r="N2152" t="b">
        <v>0</v>
      </c>
      <c r="O2152" s="5">
        <f t="shared" si="199"/>
        <v>0.80999999999999994</v>
      </c>
      <c r="P2152" s="7">
        <f t="shared" si="200"/>
        <v>42534.284710648149</v>
      </c>
      <c r="Q2152" s="7">
        <f t="shared" si="201"/>
        <v>42564.284710648149</v>
      </c>
      <c r="R2152" t="s">
        <v>8282</v>
      </c>
      <c r="S2152" t="str">
        <f t="shared" si="202"/>
        <v>games</v>
      </c>
      <c r="T2152" t="str">
        <f t="shared" si="203"/>
        <v>video games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s="6">
        <f t="shared" si="198"/>
        <v>19.666666666666668</v>
      </c>
      <c r="N2153" t="b">
        <v>0</v>
      </c>
      <c r="O2153" s="5">
        <f t="shared" si="199"/>
        <v>0.26222222222222225</v>
      </c>
      <c r="P2153" s="7">
        <f t="shared" si="200"/>
        <v>42520.847384259265</v>
      </c>
      <c r="Q2153" s="7">
        <f t="shared" si="201"/>
        <v>42550.847384259265</v>
      </c>
      <c r="R2153" t="s">
        <v>8282</v>
      </c>
      <c r="S2153" t="str">
        <f t="shared" si="202"/>
        <v>games</v>
      </c>
      <c r="T2153" t="str">
        <f t="shared" si="203"/>
        <v>video games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s="6">
        <f t="shared" si="198"/>
        <v>12.5</v>
      </c>
      <c r="N2154" t="b">
        <v>0</v>
      </c>
      <c r="O2154" s="5">
        <f t="shared" si="199"/>
        <v>0.16666666666666669</v>
      </c>
      <c r="P2154" s="7">
        <f t="shared" si="200"/>
        <v>41683.832280092596</v>
      </c>
      <c r="Q2154" s="7">
        <f t="shared" si="201"/>
        <v>41713.790613425925</v>
      </c>
      <c r="R2154" t="s">
        <v>8282</v>
      </c>
      <c r="S2154" t="str">
        <f t="shared" si="202"/>
        <v>games</v>
      </c>
      <c r="T2154" t="str">
        <f t="shared" si="203"/>
        <v>video games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s="6">
        <f t="shared" si="198"/>
        <v>8.5</v>
      </c>
      <c r="N2155" t="b">
        <v>0</v>
      </c>
      <c r="O2155" s="5">
        <f t="shared" si="199"/>
        <v>9.124454880912446E-3</v>
      </c>
      <c r="P2155" s="7">
        <f t="shared" si="200"/>
        <v>41974.911087962959</v>
      </c>
      <c r="Q2155" s="7">
        <f t="shared" si="201"/>
        <v>42014.332638888889</v>
      </c>
      <c r="R2155" t="s">
        <v>8282</v>
      </c>
      <c r="S2155" t="str">
        <f t="shared" si="202"/>
        <v>games</v>
      </c>
      <c r="T2155" t="str">
        <f t="shared" si="203"/>
        <v>video games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s="6">
        <f t="shared" si="198"/>
        <v>1</v>
      </c>
      <c r="N2156" t="b">
        <v>0</v>
      </c>
      <c r="O2156" s="5">
        <f t="shared" si="199"/>
        <v>0.8</v>
      </c>
      <c r="P2156" s="7">
        <f t="shared" si="200"/>
        <v>41647.632256944446</v>
      </c>
      <c r="Q2156" s="7">
        <f t="shared" si="201"/>
        <v>41667.632256944446</v>
      </c>
      <c r="R2156" t="s">
        <v>8282</v>
      </c>
      <c r="S2156" t="str">
        <f t="shared" si="202"/>
        <v>games</v>
      </c>
      <c r="T2156" t="str">
        <f t="shared" si="203"/>
        <v>video games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s="6">
        <f t="shared" si="198"/>
        <v>23</v>
      </c>
      <c r="N2157" t="b">
        <v>0</v>
      </c>
      <c r="O2157" s="5">
        <f t="shared" si="199"/>
        <v>2.2999999999999998</v>
      </c>
      <c r="P2157" s="7">
        <f t="shared" si="200"/>
        <v>42430.747511574074</v>
      </c>
      <c r="Q2157" s="7">
        <f t="shared" si="201"/>
        <v>42460.70584490741</v>
      </c>
      <c r="R2157" t="s">
        <v>8282</v>
      </c>
      <c r="S2157" t="str">
        <f t="shared" si="202"/>
        <v>games</v>
      </c>
      <c r="T2157" t="str">
        <f t="shared" si="203"/>
        <v>video games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s="6">
        <f t="shared" si="198"/>
        <v>17.987951807228917</v>
      </c>
      <c r="N2158" t="b">
        <v>0</v>
      </c>
      <c r="O2158" s="5">
        <f t="shared" si="199"/>
        <v>2.6660714285714282</v>
      </c>
      <c r="P2158" s="7">
        <f t="shared" si="200"/>
        <v>41488.85423611111</v>
      </c>
      <c r="Q2158" s="7">
        <f t="shared" si="201"/>
        <v>41533.85423611111</v>
      </c>
      <c r="R2158" t="s">
        <v>8282</v>
      </c>
      <c r="S2158" t="str">
        <f t="shared" si="202"/>
        <v>games</v>
      </c>
      <c r="T2158" t="str">
        <f t="shared" si="203"/>
        <v>video games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s="6">
        <f t="shared" si="198"/>
        <v>370.94736842105266</v>
      </c>
      <c r="N2159" t="b">
        <v>0</v>
      </c>
      <c r="O2159" s="5">
        <f t="shared" si="199"/>
        <v>28.192</v>
      </c>
      <c r="P2159" s="7">
        <f t="shared" si="200"/>
        <v>42694.98128472222</v>
      </c>
      <c r="Q2159" s="7">
        <f t="shared" si="201"/>
        <v>42727.332638888889</v>
      </c>
      <c r="R2159" t="s">
        <v>8282</v>
      </c>
      <c r="S2159" t="str">
        <f t="shared" si="202"/>
        <v>games</v>
      </c>
      <c r="T2159" t="str">
        <f t="shared" si="203"/>
        <v>video games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s="6">
        <f t="shared" si="198"/>
        <v>63.569485530546629</v>
      </c>
      <c r="N2160" t="b">
        <v>0</v>
      </c>
      <c r="O2160" s="5">
        <f t="shared" si="199"/>
        <v>6.5900366666666672</v>
      </c>
      <c r="P2160" s="7">
        <f t="shared" si="200"/>
        <v>41264.853865740741</v>
      </c>
      <c r="Q2160" s="7">
        <f t="shared" si="201"/>
        <v>41309.853865740741</v>
      </c>
      <c r="R2160" t="s">
        <v>8282</v>
      </c>
      <c r="S2160" t="str">
        <f t="shared" si="202"/>
        <v>games</v>
      </c>
      <c r="T2160" t="str">
        <f t="shared" si="203"/>
        <v>video games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s="6">
        <f t="shared" si="198"/>
        <v>13</v>
      </c>
      <c r="N2161" t="b">
        <v>0</v>
      </c>
      <c r="O2161" s="5">
        <f t="shared" si="199"/>
        <v>0.72222222222222221</v>
      </c>
      <c r="P2161" s="7">
        <f t="shared" si="200"/>
        <v>40710.731180555551</v>
      </c>
      <c r="Q2161" s="7">
        <f t="shared" si="201"/>
        <v>40740.731180555551</v>
      </c>
      <c r="R2161" t="s">
        <v>8282</v>
      </c>
      <c r="S2161" t="str">
        <f t="shared" si="202"/>
        <v>games</v>
      </c>
      <c r="T2161" t="str">
        <f t="shared" si="203"/>
        <v>video games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s="6">
        <f t="shared" si="198"/>
        <v>5.3125</v>
      </c>
      <c r="N2162" t="b">
        <v>0</v>
      </c>
      <c r="O2162" s="5">
        <f t="shared" si="199"/>
        <v>0.85000000000000009</v>
      </c>
      <c r="P2162" s="7">
        <f t="shared" si="200"/>
        <v>41018.711863425924</v>
      </c>
      <c r="Q2162" s="7">
        <f t="shared" si="201"/>
        <v>41048.711863425924</v>
      </c>
      <c r="R2162" t="s">
        <v>8282</v>
      </c>
      <c r="S2162" t="str">
        <f t="shared" si="202"/>
        <v>games</v>
      </c>
      <c r="T2162" t="str">
        <f t="shared" si="203"/>
        <v>video games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s="6">
        <f t="shared" si="198"/>
        <v>35.615384615384613</v>
      </c>
      <c r="N2163" t="b">
        <v>1</v>
      </c>
      <c r="O2163" s="5">
        <f t="shared" si="199"/>
        <v>115.75</v>
      </c>
      <c r="P2163" s="7">
        <f t="shared" si="200"/>
        <v>42240.852534722217</v>
      </c>
      <c r="Q2163" s="7">
        <f t="shared" si="201"/>
        <v>42270.852534722217</v>
      </c>
      <c r="R2163" t="s">
        <v>8276</v>
      </c>
      <c r="S2163" t="str">
        <f t="shared" si="202"/>
        <v>music</v>
      </c>
      <c r="T2163" t="str">
        <f t="shared" si="203"/>
        <v>rock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s="6">
        <f t="shared" si="198"/>
        <v>87.103448275862064</v>
      </c>
      <c r="N2164" t="b">
        <v>1</v>
      </c>
      <c r="O2164" s="5">
        <f t="shared" si="199"/>
        <v>112.26666666666667</v>
      </c>
      <c r="P2164" s="7">
        <f t="shared" si="200"/>
        <v>41813.766099537039</v>
      </c>
      <c r="Q2164" s="7">
        <f t="shared" si="201"/>
        <v>41844.766099537039</v>
      </c>
      <c r="R2164" t="s">
        <v>8276</v>
      </c>
      <c r="S2164" t="str">
        <f t="shared" si="202"/>
        <v>music</v>
      </c>
      <c r="T2164" t="str">
        <f t="shared" si="203"/>
        <v>rock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s="6">
        <f t="shared" si="198"/>
        <v>75.11363636363636</v>
      </c>
      <c r="N2165" t="b">
        <v>1</v>
      </c>
      <c r="O2165" s="5">
        <f t="shared" si="199"/>
        <v>132.20000000000002</v>
      </c>
      <c r="P2165" s="7">
        <f t="shared" si="200"/>
        <v>42111.899537037039</v>
      </c>
      <c r="Q2165" s="7">
        <f t="shared" si="201"/>
        <v>42163.159722222219</v>
      </c>
      <c r="R2165" t="s">
        <v>8276</v>
      </c>
      <c r="S2165" t="str">
        <f t="shared" si="202"/>
        <v>music</v>
      </c>
      <c r="T2165" t="str">
        <f t="shared" si="203"/>
        <v>rock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s="6">
        <f t="shared" si="198"/>
        <v>68.01204819277109</v>
      </c>
      <c r="N2166" t="b">
        <v>1</v>
      </c>
      <c r="O2166" s="5">
        <f t="shared" si="199"/>
        <v>102.63636363636364</v>
      </c>
      <c r="P2166" s="7">
        <f t="shared" si="200"/>
        <v>42515.71775462963</v>
      </c>
      <c r="Q2166" s="7">
        <f t="shared" si="201"/>
        <v>42546.165972222225</v>
      </c>
      <c r="R2166" t="s">
        <v>8276</v>
      </c>
      <c r="S2166" t="str">
        <f t="shared" si="202"/>
        <v>music</v>
      </c>
      <c r="T2166" t="str">
        <f t="shared" si="203"/>
        <v>rock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s="6">
        <f t="shared" si="198"/>
        <v>29.623931623931625</v>
      </c>
      <c r="N2167" t="b">
        <v>1</v>
      </c>
      <c r="O2167" s="5">
        <f t="shared" si="199"/>
        <v>138.64000000000001</v>
      </c>
      <c r="P2167" s="7">
        <f t="shared" si="200"/>
        <v>42438.667071759264</v>
      </c>
      <c r="Q2167" s="7">
        <f t="shared" si="201"/>
        <v>42468.625405092593</v>
      </c>
      <c r="R2167" t="s">
        <v>8276</v>
      </c>
      <c r="S2167" t="str">
        <f t="shared" si="202"/>
        <v>music</v>
      </c>
      <c r="T2167" t="str">
        <f t="shared" si="203"/>
        <v>rock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s="6">
        <f t="shared" si="198"/>
        <v>91.625</v>
      </c>
      <c r="N2168" t="b">
        <v>1</v>
      </c>
      <c r="O2168" s="5">
        <f t="shared" si="199"/>
        <v>146.6</v>
      </c>
      <c r="P2168" s="7">
        <f t="shared" si="200"/>
        <v>41933.838171296295</v>
      </c>
      <c r="Q2168" s="7">
        <f t="shared" si="201"/>
        <v>41978.879837962959</v>
      </c>
      <c r="R2168" t="s">
        <v>8276</v>
      </c>
      <c r="S2168" t="str">
        <f t="shared" si="202"/>
        <v>music</v>
      </c>
      <c r="T2168" t="str">
        <f t="shared" si="203"/>
        <v>rock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s="6">
        <f t="shared" si="198"/>
        <v>22.5</v>
      </c>
      <c r="N2169" t="b">
        <v>1</v>
      </c>
      <c r="O2169" s="5">
        <f t="shared" si="199"/>
        <v>120</v>
      </c>
      <c r="P2169" s="7">
        <f t="shared" si="200"/>
        <v>41153.066400462965</v>
      </c>
      <c r="Q2169" s="7">
        <f t="shared" si="201"/>
        <v>41167.066400462965</v>
      </c>
      <c r="R2169" t="s">
        <v>8276</v>
      </c>
      <c r="S2169" t="str">
        <f t="shared" si="202"/>
        <v>music</v>
      </c>
      <c r="T2169" t="str">
        <f t="shared" si="203"/>
        <v>rock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s="6">
        <f t="shared" si="198"/>
        <v>64.366735294117646</v>
      </c>
      <c r="N2170" t="b">
        <v>1</v>
      </c>
      <c r="O2170" s="5">
        <f t="shared" si="199"/>
        <v>121.5816111111111</v>
      </c>
      <c r="P2170" s="7">
        <f t="shared" si="200"/>
        <v>42745.600243055553</v>
      </c>
      <c r="Q2170" s="7">
        <f t="shared" si="201"/>
        <v>42776.208333333328</v>
      </c>
      <c r="R2170" t="s">
        <v>8276</v>
      </c>
      <c r="S2170" t="str">
        <f t="shared" si="202"/>
        <v>music</v>
      </c>
      <c r="T2170" t="str">
        <f t="shared" si="203"/>
        <v>rock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s="6">
        <f t="shared" si="198"/>
        <v>21.857142857142858</v>
      </c>
      <c r="N2171" t="b">
        <v>1</v>
      </c>
      <c r="O2171" s="5">
        <f t="shared" si="199"/>
        <v>100</v>
      </c>
      <c r="P2171" s="7">
        <f t="shared" si="200"/>
        <v>42793.700821759259</v>
      </c>
      <c r="Q2171" s="7">
        <f t="shared" si="201"/>
        <v>42796.700821759259</v>
      </c>
      <c r="R2171" t="s">
        <v>8276</v>
      </c>
      <c r="S2171" t="str">
        <f t="shared" si="202"/>
        <v>music</v>
      </c>
      <c r="T2171" t="str">
        <f t="shared" si="203"/>
        <v>rock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s="6">
        <f t="shared" si="198"/>
        <v>33.315789473684212</v>
      </c>
      <c r="N2172" t="b">
        <v>1</v>
      </c>
      <c r="O2172" s="5">
        <f t="shared" si="199"/>
        <v>180.85714285714286</v>
      </c>
      <c r="P2172" s="7">
        <f t="shared" si="200"/>
        <v>42198.750254629631</v>
      </c>
      <c r="Q2172" s="7">
        <f t="shared" si="201"/>
        <v>42238.750254629631</v>
      </c>
      <c r="R2172" t="s">
        <v>8276</v>
      </c>
      <c r="S2172" t="str">
        <f t="shared" si="202"/>
        <v>music</v>
      </c>
      <c r="T2172" t="str">
        <f t="shared" si="203"/>
        <v>rock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s="6">
        <f t="shared" si="198"/>
        <v>90.276595744680847</v>
      </c>
      <c r="N2173" t="b">
        <v>1</v>
      </c>
      <c r="O2173" s="5">
        <f t="shared" si="199"/>
        <v>106.075</v>
      </c>
      <c r="P2173" s="7">
        <f t="shared" si="200"/>
        <v>42141.95711805555</v>
      </c>
      <c r="Q2173" s="7">
        <f t="shared" si="201"/>
        <v>42177.208333333328</v>
      </c>
      <c r="R2173" t="s">
        <v>8276</v>
      </c>
      <c r="S2173" t="str">
        <f t="shared" si="202"/>
        <v>music</v>
      </c>
      <c r="T2173" t="str">
        <f t="shared" si="203"/>
        <v>rock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s="6">
        <f t="shared" si="198"/>
        <v>76.92307692307692</v>
      </c>
      <c r="N2174" t="b">
        <v>1</v>
      </c>
      <c r="O2174" s="5">
        <f t="shared" si="199"/>
        <v>100</v>
      </c>
      <c r="P2174" s="7">
        <f t="shared" si="200"/>
        <v>42082.580092592587</v>
      </c>
      <c r="Q2174" s="7">
        <f t="shared" si="201"/>
        <v>42112.580092592587</v>
      </c>
      <c r="R2174" t="s">
        <v>8276</v>
      </c>
      <c r="S2174" t="str">
        <f t="shared" si="202"/>
        <v>music</v>
      </c>
      <c r="T2174" t="str">
        <f t="shared" si="203"/>
        <v>rock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s="6">
        <f t="shared" si="198"/>
        <v>59.233333333333334</v>
      </c>
      <c r="N2175" t="b">
        <v>1</v>
      </c>
      <c r="O2175" s="5">
        <f t="shared" si="199"/>
        <v>126.92857142857143</v>
      </c>
      <c r="P2175" s="7">
        <f t="shared" si="200"/>
        <v>41495.692627314813</v>
      </c>
      <c r="Q2175" s="7">
        <f t="shared" si="201"/>
        <v>41527.165972222225</v>
      </c>
      <c r="R2175" t="s">
        <v>8276</v>
      </c>
      <c r="S2175" t="str">
        <f t="shared" si="202"/>
        <v>music</v>
      </c>
      <c r="T2175" t="str">
        <f t="shared" si="203"/>
        <v>rock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s="6">
        <f t="shared" si="198"/>
        <v>65.38095238095238</v>
      </c>
      <c r="N2176" t="b">
        <v>1</v>
      </c>
      <c r="O2176" s="5">
        <f t="shared" si="199"/>
        <v>102.97499999999999</v>
      </c>
      <c r="P2176" s="7">
        <f t="shared" si="200"/>
        <v>42465.542905092589</v>
      </c>
      <c r="Q2176" s="7">
        <f t="shared" si="201"/>
        <v>42495.542905092589</v>
      </c>
      <c r="R2176" t="s">
        <v>8276</v>
      </c>
      <c r="S2176" t="str">
        <f t="shared" si="202"/>
        <v>music</v>
      </c>
      <c r="T2176" t="str">
        <f t="shared" si="203"/>
        <v>rock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s="6">
        <f t="shared" si="198"/>
        <v>67.307692307692307</v>
      </c>
      <c r="N2177" t="b">
        <v>1</v>
      </c>
      <c r="O2177" s="5">
        <f t="shared" si="199"/>
        <v>250</v>
      </c>
      <c r="P2177" s="7">
        <f t="shared" si="200"/>
        <v>42565.009097222224</v>
      </c>
      <c r="Q2177" s="7">
        <f t="shared" si="201"/>
        <v>42572.009097222224</v>
      </c>
      <c r="R2177" t="s">
        <v>8276</v>
      </c>
      <c r="S2177" t="str">
        <f t="shared" si="202"/>
        <v>music</v>
      </c>
      <c r="T2177" t="str">
        <f t="shared" si="203"/>
        <v>rock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s="6">
        <f t="shared" ref="M2178:M2241" si="204">E2178/L2178</f>
        <v>88.74647887323944</v>
      </c>
      <c r="N2178" t="b">
        <v>1</v>
      </c>
      <c r="O2178" s="5">
        <f t="shared" ref="O2178:O2241" si="205">(E2178/D2178)*100</f>
        <v>126.02</v>
      </c>
      <c r="P2178" s="7">
        <f t="shared" si="200"/>
        <v>42096.633206018523</v>
      </c>
      <c r="Q2178" s="7">
        <f t="shared" si="201"/>
        <v>42126.633206018523</v>
      </c>
      <c r="R2178" t="s">
        <v>8276</v>
      </c>
      <c r="S2178" t="str">
        <f t="shared" si="202"/>
        <v>music</v>
      </c>
      <c r="T2178" t="str">
        <f t="shared" si="203"/>
        <v>rock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s="6">
        <f t="shared" si="204"/>
        <v>65.868421052631575</v>
      </c>
      <c r="N2179" t="b">
        <v>1</v>
      </c>
      <c r="O2179" s="5">
        <f t="shared" si="205"/>
        <v>100.12</v>
      </c>
      <c r="P2179" s="7">
        <f t="shared" ref="P2179:P2242" si="206">(((J2179/60)/60)/24)+DATE(1970,1,1)</f>
        <v>42502.250775462962</v>
      </c>
      <c r="Q2179" s="7">
        <f t="shared" ref="Q2179:Q2242" si="207">(((I2179/60)/60)/24)+DATE(1970,1,1)</f>
        <v>42527.250775462962</v>
      </c>
      <c r="R2179" t="s">
        <v>8276</v>
      </c>
      <c r="S2179" t="str">
        <f t="shared" ref="S2179:S2242" si="208">LEFT(R2179,FIND("/",R2179)-1)</f>
        <v>music</v>
      </c>
      <c r="T2179" t="str">
        <f t="shared" ref="T2179:T2242" si="209">RIGHT(R2179,LEN(R2179)-FIND("/",R2179))</f>
        <v>rock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s="6">
        <f t="shared" si="204"/>
        <v>40.349243306169967</v>
      </c>
      <c r="N2180" t="b">
        <v>1</v>
      </c>
      <c r="O2180" s="5">
        <f t="shared" si="205"/>
        <v>138.64000000000001</v>
      </c>
      <c r="P2180" s="7">
        <f t="shared" si="206"/>
        <v>42723.63653935185</v>
      </c>
      <c r="Q2180" s="7">
        <f t="shared" si="207"/>
        <v>42753.63653935185</v>
      </c>
      <c r="R2180" t="s">
        <v>8276</v>
      </c>
      <c r="S2180" t="str">
        <f t="shared" si="208"/>
        <v>music</v>
      </c>
      <c r="T2180" t="str">
        <f t="shared" si="209"/>
        <v>rock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s="6">
        <f t="shared" si="204"/>
        <v>76.857142857142861</v>
      </c>
      <c r="N2181" t="b">
        <v>1</v>
      </c>
      <c r="O2181" s="5">
        <f t="shared" si="205"/>
        <v>161.4</v>
      </c>
      <c r="P2181" s="7">
        <f t="shared" si="206"/>
        <v>42075.171203703707</v>
      </c>
      <c r="Q2181" s="7">
        <f t="shared" si="207"/>
        <v>42105.171203703707</v>
      </c>
      <c r="R2181" t="s">
        <v>8276</v>
      </c>
      <c r="S2181" t="str">
        <f t="shared" si="208"/>
        <v>music</v>
      </c>
      <c r="T2181" t="str">
        <f t="shared" si="209"/>
        <v>rock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s="6">
        <f t="shared" si="204"/>
        <v>68.707820512820518</v>
      </c>
      <c r="N2182" t="b">
        <v>1</v>
      </c>
      <c r="O2182" s="5">
        <f t="shared" si="205"/>
        <v>107.18419999999999</v>
      </c>
      <c r="P2182" s="7">
        <f t="shared" si="206"/>
        <v>42279.669768518521</v>
      </c>
      <c r="Q2182" s="7">
        <f t="shared" si="207"/>
        <v>42321.711435185185</v>
      </c>
      <c r="R2182" t="s">
        <v>8276</v>
      </c>
      <c r="S2182" t="str">
        <f t="shared" si="208"/>
        <v>music</v>
      </c>
      <c r="T2182" t="str">
        <f t="shared" si="209"/>
        <v>rock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s="6">
        <f t="shared" si="204"/>
        <v>57.773584905660378</v>
      </c>
      <c r="N2183" t="b">
        <v>1</v>
      </c>
      <c r="O2183" s="5">
        <f t="shared" si="205"/>
        <v>153.1</v>
      </c>
      <c r="P2183" s="7">
        <f t="shared" si="206"/>
        <v>42773.005243055552</v>
      </c>
      <c r="Q2183" s="7">
        <f t="shared" si="207"/>
        <v>42787.005243055552</v>
      </c>
      <c r="R2183" t="s">
        <v>8297</v>
      </c>
      <c r="S2183" t="str">
        <f t="shared" si="208"/>
        <v>games</v>
      </c>
      <c r="T2183" t="str">
        <f t="shared" si="209"/>
        <v>tabletop games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s="6">
        <f t="shared" si="204"/>
        <v>44.171348314606739</v>
      </c>
      <c r="N2184" t="b">
        <v>1</v>
      </c>
      <c r="O2184" s="5">
        <f t="shared" si="205"/>
        <v>524.16666666666663</v>
      </c>
      <c r="P2184" s="7">
        <f t="shared" si="206"/>
        <v>41879.900752314818</v>
      </c>
      <c r="Q2184" s="7">
        <f t="shared" si="207"/>
        <v>41914.900752314818</v>
      </c>
      <c r="R2184" t="s">
        <v>8297</v>
      </c>
      <c r="S2184" t="str">
        <f t="shared" si="208"/>
        <v>games</v>
      </c>
      <c r="T2184" t="str">
        <f t="shared" si="209"/>
        <v>tabletop games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s="6">
        <f t="shared" si="204"/>
        <v>31.566308243727597</v>
      </c>
      <c r="N2185" t="b">
        <v>1</v>
      </c>
      <c r="O2185" s="5">
        <f t="shared" si="205"/>
        <v>489.27777777777777</v>
      </c>
      <c r="P2185" s="7">
        <f t="shared" si="206"/>
        <v>42745.365474537044</v>
      </c>
      <c r="Q2185" s="7">
        <f t="shared" si="207"/>
        <v>42775.208333333328</v>
      </c>
      <c r="R2185" t="s">
        <v>8297</v>
      </c>
      <c r="S2185" t="str">
        <f t="shared" si="208"/>
        <v>games</v>
      </c>
      <c r="T2185" t="str">
        <f t="shared" si="209"/>
        <v>tabletop games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s="6">
        <f t="shared" si="204"/>
        <v>107.04511278195488</v>
      </c>
      <c r="N2186" t="b">
        <v>1</v>
      </c>
      <c r="O2186" s="5">
        <f t="shared" si="205"/>
        <v>284.74</v>
      </c>
      <c r="P2186" s="7">
        <f t="shared" si="206"/>
        <v>42380.690289351856</v>
      </c>
      <c r="Q2186" s="7">
        <f t="shared" si="207"/>
        <v>42394.666666666672</v>
      </c>
      <c r="R2186" t="s">
        <v>8297</v>
      </c>
      <c r="S2186" t="str">
        <f t="shared" si="208"/>
        <v>games</v>
      </c>
      <c r="T2186" t="str">
        <f t="shared" si="209"/>
        <v>tabletop games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s="6">
        <f t="shared" si="204"/>
        <v>149.03451043338683</v>
      </c>
      <c r="N2187" t="b">
        <v>1</v>
      </c>
      <c r="O2187" s="5">
        <f t="shared" si="205"/>
        <v>1856.97</v>
      </c>
      <c r="P2187" s="7">
        <f t="shared" si="206"/>
        <v>41319.349988425929</v>
      </c>
      <c r="Q2187" s="7">
        <f t="shared" si="207"/>
        <v>41359.349988425929</v>
      </c>
      <c r="R2187" t="s">
        <v>8297</v>
      </c>
      <c r="S2187" t="str">
        <f t="shared" si="208"/>
        <v>games</v>
      </c>
      <c r="T2187" t="str">
        <f t="shared" si="209"/>
        <v>tabletop games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s="6">
        <f t="shared" si="204"/>
        <v>55.956632653061227</v>
      </c>
      <c r="N2188" t="b">
        <v>1</v>
      </c>
      <c r="O2188" s="5">
        <f t="shared" si="205"/>
        <v>109.67499999999998</v>
      </c>
      <c r="P2188" s="7">
        <f t="shared" si="206"/>
        <v>42583.615081018521</v>
      </c>
      <c r="Q2188" s="7">
        <f t="shared" si="207"/>
        <v>42620.083333333328</v>
      </c>
      <c r="R2188" t="s">
        <v>8297</v>
      </c>
      <c r="S2188" t="str">
        <f t="shared" si="208"/>
        <v>games</v>
      </c>
      <c r="T2188" t="str">
        <f t="shared" si="209"/>
        <v>tabletop games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s="6">
        <f t="shared" si="204"/>
        <v>56.970381807973048</v>
      </c>
      <c r="N2189" t="b">
        <v>1</v>
      </c>
      <c r="O2189" s="5">
        <f t="shared" si="205"/>
        <v>1014.6425</v>
      </c>
      <c r="P2189" s="7">
        <f t="shared" si="206"/>
        <v>42068.209097222221</v>
      </c>
      <c r="Q2189" s="7">
        <f t="shared" si="207"/>
        <v>42097.165972222225</v>
      </c>
      <c r="R2189" t="s">
        <v>8297</v>
      </c>
      <c r="S2189" t="str">
        <f t="shared" si="208"/>
        <v>games</v>
      </c>
      <c r="T2189" t="str">
        <f t="shared" si="209"/>
        <v>tabletop games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s="6">
        <f t="shared" si="204"/>
        <v>44.056420233463037</v>
      </c>
      <c r="N2190" t="b">
        <v>1</v>
      </c>
      <c r="O2190" s="5">
        <f t="shared" si="205"/>
        <v>412.17692027666544</v>
      </c>
      <c r="P2190" s="7">
        <f t="shared" si="206"/>
        <v>42633.586122685185</v>
      </c>
      <c r="Q2190" s="7">
        <f t="shared" si="207"/>
        <v>42668.708333333328</v>
      </c>
      <c r="R2190" t="s">
        <v>8297</v>
      </c>
      <c r="S2190" t="str">
        <f t="shared" si="208"/>
        <v>games</v>
      </c>
      <c r="T2190" t="str">
        <f t="shared" si="209"/>
        <v>tabletop games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s="6">
        <f t="shared" si="204"/>
        <v>68.625</v>
      </c>
      <c r="N2191" t="b">
        <v>1</v>
      </c>
      <c r="O2191" s="5">
        <f t="shared" si="205"/>
        <v>503.25</v>
      </c>
      <c r="P2191" s="7">
        <f t="shared" si="206"/>
        <v>42467.788194444445</v>
      </c>
      <c r="Q2191" s="7">
        <f t="shared" si="207"/>
        <v>42481.916666666672</v>
      </c>
      <c r="R2191" t="s">
        <v>8297</v>
      </c>
      <c r="S2191" t="str">
        <f t="shared" si="208"/>
        <v>games</v>
      </c>
      <c r="T2191" t="str">
        <f t="shared" si="209"/>
        <v>tabletop games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s="6">
        <f t="shared" si="204"/>
        <v>65.318435754189949</v>
      </c>
      <c r="N2192" t="b">
        <v>1</v>
      </c>
      <c r="O2192" s="5">
        <f t="shared" si="205"/>
        <v>184.61052631578946</v>
      </c>
      <c r="P2192" s="7">
        <f t="shared" si="206"/>
        <v>42417.625046296293</v>
      </c>
      <c r="Q2192" s="7">
        <f t="shared" si="207"/>
        <v>42452.290972222225</v>
      </c>
      <c r="R2192" t="s">
        <v>8297</v>
      </c>
      <c r="S2192" t="str">
        <f t="shared" si="208"/>
        <v>games</v>
      </c>
      <c r="T2192" t="str">
        <f t="shared" si="209"/>
        <v>tabletop games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s="6">
        <f t="shared" si="204"/>
        <v>35.92</v>
      </c>
      <c r="N2193" t="b">
        <v>1</v>
      </c>
      <c r="O2193" s="5">
        <f t="shared" si="205"/>
        <v>119.73333333333333</v>
      </c>
      <c r="P2193" s="7">
        <f t="shared" si="206"/>
        <v>42768.833645833336</v>
      </c>
      <c r="Q2193" s="7">
        <f t="shared" si="207"/>
        <v>42780.833645833336</v>
      </c>
      <c r="R2193" t="s">
        <v>8297</v>
      </c>
      <c r="S2193" t="str">
        <f t="shared" si="208"/>
        <v>games</v>
      </c>
      <c r="T2193" t="str">
        <f t="shared" si="209"/>
        <v>tabletop games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s="6">
        <f t="shared" si="204"/>
        <v>40.070667078443485</v>
      </c>
      <c r="N2194" t="b">
        <v>1</v>
      </c>
      <c r="O2194" s="5">
        <f t="shared" si="205"/>
        <v>1081.2401666666667</v>
      </c>
      <c r="P2194" s="7">
        <f t="shared" si="206"/>
        <v>42691.8512037037</v>
      </c>
      <c r="Q2194" s="7">
        <f t="shared" si="207"/>
        <v>42719.958333333328</v>
      </c>
      <c r="R2194" t="s">
        <v>8297</v>
      </c>
      <c r="S2194" t="str">
        <f t="shared" si="208"/>
        <v>games</v>
      </c>
      <c r="T2194" t="str">
        <f t="shared" si="209"/>
        <v>tabletop games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s="6">
        <f t="shared" si="204"/>
        <v>75.647714604236342</v>
      </c>
      <c r="N2195" t="b">
        <v>1</v>
      </c>
      <c r="O2195" s="5">
        <f t="shared" si="205"/>
        <v>452.37333333333333</v>
      </c>
      <c r="P2195" s="7">
        <f t="shared" si="206"/>
        <v>42664.405925925923</v>
      </c>
      <c r="Q2195" s="7">
        <f t="shared" si="207"/>
        <v>42695.207638888889</v>
      </c>
      <c r="R2195" t="s">
        <v>8297</v>
      </c>
      <c r="S2195" t="str">
        <f t="shared" si="208"/>
        <v>games</v>
      </c>
      <c r="T2195" t="str">
        <f t="shared" si="209"/>
        <v>tabletop games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s="6">
        <f t="shared" si="204"/>
        <v>61.203872437357631</v>
      </c>
      <c r="N2196" t="b">
        <v>1</v>
      </c>
      <c r="O2196" s="5">
        <f t="shared" si="205"/>
        <v>537.37</v>
      </c>
      <c r="P2196" s="7">
        <f t="shared" si="206"/>
        <v>42425.757986111115</v>
      </c>
      <c r="Q2196" s="7">
        <f t="shared" si="207"/>
        <v>42455.716319444444</v>
      </c>
      <c r="R2196" t="s">
        <v>8297</v>
      </c>
      <c r="S2196" t="str">
        <f t="shared" si="208"/>
        <v>games</v>
      </c>
      <c r="T2196" t="str">
        <f t="shared" si="209"/>
        <v>tabletop games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s="6">
        <f t="shared" si="204"/>
        <v>48.130434782608695</v>
      </c>
      <c r="N2197" t="b">
        <v>1</v>
      </c>
      <c r="O2197" s="5">
        <f t="shared" si="205"/>
        <v>120.32608695652173</v>
      </c>
      <c r="P2197" s="7">
        <f t="shared" si="206"/>
        <v>42197.771990740745</v>
      </c>
      <c r="Q2197" s="7">
        <f t="shared" si="207"/>
        <v>42227.771990740745</v>
      </c>
      <c r="R2197" t="s">
        <v>8297</v>
      </c>
      <c r="S2197" t="str">
        <f t="shared" si="208"/>
        <v>games</v>
      </c>
      <c r="T2197" t="str">
        <f t="shared" si="209"/>
        <v>tabletop games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s="6">
        <f t="shared" si="204"/>
        <v>68.106837606837601</v>
      </c>
      <c r="N2198" t="b">
        <v>1</v>
      </c>
      <c r="O2198" s="5">
        <f t="shared" si="205"/>
        <v>113.83571428571429</v>
      </c>
      <c r="P2198" s="7">
        <f t="shared" si="206"/>
        <v>42675.487291666665</v>
      </c>
      <c r="Q2198" s="7">
        <f t="shared" si="207"/>
        <v>42706.291666666672</v>
      </c>
      <c r="R2198" t="s">
        <v>8297</v>
      </c>
      <c r="S2198" t="str">
        <f t="shared" si="208"/>
        <v>games</v>
      </c>
      <c r="T2198" t="str">
        <f t="shared" si="209"/>
        <v>tabletop games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s="6">
        <f t="shared" si="204"/>
        <v>65.891300230946882</v>
      </c>
      <c r="N2199" t="b">
        <v>1</v>
      </c>
      <c r="O2199" s="5">
        <f t="shared" si="205"/>
        <v>951.03109999999992</v>
      </c>
      <c r="P2199" s="7">
        <f t="shared" si="206"/>
        <v>42033.584016203706</v>
      </c>
      <c r="Q2199" s="7">
        <f t="shared" si="207"/>
        <v>42063.584016203706</v>
      </c>
      <c r="R2199" t="s">
        <v>8297</v>
      </c>
      <c r="S2199" t="str">
        <f t="shared" si="208"/>
        <v>games</v>
      </c>
      <c r="T2199" t="str">
        <f t="shared" si="209"/>
        <v>tabletop games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s="6">
        <f t="shared" si="204"/>
        <v>81.654377880184327</v>
      </c>
      <c r="N2200" t="b">
        <v>1</v>
      </c>
      <c r="O2200" s="5">
        <f t="shared" si="205"/>
        <v>132.89249999999998</v>
      </c>
      <c r="P2200" s="7">
        <f t="shared" si="206"/>
        <v>42292.513888888891</v>
      </c>
      <c r="Q2200" s="7">
        <f t="shared" si="207"/>
        <v>42322.555555555555</v>
      </c>
      <c r="R2200" t="s">
        <v>8297</v>
      </c>
      <c r="S2200" t="str">
        <f t="shared" si="208"/>
        <v>games</v>
      </c>
      <c r="T2200" t="str">
        <f t="shared" si="209"/>
        <v>tabletop games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s="6">
        <f t="shared" si="204"/>
        <v>52.701195219123505</v>
      </c>
      <c r="N2201" t="b">
        <v>1</v>
      </c>
      <c r="O2201" s="5">
        <f t="shared" si="205"/>
        <v>146.97777777777779</v>
      </c>
      <c r="P2201" s="7">
        <f t="shared" si="206"/>
        <v>42262.416643518518</v>
      </c>
      <c r="Q2201" s="7">
        <f t="shared" si="207"/>
        <v>42292.416643518518</v>
      </c>
      <c r="R2201" t="s">
        <v>8297</v>
      </c>
      <c r="S2201" t="str">
        <f t="shared" si="208"/>
        <v>games</v>
      </c>
      <c r="T2201" t="str">
        <f t="shared" si="209"/>
        <v>tabletop games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s="6">
        <f t="shared" si="204"/>
        <v>41.228136882129277</v>
      </c>
      <c r="N2202" t="b">
        <v>1</v>
      </c>
      <c r="O2202" s="5">
        <f t="shared" si="205"/>
        <v>542.15</v>
      </c>
      <c r="P2202" s="7">
        <f t="shared" si="206"/>
        <v>42163.625787037032</v>
      </c>
      <c r="Q2202" s="7">
        <f t="shared" si="207"/>
        <v>42191.125</v>
      </c>
      <c r="R2202" t="s">
        <v>8297</v>
      </c>
      <c r="S2202" t="str">
        <f t="shared" si="208"/>
        <v>games</v>
      </c>
      <c r="T2202" t="str">
        <f t="shared" si="209"/>
        <v>tabletop games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s="6">
        <f t="shared" si="204"/>
        <v>15.035357142857142</v>
      </c>
      <c r="N2203" t="b">
        <v>1</v>
      </c>
      <c r="O2203" s="5">
        <f t="shared" si="205"/>
        <v>382.71818181818185</v>
      </c>
      <c r="P2203" s="7">
        <f t="shared" si="206"/>
        <v>41276.846817129634</v>
      </c>
      <c r="Q2203" s="7">
        <f t="shared" si="207"/>
        <v>41290.846817129634</v>
      </c>
      <c r="R2203" t="s">
        <v>8280</v>
      </c>
      <c r="S2203" t="str">
        <f t="shared" si="208"/>
        <v>music</v>
      </c>
      <c r="T2203" t="str">
        <f t="shared" si="209"/>
        <v>electronic music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s="6">
        <f t="shared" si="204"/>
        <v>39.066920943134534</v>
      </c>
      <c r="N2204" t="b">
        <v>1</v>
      </c>
      <c r="O2204" s="5">
        <f t="shared" si="205"/>
        <v>704.18124999999998</v>
      </c>
      <c r="P2204" s="7">
        <f t="shared" si="206"/>
        <v>41184.849166666667</v>
      </c>
      <c r="Q2204" s="7">
        <f t="shared" si="207"/>
        <v>41214.849166666667</v>
      </c>
      <c r="R2204" t="s">
        <v>8280</v>
      </c>
      <c r="S2204" t="str">
        <f t="shared" si="208"/>
        <v>music</v>
      </c>
      <c r="T2204" t="str">
        <f t="shared" si="209"/>
        <v>electronic music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s="6">
        <f t="shared" si="204"/>
        <v>43.82</v>
      </c>
      <c r="N2205" t="b">
        <v>1</v>
      </c>
      <c r="O2205" s="5">
        <f t="shared" si="205"/>
        <v>109.55</v>
      </c>
      <c r="P2205" s="7">
        <f t="shared" si="206"/>
        <v>42241.85974537037</v>
      </c>
      <c r="Q2205" s="7">
        <f t="shared" si="207"/>
        <v>42271.85974537037</v>
      </c>
      <c r="R2205" t="s">
        <v>8280</v>
      </c>
      <c r="S2205" t="str">
        <f t="shared" si="208"/>
        <v>music</v>
      </c>
      <c r="T2205" t="str">
        <f t="shared" si="209"/>
        <v>electronic music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s="6">
        <f t="shared" si="204"/>
        <v>27.301369863013697</v>
      </c>
      <c r="N2206" t="b">
        <v>1</v>
      </c>
      <c r="O2206" s="5">
        <f t="shared" si="205"/>
        <v>132.86666666666667</v>
      </c>
      <c r="P2206" s="7">
        <f t="shared" si="206"/>
        <v>41312.311562499999</v>
      </c>
      <c r="Q2206" s="7">
        <f t="shared" si="207"/>
        <v>41342.311562499999</v>
      </c>
      <c r="R2206" t="s">
        <v>8280</v>
      </c>
      <c r="S2206" t="str">
        <f t="shared" si="208"/>
        <v>music</v>
      </c>
      <c r="T2206" t="str">
        <f t="shared" si="209"/>
        <v>electronic music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s="6">
        <f t="shared" si="204"/>
        <v>42.222222222222221</v>
      </c>
      <c r="N2207" t="b">
        <v>1</v>
      </c>
      <c r="O2207" s="5">
        <f t="shared" si="205"/>
        <v>152</v>
      </c>
      <c r="P2207" s="7">
        <f t="shared" si="206"/>
        <v>41031.82163194444</v>
      </c>
      <c r="Q2207" s="7">
        <f t="shared" si="207"/>
        <v>41061.82163194444</v>
      </c>
      <c r="R2207" t="s">
        <v>8280</v>
      </c>
      <c r="S2207" t="str">
        <f t="shared" si="208"/>
        <v>music</v>
      </c>
      <c r="T2207" t="str">
        <f t="shared" si="209"/>
        <v>electronic music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s="6">
        <f t="shared" si="204"/>
        <v>33.235294117647058</v>
      </c>
      <c r="N2208" t="b">
        <v>1</v>
      </c>
      <c r="O2208" s="5">
        <f t="shared" si="205"/>
        <v>102.72727272727273</v>
      </c>
      <c r="P2208" s="7">
        <f t="shared" si="206"/>
        <v>40997.257222222222</v>
      </c>
      <c r="Q2208" s="7">
        <f t="shared" si="207"/>
        <v>41015.257222222222</v>
      </c>
      <c r="R2208" t="s">
        <v>8280</v>
      </c>
      <c r="S2208" t="str">
        <f t="shared" si="208"/>
        <v>music</v>
      </c>
      <c r="T2208" t="str">
        <f t="shared" si="209"/>
        <v>electronic music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s="6">
        <f t="shared" si="204"/>
        <v>285.71428571428572</v>
      </c>
      <c r="N2209" t="b">
        <v>1</v>
      </c>
      <c r="O2209" s="5">
        <f t="shared" si="205"/>
        <v>100</v>
      </c>
      <c r="P2209" s="7">
        <f t="shared" si="206"/>
        <v>41564.194131944445</v>
      </c>
      <c r="Q2209" s="7">
        <f t="shared" si="207"/>
        <v>41594.235798611109</v>
      </c>
      <c r="R2209" t="s">
        <v>8280</v>
      </c>
      <c r="S2209" t="str">
        <f t="shared" si="208"/>
        <v>music</v>
      </c>
      <c r="T2209" t="str">
        <f t="shared" si="209"/>
        <v>electronic music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s="6">
        <f t="shared" si="204"/>
        <v>42.333333333333336</v>
      </c>
      <c r="N2210" t="b">
        <v>1</v>
      </c>
      <c r="O2210" s="5">
        <f t="shared" si="205"/>
        <v>101.6</v>
      </c>
      <c r="P2210" s="7">
        <f t="shared" si="206"/>
        <v>40946.882245370369</v>
      </c>
      <c r="Q2210" s="7">
        <f t="shared" si="207"/>
        <v>41006.166666666664</v>
      </c>
      <c r="R2210" t="s">
        <v>8280</v>
      </c>
      <c r="S2210" t="str">
        <f t="shared" si="208"/>
        <v>music</v>
      </c>
      <c r="T2210" t="str">
        <f t="shared" si="209"/>
        <v>electronic music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s="6">
        <f t="shared" si="204"/>
        <v>50.266666666666666</v>
      </c>
      <c r="N2211" t="b">
        <v>1</v>
      </c>
      <c r="O2211" s="5">
        <f t="shared" si="205"/>
        <v>150.80000000000001</v>
      </c>
      <c r="P2211" s="7">
        <f t="shared" si="206"/>
        <v>41732.479675925926</v>
      </c>
      <c r="Q2211" s="7">
        <f t="shared" si="207"/>
        <v>41743.958333333336</v>
      </c>
      <c r="R2211" t="s">
        <v>8280</v>
      </c>
      <c r="S2211" t="str">
        <f t="shared" si="208"/>
        <v>music</v>
      </c>
      <c r="T2211" t="str">
        <f t="shared" si="209"/>
        <v>electronic music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s="6">
        <f t="shared" si="204"/>
        <v>61.902777777777779</v>
      </c>
      <c r="N2212" t="b">
        <v>1</v>
      </c>
      <c r="O2212" s="5">
        <f t="shared" si="205"/>
        <v>111.425</v>
      </c>
      <c r="P2212" s="7">
        <f t="shared" si="206"/>
        <v>40956.066087962965</v>
      </c>
      <c r="Q2212" s="7">
        <f t="shared" si="207"/>
        <v>41013.73333333333</v>
      </c>
      <c r="R2212" t="s">
        <v>8280</v>
      </c>
      <c r="S2212" t="str">
        <f t="shared" si="208"/>
        <v>music</v>
      </c>
      <c r="T2212" t="str">
        <f t="shared" si="209"/>
        <v>electronic music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s="6">
        <f t="shared" si="204"/>
        <v>40.75</v>
      </c>
      <c r="N2213" t="b">
        <v>1</v>
      </c>
      <c r="O2213" s="5">
        <f t="shared" si="205"/>
        <v>195.6</v>
      </c>
      <c r="P2213" s="7">
        <f t="shared" si="206"/>
        <v>41716.785011574073</v>
      </c>
      <c r="Q2213" s="7">
        <f t="shared" si="207"/>
        <v>41739.290972222225</v>
      </c>
      <c r="R2213" t="s">
        <v>8280</v>
      </c>
      <c r="S2213" t="str">
        <f t="shared" si="208"/>
        <v>music</v>
      </c>
      <c r="T2213" t="str">
        <f t="shared" si="209"/>
        <v>electronic music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s="6">
        <f t="shared" si="204"/>
        <v>55.796747967479675</v>
      </c>
      <c r="N2214" t="b">
        <v>1</v>
      </c>
      <c r="O2214" s="5">
        <f t="shared" si="205"/>
        <v>114.38333333333333</v>
      </c>
      <c r="P2214" s="7">
        <f t="shared" si="206"/>
        <v>41548.747418981482</v>
      </c>
      <c r="Q2214" s="7">
        <f t="shared" si="207"/>
        <v>41582.041666666664</v>
      </c>
      <c r="R2214" t="s">
        <v>8280</v>
      </c>
      <c r="S2214" t="str">
        <f t="shared" si="208"/>
        <v>music</v>
      </c>
      <c r="T2214" t="str">
        <f t="shared" si="209"/>
        <v>electronic music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s="6">
        <f t="shared" si="204"/>
        <v>10</v>
      </c>
      <c r="N2215" t="b">
        <v>1</v>
      </c>
      <c r="O2215" s="5">
        <f t="shared" si="205"/>
        <v>200</v>
      </c>
      <c r="P2215" s="7">
        <f t="shared" si="206"/>
        <v>42109.826145833329</v>
      </c>
      <c r="Q2215" s="7">
        <f t="shared" si="207"/>
        <v>42139.826145833329</v>
      </c>
      <c r="R2215" t="s">
        <v>8280</v>
      </c>
      <c r="S2215" t="str">
        <f t="shared" si="208"/>
        <v>music</v>
      </c>
      <c r="T2215" t="str">
        <f t="shared" si="209"/>
        <v>electronic music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s="6">
        <f t="shared" si="204"/>
        <v>73.125416666666666</v>
      </c>
      <c r="N2216" t="b">
        <v>1</v>
      </c>
      <c r="O2216" s="5">
        <f t="shared" si="205"/>
        <v>292.50166666666667</v>
      </c>
      <c r="P2216" s="7">
        <f t="shared" si="206"/>
        <v>41646.792222222226</v>
      </c>
      <c r="Q2216" s="7">
        <f t="shared" si="207"/>
        <v>41676.792222222226</v>
      </c>
      <c r="R2216" t="s">
        <v>8280</v>
      </c>
      <c r="S2216" t="str">
        <f t="shared" si="208"/>
        <v>music</v>
      </c>
      <c r="T2216" t="str">
        <f t="shared" si="209"/>
        <v>electronic music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s="6">
        <f t="shared" si="204"/>
        <v>26.060606060606062</v>
      </c>
      <c r="N2217" t="b">
        <v>1</v>
      </c>
      <c r="O2217" s="5">
        <f t="shared" si="205"/>
        <v>156.36363636363637</v>
      </c>
      <c r="P2217" s="7">
        <f t="shared" si="206"/>
        <v>40958.717268518521</v>
      </c>
      <c r="Q2217" s="7">
        <f t="shared" si="207"/>
        <v>40981.290972222225</v>
      </c>
      <c r="R2217" t="s">
        <v>8280</v>
      </c>
      <c r="S2217" t="str">
        <f t="shared" si="208"/>
        <v>music</v>
      </c>
      <c r="T2217" t="str">
        <f t="shared" si="209"/>
        <v>electronic music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s="6">
        <f t="shared" si="204"/>
        <v>22.642857142857142</v>
      </c>
      <c r="N2218" t="b">
        <v>1</v>
      </c>
      <c r="O2218" s="5">
        <f t="shared" si="205"/>
        <v>105.66666666666666</v>
      </c>
      <c r="P2218" s="7">
        <f t="shared" si="206"/>
        <v>42194.751678240747</v>
      </c>
      <c r="Q2218" s="7">
        <f t="shared" si="207"/>
        <v>42208.751678240747</v>
      </c>
      <c r="R2218" t="s">
        <v>8280</v>
      </c>
      <c r="S2218" t="str">
        <f t="shared" si="208"/>
        <v>music</v>
      </c>
      <c r="T2218" t="str">
        <f t="shared" si="209"/>
        <v>electronic music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s="6">
        <f t="shared" si="204"/>
        <v>47.222222222222221</v>
      </c>
      <c r="N2219" t="b">
        <v>1</v>
      </c>
      <c r="O2219" s="5">
        <f t="shared" si="205"/>
        <v>101.19047619047619</v>
      </c>
      <c r="P2219" s="7">
        <f t="shared" si="206"/>
        <v>42299.776770833334</v>
      </c>
      <c r="Q2219" s="7">
        <f t="shared" si="207"/>
        <v>42310.333333333328</v>
      </c>
      <c r="R2219" t="s">
        <v>8280</v>
      </c>
      <c r="S2219" t="str">
        <f t="shared" si="208"/>
        <v>music</v>
      </c>
      <c r="T2219" t="str">
        <f t="shared" si="209"/>
        <v>electronic music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s="6">
        <f t="shared" si="204"/>
        <v>32.324473684210524</v>
      </c>
      <c r="N2220" t="b">
        <v>1</v>
      </c>
      <c r="O2220" s="5">
        <f t="shared" si="205"/>
        <v>122.833</v>
      </c>
      <c r="P2220" s="7">
        <f t="shared" si="206"/>
        <v>41127.812303240738</v>
      </c>
      <c r="Q2220" s="7">
        <f t="shared" si="207"/>
        <v>41150</v>
      </c>
      <c r="R2220" t="s">
        <v>8280</v>
      </c>
      <c r="S2220" t="str">
        <f t="shared" si="208"/>
        <v>music</v>
      </c>
      <c r="T2220" t="str">
        <f t="shared" si="209"/>
        <v>electronic music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s="6">
        <f t="shared" si="204"/>
        <v>53.421052631578945</v>
      </c>
      <c r="N2221" t="b">
        <v>1</v>
      </c>
      <c r="O2221" s="5">
        <f t="shared" si="205"/>
        <v>101.49999999999999</v>
      </c>
      <c r="P2221" s="7">
        <f t="shared" si="206"/>
        <v>42205.718888888892</v>
      </c>
      <c r="Q2221" s="7">
        <f t="shared" si="207"/>
        <v>42235.718888888892</v>
      </c>
      <c r="R2221" t="s">
        <v>8280</v>
      </c>
      <c r="S2221" t="str">
        <f t="shared" si="208"/>
        <v>music</v>
      </c>
      <c r="T2221" t="str">
        <f t="shared" si="209"/>
        <v>electronic music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s="6">
        <f t="shared" si="204"/>
        <v>51.304347826086953</v>
      </c>
      <c r="N2222" t="b">
        <v>1</v>
      </c>
      <c r="O2222" s="5">
        <f t="shared" si="205"/>
        <v>101.14285714285714</v>
      </c>
      <c r="P2222" s="7">
        <f t="shared" si="206"/>
        <v>41452.060601851852</v>
      </c>
      <c r="Q2222" s="7">
        <f t="shared" si="207"/>
        <v>41482.060601851852</v>
      </c>
      <c r="R2222" t="s">
        <v>8280</v>
      </c>
      <c r="S2222" t="str">
        <f t="shared" si="208"/>
        <v>music</v>
      </c>
      <c r="T2222" t="str">
        <f t="shared" si="209"/>
        <v>electronic music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s="6">
        <f t="shared" si="204"/>
        <v>37.197247706422019</v>
      </c>
      <c r="N2223" t="b">
        <v>1</v>
      </c>
      <c r="O2223" s="5">
        <f t="shared" si="205"/>
        <v>108.11999999999999</v>
      </c>
      <c r="P2223" s="7">
        <f t="shared" si="206"/>
        <v>42452.666770833333</v>
      </c>
      <c r="Q2223" s="7">
        <f t="shared" si="207"/>
        <v>42483</v>
      </c>
      <c r="R2223" t="s">
        <v>8297</v>
      </c>
      <c r="S2223" t="str">
        <f t="shared" si="208"/>
        <v>games</v>
      </c>
      <c r="T2223" t="str">
        <f t="shared" si="209"/>
        <v>tabletop games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s="6">
        <f t="shared" si="204"/>
        <v>27.1</v>
      </c>
      <c r="N2224" t="b">
        <v>1</v>
      </c>
      <c r="O2224" s="5">
        <f t="shared" si="205"/>
        <v>162.6</v>
      </c>
      <c r="P2224" s="7">
        <f t="shared" si="206"/>
        <v>40906.787581018521</v>
      </c>
      <c r="Q2224" s="7">
        <f t="shared" si="207"/>
        <v>40936.787581018521</v>
      </c>
      <c r="R2224" t="s">
        <v>8297</v>
      </c>
      <c r="S2224" t="str">
        <f t="shared" si="208"/>
        <v>games</v>
      </c>
      <c r="T2224" t="str">
        <f t="shared" si="209"/>
        <v>tabletop games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s="6">
        <f t="shared" si="204"/>
        <v>206.31</v>
      </c>
      <c r="N2225" t="b">
        <v>1</v>
      </c>
      <c r="O2225" s="5">
        <f t="shared" si="205"/>
        <v>105.80000000000001</v>
      </c>
      <c r="P2225" s="7">
        <f t="shared" si="206"/>
        <v>42152.640833333338</v>
      </c>
      <c r="Q2225" s="7">
        <f t="shared" si="207"/>
        <v>42182.640833333338</v>
      </c>
      <c r="R2225" t="s">
        <v>8297</v>
      </c>
      <c r="S2225" t="str">
        <f t="shared" si="208"/>
        <v>games</v>
      </c>
      <c r="T2225" t="str">
        <f t="shared" si="209"/>
        <v>tabletop games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s="6">
        <f t="shared" si="204"/>
        <v>82.145270270270274</v>
      </c>
      <c r="N2226" t="b">
        <v>1</v>
      </c>
      <c r="O2226" s="5">
        <f t="shared" si="205"/>
        <v>243.15000000000003</v>
      </c>
      <c r="P2226" s="7">
        <f t="shared" si="206"/>
        <v>42644.667534722219</v>
      </c>
      <c r="Q2226" s="7">
        <f t="shared" si="207"/>
        <v>42672.791666666672</v>
      </c>
      <c r="R2226" t="s">
        <v>8297</v>
      </c>
      <c r="S2226" t="str">
        <f t="shared" si="208"/>
        <v>games</v>
      </c>
      <c r="T2226" t="str">
        <f t="shared" si="209"/>
        <v>tabletop games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s="6">
        <f t="shared" si="204"/>
        <v>164.79651993355483</v>
      </c>
      <c r="N2227" t="b">
        <v>1</v>
      </c>
      <c r="O2227" s="5">
        <f t="shared" si="205"/>
        <v>944.83338095238094</v>
      </c>
      <c r="P2227" s="7">
        <f t="shared" si="206"/>
        <v>41873.79184027778</v>
      </c>
      <c r="Q2227" s="7">
        <f t="shared" si="207"/>
        <v>41903.79184027778</v>
      </c>
      <c r="R2227" t="s">
        <v>8297</v>
      </c>
      <c r="S2227" t="str">
        <f t="shared" si="208"/>
        <v>games</v>
      </c>
      <c r="T2227" t="str">
        <f t="shared" si="209"/>
        <v>tabletop games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s="6">
        <f t="shared" si="204"/>
        <v>60.820280373831778</v>
      </c>
      <c r="N2228" t="b">
        <v>1</v>
      </c>
      <c r="O2228" s="5">
        <f t="shared" si="205"/>
        <v>108.46283333333334</v>
      </c>
      <c r="P2228" s="7">
        <f t="shared" si="206"/>
        <v>42381.79886574074</v>
      </c>
      <c r="Q2228" s="7">
        <f t="shared" si="207"/>
        <v>42412.207638888889</v>
      </c>
      <c r="R2228" t="s">
        <v>8297</v>
      </c>
      <c r="S2228" t="str">
        <f t="shared" si="208"/>
        <v>games</v>
      </c>
      <c r="T2228" t="str">
        <f t="shared" si="209"/>
        <v>tabletop games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s="6">
        <f t="shared" si="204"/>
        <v>67.970099667774093</v>
      </c>
      <c r="N2229" t="b">
        <v>1</v>
      </c>
      <c r="O2229" s="5">
        <f t="shared" si="205"/>
        <v>157.37692307692308</v>
      </c>
      <c r="P2229" s="7">
        <f t="shared" si="206"/>
        <v>41561.807349537034</v>
      </c>
      <c r="Q2229" s="7">
        <f t="shared" si="207"/>
        <v>41591.849016203705</v>
      </c>
      <c r="R2229" t="s">
        <v>8297</v>
      </c>
      <c r="S2229" t="str">
        <f t="shared" si="208"/>
        <v>games</v>
      </c>
      <c r="T2229" t="str">
        <f t="shared" si="209"/>
        <v>tabletop games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s="6">
        <f t="shared" si="204"/>
        <v>81.561805555555551</v>
      </c>
      <c r="N2230" t="b">
        <v>1</v>
      </c>
      <c r="O2230" s="5">
        <f t="shared" si="205"/>
        <v>1174.49</v>
      </c>
      <c r="P2230" s="7">
        <f t="shared" si="206"/>
        <v>42202.278194444443</v>
      </c>
      <c r="Q2230" s="7">
        <f t="shared" si="207"/>
        <v>42232.278194444443</v>
      </c>
      <c r="R2230" t="s">
        <v>8297</v>
      </c>
      <c r="S2230" t="str">
        <f t="shared" si="208"/>
        <v>games</v>
      </c>
      <c r="T2230" t="str">
        <f t="shared" si="209"/>
        <v>tabletop games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s="6">
        <f t="shared" si="204"/>
        <v>25.42547309833024</v>
      </c>
      <c r="N2231" t="b">
        <v>1</v>
      </c>
      <c r="O2231" s="5">
        <f t="shared" si="205"/>
        <v>171.04755366949576</v>
      </c>
      <c r="P2231" s="7">
        <f t="shared" si="206"/>
        <v>41484.664247685185</v>
      </c>
      <c r="Q2231" s="7">
        <f t="shared" si="207"/>
        <v>41520.166666666664</v>
      </c>
      <c r="R2231" t="s">
        <v>8297</v>
      </c>
      <c r="S2231" t="str">
        <f t="shared" si="208"/>
        <v>games</v>
      </c>
      <c r="T2231" t="str">
        <f t="shared" si="209"/>
        <v>tabletop games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s="6">
        <f t="shared" si="204"/>
        <v>21.497991967871485</v>
      </c>
      <c r="N2232" t="b">
        <v>1</v>
      </c>
      <c r="O2232" s="5">
        <f t="shared" si="205"/>
        <v>125.95294117647057</v>
      </c>
      <c r="P2232" s="7">
        <f t="shared" si="206"/>
        <v>41724.881099537037</v>
      </c>
      <c r="Q2232" s="7">
        <f t="shared" si="207"/>
        <v>41754.881099537037</v>
      </c>
      <c r="R2232" t="s">
        <v>8297</v>
      </c>
      <c r="S2232" t="str">
        <f t="shared" si="208"/>
        <v>games</v>
      </c>
      <c r="T2232" t="str">
        <f t="shared" si="209"/>
        <v>tabletop games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s="6">
        <f t="shared" si="204"/>
        <v>27.226630727762803</v>
      </c>
      <c r="N2233" t="b">
        <v>1</v>
      </c>
      <c r="O2233" s="5">
        <f t="shared" si="205"/>
        <v>1212.1296000000002</v>
      </c>
      <c r="P2233" s="7">
        <f t="shared" si="206"/>
        <v>41423.910891203705</v>
      </c>
      <c r="Q2233" s="7">
        <f t="shared" si="207"/>
        <v>41450.208333333336</v>
      </c>
      <c r="R2233" t="s">
        <v>8297</v>
      </c>
      <c r="S2233" t="str">
        <f t="shared" si="208"/>
        <v>games</v>
      </c>
      <c r="T2233" t="str">
        <f t="shared" si="209"/>
        <v>tabletop games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s="6">
        <f t="shared" si="204"/>
        <v>25.091093117408906</v>
      </c>
      <c r="N2234" t="b">
        <v>1</v>
      </c>
      <c r="O2234" s="5">
        <f t="shared" si="205"/>
        <v>495.8</v>
      </c>
      <c r="P2234" s="7">
        <f t="shared" si="206"/>
        <v>41806.794074074074</v>
      </c>
      <c r="Q2234" s="7">
        <f t="shared" si="207"/>
        <v>41839.125</v>
      </c>
      <c r="R2234" t="s">
        <v>8297</v>
      </c>
      <c r="S2234" t="str">
        <f t="shared" si="208"/>
        <v>games</v>
      </c>
      <c r="T2234" t="str">
        <f t="shared" si="209"/>
        <v>tabletop games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s="6">
        <f t="shared" si="204"/>
        <v>21.230179028132991</v>
      </c>
      <c r="N2235" t="b">
        <v>1</v>
      </c>
      <c r="O2235" s="5">
        <f t="shared" si="205"/>
        <v>332.03999999999996</v>
      </c>
      <c r="P2235" s="7">
        <f t="shared" si="206"/>
        <v>42331.378923611104</v>
      </c>
      <c r="Q2235" s="7">
        <f t="shared" si="207"/>
        <v>42352</v>
      </c>
      <c r="R2235" t="s">
        <v>8297</v>
      </c>
      <c r="S2235" t="str">
        <f t="shared" si="208"/>
        <v>games</v>
      </c>
      <c r="T2235" t="str">
        <f t="shared" si="209"/>
        <v>tabletop games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s="6">
        <f t="shared" si="204"/>
        <v>41.607142857142854</v>
      </c>
      <c r="N2236" t="b">
        <v>1</v>
      </c>
      <c r="O2236" s="5">
        <f t="shared" si="205"/>
        <v>1165</v>
      </c>
      <c r="P2236" s="7">
        <f t="shared" si="206"/>
        <v>42710.824618055558</v>
      </c>
      <c r="Q2236" s="7">
        <f t="shared" si="207"/>
        <v>42740.824618055558</v>
      </c>
      <c r="R2236" t="s">
        <v>8297</v>
      </c>
      <c r="S2236" t="str">
        <f t="shared" si="208"/>
        <v>games</v>
      </c>
      <c r="T2236" t="str">
        <f t="shared" si="209"/>
        <v>tabletop games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s="6">
        <f t="shared" si="204"/>
        <v>135.58503401360545</v>
      </c>
      <c r="N2237" t="b">
        <v>1</v>
      </c>
      <c r="O2237" s="5">
        <f t="shared" si="205"/>
        <v>153.3153846153846</v>
      </c>
      <c r="P2237" s="7">
        <f t="shared" si="206"/>
        <v>42062.022118055553</v>
      </c>
      <c r="Q2237" s="7">
        <f t="shared" si="207"/>
        <v>42091.980451388896</v>
      </c>
      <c r="R2237" t="s">
        <v>8297</v>
      </c>
      <c r="S2237" t="str">
        <f t="shared" si="208"/>
        <v>games</v>
      </c>
      <c r="T2237" t="str">
        <f t="shared" si="209"/>
        <v>tabletop games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s="6">
        <f t="shared" si="204"/>
        <v>22.116176470588236</v>
      </c>
      <c r="N2238" t="b">
        <v>1</v>
      </c>
      <c r="O2238" s="5">
        <f t="shared" si="205"/>
        <v>537.10714285714289</v>
      </c>
      <c r="P2238" s="7">
        <f t="shared" si="206"/>
        <v>42371.617164351846</v>
      </c>
      <c r="Q2238" s="7">
        <f t="shared" si="207"/>
        <v>42401.617164351846</v>
      </c>
      <c r="R2238" t="s">
        <v>8297</v>
      </c>
      <c r="S2238" t="str">
        <f t="shared" si="208"/>
        <v>games</v>
      </c>
      <c r="T2238" t="str">
        <f t="shared" si="209"/>
        <v>tabletop games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s="6">
        <f t="shared" si="204"/>
        <v>64.625635808748726</v>
      </c>
      <c r="N2239" t="b">
        <v>1</v>
      </c>
      <c r="O2239" s="5">
        <f t="shared" si="205"/>
        <v>352.92777777777775</v>
      </c>
      <c r="P2239" s="7">
        <f t="shared" si="206"/>
        <v>41915.003275462965</v>
      </c>
      <c r="Q2239" s="7">
        <f t="shared" si="207"/>
        <v>41955.332638888889</v>
      </c>
      <c r="R2239" t="s">
        <v>8297</v>
      </c>
      <c r="S2239" t="str">
        <f t="shared" si="208"/>
        <v>games</v>
      </c>
      <c r="T2239" t="str">
        <f t="shared" si="209"/>
        <v>tabletop games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s="6">
        <f t="shared" si="204"/>
        <v>69.569620253164558</v>
      </c>
      <c r="N2240" t="b">
        <v>1</v>
      </c>
      <c r="O2240" s="5">
        <f t="shared" si="205"/>
        <v>137.4</v>
      </c>
      <c r="P2240" s="7">
        <f t="shared" si="206"/>
        <v>42774.621712962966</v>
      </c>
      <c r="Q2240" s="7">
        <f t="shared" si="207"/>
        <v>42804.621712962966</v>
      </c>
      <c r="R2240" t="s">
        <v>8297</v>
      </c>
      <c r="S2240" t="str">
        <f t="shared" si="208"/>
        <v>games</v>
      </c>
      <c r="T2240" t="str">
        <f t="shared" si="209"/>
        <v>tabletop games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s="6">
        <f t="shared" si="204"/>
        <v>75.133028169014082</v>
      </c>
      <c r="N2241" t="b">
        <v>1</v>
      </c>
      <c r="O2241" s="5">
        <f t="shared" si="205"/>
        <v>128.02668</v>
      </c>
      <c r="P2241" s="7">
        <f t="shared" si="206"/>
        <v>41572.958495370374</v>
      </c>
      <c r="Q2241" s="7">
        <f t="shared" si="207"/>
        <v>41609.168055555558</v>
      </c>
      <c r="R2241" t="s">
        <v>8297</v>
      </c>
      <c r="S2241" t="str">
        <f t="shared" si="208"/>
        <v>games</v>
      </c>
      <c r="T2241" t="str">
        <f t="shared" si="209"/>
        <v>tabletop games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s="6">
        <f t="shared" ref="M2242:M2305" si="210">E2242/L2242</f>
        <v>140.97916666666666</v>
      </c>
      <c r="N2242" t="b">
        <v>1</v>
      </c>
      <c r="O2242" s="5">
        <f t="shared" ref="O2242:O2305" si="211">(E2242/D2242)*100</f>
        <v>270.68</v>
      </c>
      <c r="P2242" s="7">
        <f t="shared" si="206"/>
        <v>42452.825740740736</v>
      </c>
      <c r="Q2242" s="7">
        <f t="shared" si="207"/>
        <v>42482.825740740736</v>
      </c>
      <c r="R2242" t="s">
        <v>8297</v>
      </c>
      <c r="S2242" t="str">
        <f t="shared" si="208"/>
        <v>games</v>
      </c>
      <c r="T2242" t="str">
        <f t="shared" si="209"/>
        <v>tabletop games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s="6">
        <f t="shared" si="210"/>
        <v>49.472392638036808</v>
      </c>
      <c r="N2243" t="b">
        <v>1</v>
      </c>
      <c r="O2243" s="5">
        <f t="shared" si="211"/>
        <v>806.4</v>
      </c>
      <c r="P2243" s="7">
        <f t="shared" ref="P2243:P2306" si="212">(((J2243/60)/60)/24)+DATE(1970,1,1)</f>
        <v>42766.827546296292</v>
      </c>
      <c r="Q2243" s="7">
        <f t="shared" ref="Q2243:Q2306" si="213">(((I2243/60)/60)/24)+DATE(1970,1,1)</f>
        <v>42796.827546296292</v>
      </c>
      <c r="R2243" t="s">
        <v>8297</v>
      </c>
      <c r="S2243" t="str">
        <f t="shared" ref="S2243:S2306" si="214">LEFT(R2243,FIND("/",R2243)-1)</f>
        <v>games</v>
      </c>
      <c r="T2243" t="str">
        <f t="shared" ref="T2243:T2306" si="215">RIGHT(R2243,LEN(R2243)-FIND("/",R2243))</f>
        <v>tabletop games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s="6">
        <f t="shared" si="210"/>
        <v>53.865251485148519</v>
      </c>
      <c r="N2244" t="b">
        <v>1</v>
      </c>
      <c r="O2244" s="5">
        <f t="shared" si="211"/>
        <v>1360.0976000000001</v>
      </c>
      <c r="P2244" s="7">
        <f t="shared" si="212"/>
        <v>41569.575613425928</v>
      </c>
      <c r="Q2244" s="7">
        <f t="shared" si="213"/>
        <v>41605.126388888886</v>
      </c>
      <c r="R2244" t="s">
        <v>8297</v>
      </c>
      <c r="S2244" t="str">
        <f t="shared" si="214"/>
        <v>games</v>
      </c>
      <c r="T2244" t="str">
        <f t="shared" si="215"/>
        <v>tabletop games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s="6">
        <f t="shared" si="210"/>
        <v>4.5712530712530715</v>
      </c>
      <c r="N2245" t="b">
        <v>1</v>
      </c>
      <c r="O2245" s="5">
        <f t="shared" si="211"/>
        <v>930250</v>
      </c>
      <c r="P2245" s="7">
        <f t="shared" si="212"/>
        <v>42800.751041666663</v>
      </c>
      <c r="Q2245" s="7">
        <f t="shared" si="213"/>
        <v>42807.125</v>
      </c>
      <c r="R2245" t="s">
        <v>8297</v>
      </c>
      <c r="S2245" t="str">
        <f t="shared" si="214"/>
        <v>games</v>
      </c>
      <c r="T2245" t="str">
        <f t="shared" si="215"/>
        <v>tabletop games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s="6">
        <f t="shared" si="210"/>
        <v>65.00344827586207</v>
      </c>
      <c r="N2246" t="b">
        <v>1</v>
      </c>
      <c r="O2246" s="5">
        <f t="shared" si="211"/>
        <v>377.02</v>
      </c>
      <c r="P2246" s="7">
        <f t="shared" si="212"/>
        <v>42647.818819444445</v>
      </c>
      <c r="Q2246" s="7">
        <f t="shared" si="213"/>
        <v>42659.854166666672</v>
      </c>
      <c r="R2246" t="s">
        <v>8297</v>
      </c>
      <c r="S2246" t="str">
        <f t="shared" si="214"/>
        <v>games</v>
      </c>
      <c r="T2246" t="str">
        <f t="shared" si="215"/>
        <v>tabletop games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s="6">
        <f t="shared" si="210"/>
        <v>53.475252525252522</v>
      </c>
      <c r="N2247" t="b">
        <v>1</v>
      </c>
      <c r="O2247" s="5">
        <f t="shared" si="211"/>
        <v>2647.0250000000001</v>
      </c>
      <c r="P2247" s="7">
        <f t="shared" si="212"/>
        <v>41660.708530092597</v>
      </c>
      <c r="Q2247" s="7">
        <f t="shared" si="213"/>
        <v>41691.75</v>
      </c>
      <c r="R2247" t="s">
        <v>8297</v>
      </c>
      <c r="S2247" t="str">
        <f t="shared" si="214"/>
        <v>games</v>
      </c>
      <c r="T2247" t="str">
        <f t="shared" si="215"/>
        <v>tabletop games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s="6">
        <f t="shared" si="210"/>
        <v>43.912280701754383</v>
      </c>
      <c r="N2248" t="b">
        <v>1</v>
      </c>
      <c r="O2248" s="5">
        <f t="shared" si="211"/>
        <v>100.12</v>
      </c>
      <c r="P2248" s="7">
        <f t="shared" si="212"/>
        <v>42221.79178240741</v>
      </c>
      <c r="Q2248" s="7">
        <f t="shared" si="213"/>
        <v>42251.79178240741</v>
      </c>
      <c r="R2248" t="s">
        <v>8297</v>
      </c>
      <c r="S2248" t="str">
        <f t="shared" si="214"/>
        <v>games</v>
      </c>
      <c r="T2248" t="str">
        <f t="shared" si="215"/>
        <v>tabletop games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s="6">
        <f t="shared" si="210"/>
        <v>50.852631578947367</v>
      </c>
      <c r="N2249" t="b">
        <v>1</v>
      </c>
      <c r="O2249" s="5">
        <f t="shared" si="211"/>
        <v>104.45405405405405</v>
      </c>
      <c r="P2249" s="7">
        <f t="shared" si="212"/>
        <v>42200.666261574079</v>
      </c>
      <c r="Q2249" s="7">
        <f t="shared" si="213"/>
        <v>42214.666261574079</v>
      </c>
      <c r="R2249" t="s">
        <v>8297</v>
      </c>
      <c r="S2249" t="str">
        <f t="shared" si="214"/>
        <v>games</v>
      </c>
      <c r="T2249" t="str">
        <f t="shared" si="215"/>
        <v>tabletop games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s="6">
        <f t="shared" si="210"/>
        <v>58.6328125</v>
      </c>
      <c r="N2250" t="b">
        <v>1</v>
      </c>
      <c r="O2250" s="5">
        <f t="shared" si="211"/>
        <v>107.21428571428571</v>
      </c>
      <c r="P2250" s="7">
        <f t="shared" si="212"/>
        <v>42688.875902777778</v>
      </c>
      <c r="Q2250" s="7">
        <f t="shared" si="213"/>
        <v>42718.875902777778</v>
      </c>
      <c r="R2250" t="s">
        <v>8297</v>
      </c>
      <c r="S2250" t="str">
        <f t="shared" si="214"/>
        <v>games</v>
      </c>
      <c r="T2250" t="str">
        <f t="shared" si="215"/>
        <v>tabletop games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s="6">
        <f t="shared" si="210"/>
        <v>32.81666666666667</v>
      </c>
      <c r="N2251" t="b">
        <v>1</v>
      </c>
      <c r="O2251" s="5">
        <f t="shared" si="211"/>
        <v>168.77142857142857</v>
      </c>
      <c r="P2251" s="7">
        <f t="shared" si="212"/>
        <v>41336.703298611108</v>
      </c>
      <c r="Q2251" s="7">
        <f t="shared" si="213"/>
        <v>41366.661631944444</v>
      </c>
      <c r="R2251" t="s">
        <v>8297</v>
      </c>
      <c r="S2251" t="str">
        <f t="shared" si="214"/>
        <v>games</v>
      </c>
      <c r="T2251" t="str">
        <f t="shared" si="215"/>
        <v>tabletop games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s="6">
        <f t="shared" si="210"/>
        <v>426.93169877408059</v>
      </c>
      <c r="N2252" t="b">
        <v>1</v>
      </c>
      <c r="O2252" s="5">
        <f t="shared" si="211"/>
        <v>975.11200000000008</v>
      </c>
      <c r="P2252" s="7">
        <f t="shared" si="212"/>
        <v>42677.005474537036</v>
      </c>
      <c r="Q2252" s="7">
        <f t="shared" si="213"/>
        <v>42707.0471412037</v>
      </c>
      <c r="R2252" t="s">
        <v>8297</v>
      </c>
      <c r="S2252" t="str">
        <f t="shared" si="214"/>
        <v>games</v>
      </c>
      <c r="T2252" t="str">
        <f t="shared" si="215"/>
        <v>tabletop games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s="6">
        <f t="shared" si="210"/>
        <v>23.808729166666669</v>
      </c>
      <c r="N2253" t="b">
        <v>1</v>
      </c>
      <c r="O2253" s="5">
        <f t="shared" si="211"/>
        <v>134.44929411764704</v>
      </c>
      <c r="P2253" s="7">
        <f t="shared" si="212"/>
        <v>41846.34579861111</v>
      </c>
      <c r="Q2253" s="7">
        <f t="shared" si="213"/>
        <v>41867.34579861111</v>
      </c>
      <c r="R2253" t="s">
        <v>8297</v>
      </c>
      <c r="S2253" t="str">
        <f t="shared" si="214"/>
        <v>games</v>
      </c>
      <c r="T2253" t="str">
        <f t="shared" si="215"/>
        <v>tabletop games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s="6">
        <f t="shared" si="210"/>
        <v>98.413654618473899</v>
      </c>
      <c r="N2254" t="b">
        <v>1</v>
      </c>
      <c r="O2254" s="5">
        <f t="shared" si="211"/>
        <v>272.27777777777777</v>
      </c>
      <c r="P2254" s="7">
        <f t="shared" si="212"/>
        <v>42573.327986111108</v>
      </c>
      <c r="Q2254" s="7">
        <f t="shared" si="213"/>
        <v>42588.327986111108</v>
      </c>
      <c r="R2254" t="s">
        <v>8297</v>
      </c>
      <c r="S2254" t="str">
        <f t="shared" si="214"/>
        <v>games</v>
      </c>
      <c r="T2254" t="str">
        <f t="shared" si="215"/>
        <v>tabletop games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s="6">
        <f t="shared" si="210"/>
        <v>107.32142857142857</v>
      </c>
      <c r="N2255" t="b">
        <v>1</v>
      </c>
      <c r="O2255" s="5">
        <f t="shared" si="211"/>
        <v>112.6875</v>
      </c>
      <c r="P2255" s="7">
        <f t="shared" si="212"/>
        <v>42296.631331018521</v>
      </c>
      <c r="Q2255" s="7">
        <f t="shared" si="213"/>
        <v>42326.672997685186</v>
      </c>
      <c r="R2255" t="s">
        <v>8297</v>
      </c>
      <c r="S2255" t="str">
        <f t="shared" si="214"/>
        <v>games</v>
      </c>
      <c r="T2255" t="str">
        <f t="shared" si="215"/>
        <v>tabletop games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s="6">
        <f t="shared" si="210"/>
        <v>11.67005076142132</v>
      </c>
      <c r="N2256" t="b">
        <v>1</v>
      </c>
      <c r="O2256" s="5">
        <f t="shared" si="211"/>
        <v>459.8</v>
      </c>
      <c r="P2256" s="7">
        <f t="shared" si="212"/>
        <v>42752.647777777776</v>
      </c>
      <c r="Q2256" s="7">
        <f t="shared" si="213"/>
        <v>42759.647777777776</v>
      </c>
      <c r="R2256" t="s">
        <v>8297</v>
      </c>
      <c r="S2256" t="str">
        <f t="shared" si="214"/>
        <v>games</v>
      </c>
      <c r="T2256" t="str">
        <f t="shared" si="215"/>
        <v>tabletop games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s="6">
        <f t="shared" si="210"/>
        <v>41.782287822878232</v>
      </c>
      <c r="N2257" t="b">
        <v>1</v>
      </c>
      <c r="O2257" s="5">
        <f t="shared" si="211"/>
        <v>286.65822784810126</v>
      </c>
      <c r="P2257" s="7">
        <f t="shared" si="212"/>
        <v>42467.951979166668</v>
      </c>
      <c r="Q2257" s="7">
        <f t="shared" si="213"/>
        <v>42497.951979166668</v>
      </c>
      <c r="R2257" t="s">
        <v>8297</v>
      </c>
      <c r="S2257" t="str">
        <f t="shared" si="214"/>
        <v>games</v>
      </c>
      <c r="T2257" t="str">
        <f t="shared" si="215"/>
        <v>tabletop games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s="6">
        <f t="shared" si="210"/>
        <v>21.38</v>
      </c>
      <c r="N2258" t="b">
        <v>1</v>
      </c>
      <c r="O2258" s="5">
        <f t="shared" si="211"/>
        <v>222.70833333333334</v>
      </c>
      <c r="P2258" s="7">
        <f t="shared" si="212"/>
        <v>42682.451921296291</v>
      </c>
      <c r="Q2258" s="7">
        <f t="shared" si="213"/>
        <v>42696.451921296291</v>
      </c>
      <c r="R2258" t="s">
        <v>8297</v>
      </c>
      <c r="S2258" t="str">
        <f t="shared" si="214"/>
        <v>games</v>
      </c>
      <c r="T2258" t="str">
        <f t="shared" si="215"/>
        <v>tabletop games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s="6">
        <f t="shared" si="210"/>
        <v>94.103550295857985</v>
      </c>
      <c r="N2259" t="b">
        <v>1</v>
      </c>
      <c r="O2259" s="5">
        <f t="shared" si="211"/>
        <v>636.14</v>
      </c>
      <c r="P2259" s="7">
        <f t="shared" si="212"/>
        <v>42505.936678240745</v>
      </c>
      <c r="Q2259" s="7">
        <f t="shared" si="213"/>
        <v>42540.958333333328</v>
      </c>
      <c r="R2259" t="s">
        <v>8297</v>
      </c>
      <c r="S2259" t="str">
        <f t="shared" si="214"/>
        <v>games</v>
      </c>
      <c r="T2259" t="str">
        <f t="shared" si="215"/>
        <v>tabletop games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s="6">
        <f t="shared" si="210"/>
        <v>15.721951219512196</v>
      </c>
      <c r="N2260" t="b">
        <v>1</v>
      </c>
      <c r="O2260" s="5">
        <f t="shared" si="211"/>
        <v>146.5</v>
      </c>
      <c r="P2260" s="7">
        <f t="shared" si="212"/>
        <v>42136.75100694444</v>
      </c>
      <c r="Q2260" s="7">
        <f t="shared" si="213"/>
        <v>42166.75100694444</v>
      </c>
      <c r="R2260" t="s">
        <v>8297</v>
      </c>
      <c r="S2260" t="str">
        <f t="shared" si="214"/>
        <v>games</v>
      </c>
      <c r="T2260" t="str">
        <f t="shared" si="215"/>
        <v>tabletop games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s="6">
        <f t="shared" si="210"/>
        <v>90.635922330097088</v>
      </c>
      <c r="N2261" t="b">
        <v>1</v>
      </c>
      <c r="O2261" s="5">
        <f t="shared" si="211"/>
        <v>1867.1</v>
      </c>
      <c r="P2261" s="7">
        <f t="shared" si="212"/>
        <v>42702.804814814815</v>
      </c>
      <c r="Q2261" s="7">
        <f t="shared" si="213"/>
        <v>42712.804814814815</v>
      </c>
      <c r="R2261" t="s">
        <v>8297</v>
      </c>
      <c r="S2261" t="str">
        <f t="shared" si="214"/>
        <v>games</v>
      </c>
      <c r="T2261" t="str">
        <f t="shared" si="215"/>
        <v>tabletop games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s="6">
        <f t="shared" si="210"/>
        <v>97.297619047619051</v>
      </c>
      <c r="N2262" t="b">
        <v>1</v>
      </c>
      <c r="O2262" s="5">
        <f t="shared" si="211"/>
        <v>326.92</v>
      </c>
      <c r="P2262" s="7">
        <f t="shared" si="212"/>
        <v>41695.016782407409</v>
      </c>
      <c r="Q2262" s="7">
        <f t="shared" si="213"/>
        <v>41724.975115740745</v>
      </c>
      <c r="R2262" t="s">
        <v>8297</v>
      </c>
      <c r="S2262" t="str">
        <f t="shared" si="214"/>
        <v>games</v>
      </c>
      <c r="T2262" t="str">
        <f t="shared" si="215"/>
        <v>tabletop games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s="6">
        <f t="shared" si="210"/>
        <v>37.11904761904762</v>
      </c>
      <c r="N2263" t="b">
        <v>1</v>
      </c>
      <c r="O2263" s="5">
        <f t="shared" si="211"/>
        <v>779.5</v>
      </c>
      <c r="P2263" s="7">
        <f t="shared" si="212"/>
        <v>42759.724768518514</v>
      </c>
      <c r="Q2263" s="7">
        <f t="shared" si="213"/>
        <v>42780.724768518514</v>
      </c>
      <c r="R2263" t="s">
        <v>8297</v>
      </c>
      <c r="S2263" t="str">
        <f t="shared" si="214"/>
        <v>games</v>
      </c>
      <c r="T2263" t="str">
        <f t="shared" si="215"/>
        <v>tabletop games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s="6">
        <f t="shared" si="210"/>
        <v>28.104972375690608</v>
      </c>
      <c r="N2264" t="b">
        <v>1</v>
      </c>
      <c r="O2264" s="5">
        <f t="shared" si="211"/>
        <v>154.15151515151516</v>
      </c>
      <c r="P2264" s="7">
        <f t="shared" si="212"/>
        <v>41926.585162037038</v>
      </c>
      <c r="Q2264" s="7">
        <f t="shared" si="213"/>
        <v>41961</v>
      </c>
      <c r="R2264" t="s">
        <v>8297</v>
      </c>
      <c r="S2264" t="str">
        <f t="shared" si="214"/>
        <v>games</v>
      </c>
      <c r="T2264" t="str">
        <f t="shared" si="215"/>
        <v>tabletop games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s="6">
        <f t="shared" si="210"/>
        <v>144.43333333333334</v>
      </c>
      <c r="N2265" t="b">
        <v>1</v>
      </c>
      <c r="O2265" s="5">
        <f t="shared" si="211"/>
        <v>115.54666666666667</v>
      </c>
      <c r="P2265" s="7">
        <f t="shared" si="212"/>
        <v>42014.832326388889</v>
      </c>
      <c r="Q2265" s="7">
        <f t="shared" si="213"/>
        <v>42035.832326388889</v>
      </c>
      <c r="R2265" t="s">
        <v>8297</v>
      </c>
      <c r="S2265" t="str">
        <f t="shared" si="214"/>
        <v>games</v>
      </c>
      <c r="T2265" t="str">
        <f t="shared" si="215"/>
        <v>tabletop games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s="6">
        <f t="shared" si="210"/>
        <v>24.274157303370785</v>
      </c>
      <c r="N2266" t="b">
        <v>1</v>
      </c>
      <c r="O2266" s="5">
        <f t="shared" si="211"/>
        <v>180.03333333333333</v>
      </c>
      <c r="P2266" s="7">
        <f t="shared" si="212"/>
        <v>42496.582337962958</v>
      </c>
      <c r="Q2266" s="7">
        <f t="shared" si="213"/>
        <v>42513.125</v>
      </c>
      <c r="R2266" t="s">
        <v>8297</v>
      </c>
      <c r="S2266" t="str">
        <f t="shared" si="214"/>
        <v>games</v>
      </c>
      <c r="T2266" t="str">
        <f t="shared" si="215"/>
        <v>tabletop games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s="6">
        <f t="shared" si="210"/>
        <v>35.117647058823529</v>
      </c>
      <c r="N2267" t="b">
        <v>1</v>
      </c>
      <c r="O2267" s="5">
        <f t="shared" si="211"/>
        <v>298.5</v>
      </c>
      <c r="P2267" s="7">
        <f t="shared" si="212"/>
        <v>42689.853090277778</v>
      </c>
      <c r="Q2267" s="7">
        <f t="shared" si="213"/>
        <v>42696.853090277778</v>
      </c>
      <c r="R2267" t="s">
        <v>8297</v>
      </c>
      <c r="S2267" t="str">
        <f t="shared" si="214"/>
        <v>games</v>
      </c>
      <c r="T2267" t="str">
        <f t="shared" si="215"/>
        <v>tabletop games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s="6">
        <f t="shared" si="210"/>
        <v>24.762886597938145</v>
      </c>
      <c r="N2268" t="b">
        <v>1</v>
      </c>
      <c r="O2268" s="5">
        <f t="shared" si="211"/>
        <v>320.26666666666665</v>
      </c>
      <c r="P2268" s="7">
        <f t="shared" si="212"/>
        <v>42469.874907407408</v>
      </c>
      <c r="Q2268" s="7">
        <f t="shared" si="213"/>
        <v>42487.083333333328</v>
      </c>
      <c r="R2268" t="s">
        <v>8297</v>
      </c>
      <c r="S2268" t="str">
        <f t="shared" si="214"/>
        <v>games</v>
      </c>
      <c r="T2268" t="str">
        <f t="shared" si="215"/>
        <v>tabletop games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s="6">
        <f t="shared" si="210"/>
        <v>188.37871287128712</v>
      </c>
      <c r="N2269" t="b">
        <v>1</v>
      </c>
      <c r="O2269" s="5">
        <f t="shared" si="211"/>
        <v>380.52499999999998</v>
      </c>
      <c r="P2269" s="7">
        <f t="shared" si="212"/>
        <v>41968.829826388886</v>
      </c>
      <c r="Q2269" s="7">
        <f t="shared" si="213"/>
        <v>41994.041666666672</v>
      </c>
      <c r="R2269" t="s">
        <v>8297</v>
      </c>
      <c r="S2269" t="str">
        <f t="shared" si="214"/>
        <v>games</v>
      </c>
      <c r="T2269" t="str">
        <f t="shared" si="215"/>
        <v>tabletop games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s="6">
        <f t="shared" si="210"/>
        <v>148.08247422680412</v>
      </c>
      <c r="N2270" t="b">
        <v>1</v>
      </c>
      <c r="O2270" s="5">
        <f t="shared" si="211"/>
        <v>102.60000000000001</v>
      </c>
      <c r="P2270" s="7">
        <f t="shared" si="212"/>
        <v>42776.082349537035</v>
      </c>
      <c r="Q2270" s="7">
        <f t="shared" si="213"/>
        <v>42806.082349537035</v>
      </c>
      <c r="R2270" t="s">
        <v>8297</v>
      </c>
      <c r="S2270" t="str">
        <f t="shared" si="214"/>
        <v>games</v>
      </c>
      <c r="T2270" t="str">
        <f t="shared" si="215"/>
        <v>tabletop games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s="6">
        <f t="shared" si="210"/>
        <v>49.934589800443462</v>
      </c>
      <c r="N2271" t="b">
        <v>1</v>
      </c>
      <c r="O2271" s="5">
        <f t="shared" si="211"/>
        <v>1801.64</v>
      </c>
      <c r="P2271" s="7">
        <f t="shared" si="212"/>
        <v>42776.704432870371</v>
      </c>
      <c r="Q2271" s="7">
        <f t="shared" si="213"/>
        <v>42801.208333333328</v>
      </c>
      <c r="R2271" t="s">
        <v>8297</v>
      </c>
      <c r="S2271" t="str">
        <f t="shared" si="214"/>
        <v>games</v>
      </c>
      <c r="T2271" t="str">
        <f t="shared" si="215"/>
        <v>tabletop games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s="6">
        <f t="shared" si="210"/>
        <v>107.82155688622754</v>
      </c>
      <c r="N2272" t="b">
        <v>1</v>
      </c>
      <c r="O2272" s="5">
        <f t="shared" si="211"/>
        <v>720.24800000000005</v>
      </c>
      <c r="P2272" s="7">
        <f t="shared" si="212"/>
        <v>42725.869363425925</v>
      </c>
      <c r="Q2272" s="7">
        <f t="shared" si="213"/>
        <v>42745.915972222225</v>
      </c>
      <c r="R2272" t="s">
        <v>8297</v>
      </c>
      <c r="S2272" t="str">
        <f t="shared" si="214"/>
        <v>games</v>
      </c>
      <c r="T2272" t="str">
        <f t="shared" si="215"/>
        <v>tabletop games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s="6">
        <f t="shared" si="210"/>
        <v>42.63403614457831</v>
      </c>
      <c r="N2273" t="b">
        <v>1</v>
      </c>
      <c r="O2273" s="5">
        <f t="shared" si="211"/>
        <v>283.09000000000003</v>
      </c>
      <c r="P2273" s="7">
        <f t="shared" si="212"/>
        <v>42684.000046296293</v>
      </c>
      <c r="Q2273" s="7">
        <f t="shared" si="213"/>
        <v>42714.000046296293</v>
      </c>
      <c r="R2273" t="s">
        <v>8297</v>
      </c>
      <c r="S2273" t="str">
        <f t="shared" si="214"/>
        <v>games</v>
      </c>
      <c r="T2273" t="str">
        <f t="shared" si="215"/>
        <v>tabletop games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s="6">
        <f t="shared" si="210"/>
        <v>14.370762711864407</v>
      </c>
      <c r="N2274" t="b">
        <v>1</v>
      </c>
      <c r="O2274" s="5">
        <f t="shared" si="211"/>
        <v>1356.6000000000001</v>
      </c>
      <c r="P2274" s="7">
        <f t="shared" si="212"/>
        <v>42315.699490740735</v>
      </c>
      <c r="Q2274" s="7">
        <f t="shared" si="213"/>
        <v>42345.699490740735</v>
      </c>
      <c r="R2274" t="s">
        <v>8297</v>
      </c>
      <c r="S2274" t="str">
        <f t="shared" si="214"/>
        <v>games</v>
      </c>
      <c r="T2274" t="str">
        <f t="shared" si="215"/>
        <v>tabletop games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s="6">
        <f t="shared" si="210"/>
        <v>37.476190476190474</v>
      </c>
      <c r="N2275" t="b">
        <v>1</v>
      </c>
      <c r="O2275" s="5">
        <f t="shared" si="211"/>
        <v>220.35999999999999</v>
      </c>
      <c r="P2275" s="7">
        <f t="shared" si="212"/>
        <v>42781.549097222218</v>
      </c>
      <c r="Q2275" s="7">
        <f t="shared" si="213"/>
        <v>42806.507430555561</v>
      </c>
      <c r="R2275" t="s">
        <v>8297</v>
      </c>
      <c r="S2275" t="str">
        <f t="shared" si="214"/>
        <v>games</v>
      </c>
      <c r="T2275" t="str">
        <f t="shared" si="215"/>
        <v>tabletop games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s="6">
        <f t="shared" si="210"/>
        <v>30.202020202020201</v>
      </c>
      <c r="N2276" t="b">
        <v>1</v>
      </c>
      <c r="O2276" s="5">
        <f t="shared" si="211"/>
        <v>119.6</v>
      </c>
      <c r="P2276" s="7">
        <f t="shared" si="212"/>
        <v>41663.500659722224</v>
      </c>
      <c r="Q2276" s="7">
        <f t="shared" si="213"/>
        <v>41693.500659722224</v>
      </c>
      <c r="R2276" t="s">
        <v>8297</v>
      </c>
      <c r="S2276" t="str">
        <f t="shared" si="214"/>
        <v>games</v>
      </c>
      <c r="T2276" t="str">
        <f t="shared" si="215"/>
        <v>tabletop games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s="6">
        <f t="shared" si="210"/>
        <v>33.550632911392405</v>
      </c>
      <c r="N2277" t="b">
        <v>1</v>
      </c>
      <c r="O2277" s="5">
        <f t="shared" si="211"/>
        <v>407.76923076923077</v>
      </c>
      <c r="P2277" s="7">
        <f t="shared" si="212"/>
        <v>41965.616655092599</v>
      </c>
      <c r="Q2277" s="7">
        <f t="shared" si="213"/>
        <v>41995.616655092599</v>
      </c>
      <c r="R2277" t="s">
        <v>8297</v>
      </c>
      <c r="S2277" t="str">
        <f t="shared" si="214"/>
        <v>games</v>
      </c>
      <c r="T2277" t="str">
        <f t="shared" si="215"/>
        <v>tabletop games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s="6">
        <f t="shared" si="210"/>
        <v>64.74666666666667</v>
      </c>
      <c r="N2278" t="b">
        <v>1</v>
      </c>
      <c r="O2278" s="5">
        <f t="shared" si="211"/>
        <v>105.81826105905425</v>
      </c>
      <c r="P2278" s="7">
        <f t="shared" si="212"/>
        <v>41614.651493055557</v>
      </c>
      <c r="Q2278" s="7">
        <f t="shared" si="213"/>
        <v>41644.651493055557</v>
      </c>
      <c r="R2278" t="s">
        <v>8297</v>
      </c>
      <c r="S2278" t="str">
        <f t="shared" si="214"/>
        <v>games</v>
      </c>
      <c r="T2278" t="str">
        <f t="shared" si="215"/>
        <v>tabletop games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s="6">
        <f t="shared" si="210"/>
        <v>57.932367149758456</v>
      </c>
      <c r="N2279" t="b">
        <v>1</v>
      </c>
      <c r="O2279" s="5">
        <f t="shared" si="211"/>
        <v>141.08235294117648</v>
      </c>
      <c r="P2279" s="7">
        <f t="shared" si="212"/>
        <v>40936.678506944445</v>
      </c>
      <c r="Q2279" s="7">
        <f t="shared" si="213"/>
        <v>40966.678506944445</v>
      </c>
      <c r="R2279" t="s">
        <v>8297</v>
      </c>
      <c r="S2279" t="str">
        <f t="shared" si="214"/>
        <v>games</v>
      </c>
      <c r="T2279" t="str">
        <f t="shared" si="215"/>
        <v>tabletop games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s="6">
        <f t="shared" si="210"/>
        <v>53.078431372549019</v>
      </c>
      <c r="N2280" t="b">
        <v>1</v>
      </c>
      <c r="O2280" s="5">
        <f t="shared" si="211"/>
        <v>270.7</v>
      </c>
      <c r="P2280" s="7">
        <f t="shared" si="212"/>
        <v>42338.709108796291</v>
      </c>
      <c r="Q2280" s="7">
        <f t="shared" si="213"/>
        <v>42372.957638888889</v>
      </c>
      <c r="R2280" t="s">
        <v>8297</v>
      </c>
      <c r="S2280" t="str">
        <f t="shared" si="214"/>
        <v>games</v>
      </c>
      <c r="T2280" t="str">
        <f t="shared" si="215"/>
        <v>tabletop games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s="6">
        <f t="shared" si="210"/>
        <v>48.0625</v>
      </c>
      <c r="N2281" t="b">
        <v>1</v>
      </c>
      <c r="O2281" s="5">
        <f t="shared" si="211"/>
        <v>153.80000000000001</v>
      </c>
      <c r="P2281" s="7">
        <f t="shared" si="212"/>
        <v>42020.806701388887</v>
      </c>
      <c r="Q2281" s="7">
        <f t="shared" si="213"/>
        <v>42039.166666666672</v>
      </c>
      <c r="R2281" t="s">
        <v>8297</v>
      </c>
      <c r="S2281" t="str">
        <f t="shared" si="214"/>
        <v>games</v>
      </c>
      <c r="T2281" t="str">
        <f t="shared" si="215"/>
        <v>tabletop games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s="6">
        <f t="shared" si="210"/>
        <v>82.396874999999994</v>
      </c>
      <c r="N2282" t="b">
        <v>1</v>
      </c>
      <c r="O2282" s="5">
        <f t="shared" si="211"/>
        <v>403.57653061224488</v>
      </c>
      <c r="P2282" s="7">
        <f t="shared" si="212"/>
        <v>42234.624895833331</v>
      </c>
      <c r="Q2282" s="7">
        <f t="shared" si="213"/>
        <v>42264.624895833331</v>
      </c>
      <c r="R2282" t="s">
        <v>8297</v>
      </c>
      <c r="S2282" t="str">
        <f t="shared" si="214"/>
        <v>games</v>
      </c>
      <c r="T2282" t="str">
        <f t="shared" si="215"/>
        <v>tabletop games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s="6">
        <f t="shared" si="210"/>
        <v>50.454545454545453</v>
      </c>
      <c r="N2283" t="b">
        <v>1</v>
      </c>
      <c r="O2283" s="5">
        <f t="shared" si="211"/>
        <v>185</v>
      </c>
      <c r="P2283" s="7">
        <f t="shared" si="212"/>
        <v>40687.285844907405</v>
      </c>
      <c r="Q2283" s="7">
        <f t="shared" si="213"/>
        <v>40749.284722222219</v>
      </c>
      <c r="R2283" t="s">
        <v>8276</v>
      </c>
      <c r="S2283" t="str">
        <f t="shared" si="214"/>
        <v>music</v>
      </c>
      <c r="T2283" t="str">
        <f t="shared" si="215"/>
        <v>rock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s="6">
        <f t="shared" si="210"/>
        <v>115.83333333333333</v>
      </c>
      <c r="N2284" t="b">
        <v>1</v>
      </c>
      <c r="O2284" s="5">
        <f t="shared" si="211"/>
        <v>185.33333333333331</v>
      </c>
      <c r="P2284" s="7">
        <f t="shared" si="212"/>
        <v>42323.17460648148</v>
      </c>
      <c r="Q2284" s="7">
        <f t="shared" si="213"/>
        <v>42383.17460648148</v>
      </c>
      <c r="R2284" t="s">
        <v>8276</v>
      </c>
      <c r="S2284" t="str">
        <f t="shared" si="214"/>
        <v>music</v>
      </c>
      <c r="T2284" t="str">
        <f t="shared" si="215"/>
        <v>rock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s="6">
        <f t="shared" si="210"/>
        <v>63.03458333333333</v>
      </c>
      <c r="N2285" t="b">
        <v>1</v>
      </c>
      <c r="O2285" s="5">
        <f t="shared" si="211"/>
        <v>100.85533333333332</v>
      </c>
      <c r="P2285" s="7">
        <f t="shared" si="212"/>
        <v>40978.125046296293</v>
      </c>
      <c r="Q2285" s="7">
        <f t="shared" si="213"/>
        <v>41038.083379629628</v>
      </c>
      <c r="R2285" t="s">
        <v>8276</v>
      </c>
      <c r="S2285" t="str">
        <f t="shared" si="214"/>
        <v>music</v>
      </c>
      <c r="T2285" t="str">
        <f t="shared" si="215"/>
        <v>rock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s="6">
        <f t="shared" si="210"/>
        <v>108.02152542372882</v>
      </c>
      <c r="N2286" t="b">
        <v>1</v>
      </c>
      <c r="O2286" s="5">
        <f t="shared" si="211"/>
        <v>106.22116666666668</v>
      </c>
      <c r="P2286" s="7">
        <f t="shared" si="212"/>
        <v>40585.796817129631</v>
      </c>
      <c r="Q2286" s="7">
        <f t="shared" si="213"/>
        <v>40614.166666666664</v>
      </c>
      <c r="R2286" t="s">
        <v>8276</v>
      </c>
      <c r="S2286" t="str">
        <f t="shared" si="214"/>
        <v>music</v>
      </c>
      <c r="T2286" t="str">
        <f t="shared" si="215"/>
        <v>rock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s="6">
        <f t="shared" si="210"/>
        <v>46.088607594936711</v>
      </c>
      <c r="N2287" t="b">
        <v>1</v>
      </c>
      <c r="O2287" s="5">
        <f t="shared" si="211"/>
        <v>121.36666666666667</v>
      </c>
      <c r="P2287" s="7">
        <f t="shared" si="212"/>
        <v>41059.185682870368</v>
      </c>
      <c r="Q2287" s="7">
        <f t="shared" si="213"/>
        <v>41089.185682870368</v>
      </c>
      <c r="R2287" t="s">
        <v>8276</v>
      </c>
      <c r="S2287" t="str">
        <f t="shared" si="214"/>
        <v>music</v>
      </c>
      <c r="T2287" t="str">
        <f t="shared" si="215"/>
        <v>rock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s="6">
        <f t="shared" si="210"/>
        <v>107.21428571428571</v>
      </c>
      <c r="N2288" t="b">
        <v>1</v>
      </c>
      <c r="O2288" s="5">
        <f t="shared" si="211"/>
        <v>100.06666666666666</v>
      </c>
      <c r="P2288" s="7">
        <f t="shared" si="212"/>
        <v>41494.963587962964</v>
      </c>
      <c r="Q2288" s="7">
        <f t="shared" si="213"/>
        <v>41523.165972222225</v>
      </c>
      <c r="R2288" t="s">
        <v>8276</v>
      </c>
      <c r="S2288" t="str">
        <f t="shared" si="214"/>
        <v>music</v>
      </c>
      <c r="T2288" t="str">
        <f t="shared" si="215"/>
        <v>rock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s="6">
        <f t="shared" si="210"/>
        <v>50.9338679245283</v>
      </c>
      <c r="N2289" t="b">
        <v>1</v>
      </c>
      <c r="O2289" s="5">
        <f t="shared" si="211"/>
        <v>119.97755555555555</v>
      </c>
      <c r="P2289" s="7">
        <f t="shared" si="212"/>
        <v>41792.667361111111</v>
      </c>
      <c r="Q2289" s="7">
        <f t="shared" si="213"/>
        <v>41813.667361111111</v>
      </c>
      <c r="R2289" t="s">
        <v>8276</v>
      </c>
      <c r="S2289" t="str">
        <f t="shared" si="214"/>
        <v>music</v>
      </c>
      <c r="T2289" t="str">
        <f t="shared" si="215"/>
        <v>rock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s="6">
        <f t="shared" si="210"/>
        <v>40.04</v>
      </c>
      <c r="N2290" t="b">
        <v>1</v>
      </c>
      <c r="O2290" s="5">
        <f t="shared" si="211"/>
        <v>100.1</v>
      </c>
      <c r="P2290" s="7">
        <f t="shared" si="212"/>
        <v>41067.827418981484</v>
      </c>
      <c r="Q2290" s="7">
        <f t="shared" si="213"/>
        <v>41086.75</v>
      </c>
      <c r="R2290" t="s">
        <v>8276</v>
      </c>
      <c r="S2290" t="str">
        <f t="shared" si="214"/>
        <v>music</v>
      </c>
      <c r="T2290" t="str">
        <f t="shared" si="215"/>
        <v>rock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s="6">
        <f t="shared" si="210"/>
        <v>64.44</v>
      </c>
      <c r="N2291" t="b">
        <v>1</v>
      </c>
      <c r="O2291" s="5">
        <f t="shared" si="211"/>
        <v>107.4</v>
      </c>
      <c r="P2291" s="7">
        <f t="shared" si="212"/>
        <v>41571.998379629629</v>
      </c>
      <c r="Q2291" s="7">
        <f t="shared" si="213"/>
        <v>41614.973611111112</v>
      </c>
      <c r="R2291" t="s">
        <v>8276</v>
      </c>
      <c r="S2291" t="str">
        <f t="shared" si="214"/>
        <v>music</v>
      </c>
      <c r="T2291" t="str">
        <f t="shared" si="215"/>
        <v>rock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s="6">
        <f t="shared" si="210"/>
        <v>53.827586206896555</v>
      </c>
      <c r="N2292" t="b">
        <v>1</v>
      </c>
      <c r="O2292" s="5">
        <f t="shared" si="211"/>
        <v>104.06666666666666</v>
      </c>
      <c r="P2292" s="7">
        <f t="shared" si="212"/>
        <v>40070.253819444442</v>
      </c>
      <c r="Q2292" s="7">
        <f t="shared" si="213"/>
        <v>40148.708333333336</v>
      </c>
      <c r="R2292" t="s">
        <v>8276</v>
      </c>
      <c r="S2292" t="str">
        <f t="shared" si="214"/>
        <v>music</v>
      </c>
      <c r="T2292" t="str">
        <f t="shared" si="215"/>
        <v>rock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s="6">
        <f t="shared" si="210"/>
        <v>100.46511627906976</v>
      </c>
      <c r="N2293" t="b">
        <v>1</v>
      </c>
      <c r="O2293" s="5">
        <f t="shared" si="211"/>
        <v>172.8</v>
      </c>
      <c r="P2293" s="7">
        <f t="shared" si="212"/>
        <v>40987.977060185185</v>
      </c>
      <c r="Q2293" s="7">
        <f t="shared" si="213"/>
        <v>41022.166666666664</v>
      </c>
      <c r="R2293" t="s">
        <v>8276</v>
      </c>
      <c r="S2293" t="str">
        <f t="shared" si="214"/>
        <v>music</v>
      </c>
      <c r="T2293" t="str">
        <f t="shared" si="215"/>
        <v>rock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s="6">
        <f t="shared" si="210"/>
        <v>46.630652173913049</v>
      </c>
      <c r="N2294" t="b">
        <v>1</v>
      </c>
      <c r="O2294" s="5">
        <f t="shared" si="211"/>
        <v>107.2505</v>
      </c>
      <c r="P2294" s="7">
        <f t="shared" si="212"/>
        <v>40987.697638888887</v>
      </c>
      <c r="Q2294" s="7">
        <f t="shared" si="213"/>
        <v>41017.697638888887</v>
      </c>
      <c r="R2294" t="s">
        <v>8276</v>
      </c>
      <c r="S2294" t="str">
        <f t="shared" si="214"/>
        <v>music</v>
      </c>
      <c r="T2294" t="str">
        <f t="shared" si="215"/>
        <v>rock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s="6">
        <f t="shared" si="210"/>
        <v>34.074074074074076</v>
      </c>
      <c r="N2295" t="b">
        <v>1</v>
      </c>
      <c r="O2295" s="5">
        <f t="shared" si="211"/>
        <v>108.23529411764706</v>
      </c>
      <c r="P2295" s="7">
        <f t="shared" si="212"/>
        <v>41151.708321759259</v>
      </c>
      <c r="Q2295" s="7">
        <f t="shared" si="213"/>
        <v>41177.165972222225</v>
      </c>
      <c r="R2295" t="s">
        <v>8276</v>
      </c>
      <c r="S2295" t="str">
        <f t="shared" si="214"/>
        <v>music</v>
      </c>
      <c r="T2295" t="str">
        <f t="shared" si="215"/>
        <v>rock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s="6">
        <f t="shared" si="210"/>
        <v>65.214642857142863</v>
      </c>
      <c r="N2296" t="b">
        <v>1</v>
      </c>
      <c r="O2296" s="5">
        <f t="shared" si="211"/>
        <v>146.08079999999998</v>
      </c>
      <c r="P2296" s="7">
        <f t="shared" si="212"/>
        <v>41264.72314814815</v>
      </c>
      <c r="Q2296" s="7">
        <f t="shared" si="213"/>
        <v>41294.72314814815</v>
      </c>
      <c r="R2296" t="s">
        <v>8276</v>
      </c>
      <c r="S2296" t="str">
        <f t="shared" si="214"/>
        <v>music</v>
      </c>
      <c r="T2296" t="str">
        <f t="shared" si="215"/>
        <v>rock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s="6">
        <f t="shared" si="210"/>
        <v>44.205882352941174</v>
      </c>
      <c r="N2297" t="b">
        <v>1</v>
      </c>
      <c r="O2297" s="5">
        <f t="shared" si="211"/>
        <v>125.25</v>
      </c>
      <c r="P2297" s="7">
        <f t="shared" si="212"/>
        <v>41270.954351851848</v>
      </c>
      <c r="Q2297" s="7">
        <f t="shared" si="213"/>
        <v>41300.954351851848</v>
      </c>
      <c r="R2297" t="s">
        <v>8276</v>
      </c>
      <c r="S2297" t="str">
        <f t="shared" si="214"/>
        <v>music</v>
      </c>
      <c r="T2297" t="str">
        <f t="shared" si="215"/>
        <v>rock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s="6">
        <f t="shared" si="210"/>
        <v>71.965517241379317</v>
      </c>
      <c r="N2298" t="b">
        <v>1</v>
      </c>
      <c r="O2298" s="5">
        <f t="shared" si="211"/>
        <v>149.07142857142856</v>
      </c>
      <c r="P2298" s="7">
        <f t="shared" si="212"/>
        <v>40927.731782407405</v>
      </c>
      <c r="Q2298" s="7">
        <f t="shared" si="213"/>
        <v>40962.731782407405</v>
      </c>
      <c r="R2298" t="s">
        <v>8276</v>
      </c>
      <c r="S2298" t="str">
        <f t="shared" si="214"/>
        <v>music</v>
      </c>
      <c r="T2298" t="str">
        <f t="shared" si="215"/>
        <v>rock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s="6">
        <f t="shared" si="210"/>
        <v>52.94736842105263</v>
      </c>
      <c r="N2299" t="b">
        <v>1</v>
      </c>
      <c r="O2299" s="5">
        <f t="shared" si="211"/>
        <v>100.6</v>
      </c>
      <c r="P2299" s="7">
        <f t="shared" si="212"/>
        <v>40948.042233796295</v>
      </c>
      <c r="Q2299" s="7">
        <f t="shared" si="213"/>
        <v>40982.165972222225</v>
      </c>
      <c r="R2299" t="s">
        <v>8276</v>
      </c>
      <c r="S2299" t="str">
        <f t="shared" si="214"/>
        <v>music</v>
      </c>
      <c r="T2299" t="str">
        <f t="shared" si="215"/>
        <v>rock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s="6">
        <f t="shared" si="210"/>
        <v>109.45138888888889</v>
      </c>
      <c r="N2300" t="b">
        <v>1</v>
      </c>
      <c r="O2300" s="5">
        <f t="shared" si="211"/>
        <v>105.07333333333332</v>
      </c>
      <c r="P2300" s="7">
        <f t="shared" si="212"/>
        <v>41694.84065972222</v>
      </c>
      <c r="Q2300" s="7">
        <f t="shared" si="213"/>
        <v>41724.798993055556</v>
      </c>
      <c r="R2300" t="s">
        <v>8276</v>
      </c>
      <c r="S2300" t="str">
        <f t="shared" si="214"/>
        <v>music</v>
      </c>
      <c r="T2300" t="str">
        <f t="shared" si="215"/>
        <v>rock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s="6">
        <f t="shared" si="210"/>
        <v>75.035714285714292</v>
      </c>
      <c r="N2301" t="b">
        <v>1</v>
      </c>
      <c r="O2301" s="5">
        <f t="shared" si="211"/>
        <v>350.16666666666663</v>
      </c>
      <c r="P2301" s="7">
        <f t="shared" si="212"/>
        <v>40565.032511574071</v>
      </c>
      <c r="Q2301" s="7">
        <f t="shared" si="213"/>
        <v>40580.032511574071</v>
      </c>
      <c r="R2301" t="s">
        <v>8276</v>
      </c>
      <c r="S2301" t="str">
        <f t="shared" si="214"/>
        <v>music</v>
      </c>
      <c r="T2301" t="str">
        <f t="shared" si="215"/>
        <v>rock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s="6">
        <f t="shared" si="210"/>
        <v>115.71428571428571</v>
      </c>
      <c r="N2302" t="b">
        <v>1</v>
      </c>
      <c r="O2302" s="5">
        <f t="shared" si="211"/>
        <v>101.25</v>
      </c>
      <c r="P2302" s="7">
        <f t="shared" si="212"/>
        <v>41074.727037037039</v>
      </c>
      <c r="Q2302" s="7">
        <f t="shared" si="213"/>
        <v>41088.727037037039</v>
      </c>
      <c r="R2302" t="s">
        <v>8276</v>
      </c>
      <c r="S2302" t="str">
        <f t="shared" si="214"/>
        <v>music</v>
      </c>
      <c r="T2302" t="str">
        <f t="shared" si="215"/>
        <v>rock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s="6">
        <f t="shared" si="210"/>
        <v>31.659810426540286</v>
      </c>
      <c r="N2303" t="b">
        <v>1</v>
      </c>
      <c r="O2303" s="5">
        <f t="shared" si="211"/>
        <v>133.6044</v>
      </c>
      <c r="P2303" s="7">
        <f t="shared" si="212"/>
        <v>41416.146944444445</v>
      </c>
      <c r="Q2303" s="7">
        <f t="shared" si="213"/>
        <v>41446.146944444445</v>
      </c>
      <c r="R2303" t="s">
        <v>8279</v>
      </c>
      <c r="S2303" t="str">
        <f t="shared" si="214"/>
        <v>music</v>
      </c>
      <c r="T2303" t="str">
        <f t="shared" si="215"/>
        <v>indie rock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s="6">
        <f t="shared" si="210"/>
        <v>46.176470588235297</v>
      </c>
      <c r="N2304" t="b">
        <v>1</v>
      </c>
      <c r="O2304" s="5">
        <f t="shared" si="211"/>
        <v>170.65217391304347</v>
      </c>
      <c r="P2304" s="7">
        <f t="shared" si="212"/>
        <v>41605.868449074071</v>
      </c>
      <c r="Q2304" s="7">
        <f t="shared" si="213"/>
        <v>41639.291666666664</v>
      </c>
      <c r="R2304" t="s">
        <v>8279</v>
      </c>
      <c r="S2304" t="str">
        <f t="shared" si="214"/>
        <v>music</v>
      </c>
      <c r="T2304" t="str">
        <f t="shared" si="215"/>
        <v>indie rock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s="6">
        <f t="shared" si="210"/>
        <v>68.481650485436887</v>
      </c>
      <c r="N2305" t="b">
        <v>1</v>
      </c>
      <c r="O2305" s="5">
        <f t="shared" si="211"/>
        <v>109.35829457364341</v>
      </c>
      <c r="P2305" s="7">
        <f t="shared" si="212"/>
        <v>40850.111064814817</v>
      </c>
      <c r="Q2305" s="7">
        <f t="shared" si="213"/>
        <v>40890.152731481481</v>
      </c>
      <c r="R2305" t="s">
        <v>8279</v>
      </c>
      <c r="S2305" t="str">
        <f t="shared" si="214"/>
        <v>music</v>
      </c>
      <c r="T2305" t="str">
        <f t="shared" si="215"/>
        <v>indie rock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s="6">
        <f t="shared" ref="M2306:M2369" si="216">E2306/L2306</f>
        <v>53.469203539823013</v>
      </c>
      <c r="N2306" t="b">
        <v>1</v>
      </c>
      <c r="O2306" s="5">
        <f t="shared" ref="O2306:O2369" si="217">(E2306/D2306)*100</f>
        <v>100.70033333333335</v>
      </c>
      <c r="P2306" s="7">
        <f t="shared" si="212"/>
        <v>40502.815868055557</v>
      </c>
      <c r="Q2306" s="7">
        <f t="shared" si="213"/>
        <v>40544.207638888889</v>
      </c>
      <c r="R2306" t="s">
        <v>8279</v>
      </c>
      <c r="S2306" t="str">
        <f t="shared" si="214"/>
        <v>music</v>
      </c>
      <c r="T2306" t="str">
        <f t="shared" si="215"/>
        <v>indie rock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s="6">
        <f t="shared" si="216"/>
        <v>109.10778443113773</v>
      </c>
      <c r="N2307" t="b">
        <v>1</v>
      </c>
      <c r="O2307" s="5">
        <f t="shared" si="217"/>
        <v>101.22777777777779</v>
      </c>
      <c r="P2307" s="7">
        <f t="shared" ref="P2307:P2370" si="218">(((J2307/60)/60)/24)+DATE(1970,1,1)</f>
        <v>41834.695277777777</v>
      </c>
      <c r="Q2307" s="7">
        <f t="shared" ref="Q2307:Q2370" si="219">(((I2307/60)/60)/24)+DATE(1970,1,1)</f>
        <v>41859.75</v>
      </c>
      <c r="R2307" t="s">
        <v>8279</v>
      </c>
      <c r="S2307" t="str">
        <f t="shared" ref="S2307:S2370" si="220">LEFT(R2307,FIND("/",R2307)-1)</f>
        <v>music</v>
      </c>
      <c r="T2307" t="str">
        <f t="shared" ref="T2307:T2370" si="221">RIGHT(R2307,LEN(R2307)-FIND("/",R2307))</f>
        <v>indie rock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s="6">
        <f t="shared" si="216"/>
        <v>51.185616438356163</v>
      </c>
      <c r="N2308" t="b">
        <v>1</v>
      </c>
      <c r="O2308" s="5">
        <f t="shared" si="217"/>
        <v>106.75857142857143</v>
      </c>
      <c r="P2308" s="7">
        <f t="shared" si="218"/>
        <v>40948.16815972222</v>
      </c>
      <c r="Q2308" s="7">
        <f t="shared" si="219"/>
        <v>40978.16815972222</v>
      </c>
      <c r="R2308" t="s">
        <v>8279</v>
      </c>
      <c r="S2308" t="str">
        <f t="shared" si="220"/>
        <v>music</v>
      </c>
      <c r="T2308" t="str">
        <f t="shared" si="221"/>
        <v>indie rock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s="6">
        <f t="shared" si="216"/>
        <v>27.936800000000002</v>
      </c>
      <c r="N2309" t="b">
        <v>1</v>
      </c>
      <c r="O2309" s="5">
        <f t="shared" si="217"/>
        <v>106.65777537961894</v>
      </c>
      <c r="P2309" s="7">
        <f t="shared" si="218"/>
        <v>41004.802465277775</v>
      </c>
      <c r="Q2309" s="7">
        <f t="shared" si="219"/>
        <v>41034.802407407406</v>
      </c>
      <c r="R2309" t="s">
        <v>8279</v>
      </c>
      <c r="S2309" t="str">
        <f t="shared" si="220"/>
        <v>music</v>
      </c>
      <c r="T2309" t="str">
        <f t="shared" si="221"/>
        <v>indie rock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s="6">
        <f t="shared" si="216"/>
        <v>82.496921824104234</v>
      </c>
      <c r="N2310" t="b">
        <v>1</v>
      </c>
      <c r="O2310" s="5">
        <f t="shared" si="217"/>
        <v>101.30622</v>
      </c>
      <c r="P2310" s="7">
        <f t="shared" si="218"/>
        <v>41851.962916666671</v>
      </c>
      <c r="Q2310" s="7">
        <f t="shared" si="219"/>
        <v>41880.041666666664</v>
      </c>
      <c r="R2310" t="s">
        <v>8279</v>
      </c>
      <c r="S2310" t="str">
        <f t="shared" si="220"/>
        <v>music</v>
      </c>
      <c r="T2310" t="str">
        <f t="shared" si="221"/>
        <v>indie rock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s="6">
        <f t="shared" si="216"/>
        <v>59.817476635514019</v>
      </c>
      <c r="N2311" t="b">
        <v>1</v>
      </c>
      <c r="O2311" s="5">
        <f t="shared" si="217"/>
        <v>106.67450000000001</v>
      </c>
      <c r="P2311" s="7">
        <f t="shared" si="218"/>
        <v>41307.987696759257</v>
      </c>
      <c r="Q2311" s="7">
        <f t="shared" si="219"/>
        <v>41342.987696759257</v>
      </c>
      <c r="R2311" t="s">
        <v>8279</v>
      </c>
      <c r="S2311" t="str">
        <f t="shared" si="220"/>
        <v>music</v>
      </c>
      <c r="T2311" t="str">
        <f t="shared" si="221"/>
        <v>indie rock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s="6">
        <f t="shared" si="216"/>
        <v>64.816470588235291</v>
      </c>
      <c r="N2312" t="b">
        <v>1</v>
      </c>
      <c r="O2312" s="5">
        <f t="shared" si="217"/>
        <v>428.83978378378379</v>
      </c>
      <c r="P2312" s="7">
        <f t="shared" si="218"/>
        <v>41324.79415509259</v>
      </c>
      <c r="Q2312" s="7">
        <f t="shared" si="219"/>
        <v>41354.752488425926</v>
      </c>
      <c r="R2312" t="s">
        <v>8279</v>
      </c>
      <c r="S2312" t="str">
        <f t="shared" si="220"/>
        <v>music</v>
      </c>
      <c r="T2312" t="str">
        <f t="shared" si="221"/>
        <v>indie rock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s="6">
        <f t="shared" si="216"/>
        <v>90.09615384615384</v>
      </c>
      <c r="N2313" t="b">
        <v>1</v>
      </c>
      <c r="O2313" s="5">
        <f t="shared" si="217"/>
        <v>104.11111111111111</v>
      </c>
      <c r="P2313" s="7">
        <f t="shared" si="218"/>
        <v>41736.004502314812</v>
      </c>
      <c r="Q2313" s="7">
        <f t="shared" si="219"/>
        <v>41766.004502314812</v>
      </c>
      <c r="R2313" t="s">
        <v>8279</v>
      </c>
      <c r="S2313" t="str">
        <f t="shared" si="220"/>
        <v>music</v>
      </c>
      <c r="T2313" t="str">
        <f t="shared" si="221"/>
        <v>indie rock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s="6">
        <f t="shared" si="216"/>
        <v>40.962025316455694</v>
      </c>
      <c r="N2314" t="b">
        <v>1</v>
      </c>
      <c r="O2314" s="5">
        <f t="shared" si="217"/>
        <v>107.86666666666666</v>
      </c>
      <c r="P2314" s="7">
        <f t="shared" si="218"/>
        <v>41716.632847222223</v>
      </c>
      <c r="Q2314" s="7">
        <f t="shared" si="219"/>
        <v>41747.958333333336</v>
      </c>
      <c r="R2314" t="s">
        <v>8279</v>
      </c>
      <c r="S2314" t="str">
        <f t="shared" si="220"/>
        <v>music</v>
      </c>
      <c r="T2314" t="str">
        <f t="shared" si="221"/>
        <v>indie rock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s="6">
        <f t="shared" si="216"/>
        <v>56.000127388535034</v>
      </c>
      <c r="N2315" t="b">
        <v>1</v>
      </c>
      <c r="O2315" s="5">
        <f t="shared" si="217"/>
        <v>175.84040000000002</v>
      </c>
      <c r="P2315" s="7">
        <f t="shared" si="218"/>
        <v>41002.958634259259</v>
      </c>
      <c r="Q2315" s="7">
        <f t="shared" si="219"/>
        <v>41032.958634259259</v>
      </c>
      <c r="R2315" t="s">
        <v>8279</v>
      </c>
      <c r="S2315" t="str">
        <f t="shared" si="220"/>
        <v>music</v>
      </c>
      <c r="T2315" t="str">
        <f t="shared" si="221"/>
        <v>indie rock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s="6">
        <f t="shared" si="216"/>
        <v>37.672800000000002</v>
      </c>
      <c r="N2316" t="b">
        <v>1</v>
      </c>
      <c r="O2316" s="5">
        <f t="shared" si="217"/>
        <v>156.97</v>
      </c>
      <c r="P2316" s="7">
        <f t="shared" si="218"/>
        <v>41037.551585648151</v>
      </c>
      <c r="Q2316" s="7">
        <f t="shared" si="219"/>
        <v>41067.551585648151</v>
      </c>
      <c r="R2316" t="s">
        <v>8279</v>
      </c>
      <c r="S2316" t="str">
        <f t="shared" si="220"/>
        <v>music</v>
      </c>
      <c r="T2316" t="str">
        <f t="shared" si="221"/>
        <v>indie rock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s="6">
        <f t="shared" si="216"/>
        <v>40.078125</v>
      </c>
      <c r="N2317" t="b">
        <v>1</v>
      </c>
      <c r="O2317" s="5">
        <f t="shared" si="217"/>
        <v>102.60000000000001</v>
      </c>
      <c r="P2317" s="7">
        <f t="shared" si="218"/>
        <v>41004.72619212963</v>
      </c>
      <c r="Q2317" s="7">
        <f t="shared" si="219"/>
        <v>41034.72619212963</v>
      </c>
      <c r="R2317" t="s">
        <v>8279</v>
      </c>
      <c r="S2317" t="str">
        <f t="shared" si="220"/>
        <v>music</v>
      </c>
      <c r="T2317" t="str">
        <f t="shared" si="221"/>
        <v>indie rock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s="6">
        <f t="shared" si="216"/>
        <v>78.031999999999996</v>
      </c>
      <c r="N2318" t="b">
        <v>1</v>
      </c>
      <c r="O2318" s="5">
        <f t="shared" si="217"/>
        <v>104.04266666666666</v>
      </c>
      <c r="P2318" s="7">
        <f t="shared" si="218"/>
        <v>40079.725115740745</v>
      </c>
      <c r="Q2318" s="7">
        <f t="shared" si="219"/>
        <v>40156.76666666667</v>
      </c>
      <c r="R2318" t="s">
        <v>8279</v>
      </c>
      <c r="S2318" t="str">
        <f t="shared" si="220"/>
        <v>music</v>
      </c>
      <c r="T2318" t="str">
        <f t="shared" si="221"/>
        <v>indie rock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s="6">
        <f t="shared" si="216"/>
        <v>18.90909090909091</v>
      </c>
      <c r="N2319" t="b">
        <v>1</v>
      </c>
      <c r="O2319" s="5">
        <f t="shared" si="217"/>
        <v>104</v>
      </c>
      <c r="P2319" s="7">
        <f t="shared" si="218"/>
        <v>40192.542233796295</v>
      </c>
      <c r="Q2319" s="7">
        <f t="shared" si="219"/>
        <v>40224.208333333336</v>
      </c>
      <c r="R2319" t="s">
        <v>8279</v>
      </c>
      <c r="S2319" t="str">
        <f t="shared" si="220"/>
        <v>music</v>
      </c>
      <c r="T2319" t="str">
        <f t="shared" si="221"/>
        <v>indie rock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s="6">
        <f t="shared" si="216"/>
        <v>37.134969325153371</v>
      </c>
      <c r="N2320" t="b">
        <v>1</v>
      </c>
      <c r="O2320" s="5">
        <f t="shared" si="217"/>
        <v>121.05999999999999</v>
      </c>
      <c r="P2320" s="7">
        <f t="shared" si="218"/>
        <v>40050.643680555557</v>
      </c>
      <c r="Q2320" s="7">
        <f t="shared" si="219"/>
        <v>40082.165972222225</v>
      </c>
      <c r="R2320" t="s">
        <v>8279</v>
      </c>
      <c r="S2320" t="str">
        <f t="shared" si="220"/>
        <v>music</v>
      </c>
      <c r="T2320" t="str">
        <f t="shared" si="221"/>
        <v>indie rock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s="6">
        <f t="shared" si="216"/>
        <v>41.961038961038959</v>
      </c>
      <c r="N2321" t="b">
        <v>1</v>
      </c>
      <c r="O2321" s="5">
        <f t="shared" si="217"/>
        <v>107.69999999999999</v>
      </c>
      <c r="P2321" s="7">
        <f t="shared" si="218"/>
        <v>41593.082002314812</v>
      </c>
      <c r="Q2321" s="7">
        <f t="shared" si="219"/>
        <v>41623.082002314812</v>
      </c>
      <c r="R2321" t="s">
        <v>8279</v>
      </c>
      <c r="S2321" t="str">
        <f t="shared" si="220"/>
        <v>music</v>
      </c>
      <c r="T2321" t="str">
        <f t="shared" si="221"/>
        <v>indie rock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s="6">
        <f t="shared" si="216"/>
        <v>61.044943820224717</v>
      </c>
      <c r="N2322" t="b">
        <v>1</v>
      </c>
      <c r="O2322" s="5">
        <f t="shared" si="217"/>
        <v>108.66</v>
      </c>
      <c r="P2322" s="7">
        <f t="shared" si="218"/>
        <v>41696.817129629628</v>
      </c>
      <c r="Q2322" s="7">
        <f t="shared" si="219"/>
        <v>41731.775462962964</v>
      </c>
      <c r="R2322" t="s">
        <v>8279</v>
      </c>
      <c r="S2322" t="str">
        <f t="shared" si="220"/>
        <v>music</v>
      </c>
      <c r="T2322" t="str">
        <f t="shared" si="221"/>
        <v>indie rock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s="6">
        <f t="shared" si="216"/>
        <v>64.53125</v>
      </c>
      <c r="N2323" t="b">
        <v>0</v>
      </c>
      <c r="O2323" s="5">
        <f t="shared" si="217"/>
        <v>39.120962394619681</v>
      </c>
      <c r="P2323" s="7">
        <f t="shared" si="218"/>
        <v>42799.260428240741</v>
      </c>
      <c r="Q2323" s="7">
        <f t="shared" si="219"/>
        <v>42829.21876157407</v>
      </c>
      <c r="R2323" t="s">
        <v>8298</v>
      </c>
      <c r="S2323" t="str">
        <f t="shared" si="220"/>
        <v>food</v>
      </c>
      <c r="T2323" t="str">
        <f t="shared" si="221"/>
        <v>small batch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s="6">
        <f t="shared" si="216"/>
        <v>21.25</v>
      </c>
      <c r="N2324" t="b">
        <v>0</v>
      </c>
      <c r="O2324" s="5">
        <f t="shared" si="217"/>
        <v>3.1481481481481479</v>
      </c>
      <c r="P2324" s="7">
        <f t="shared" si="218"/>
        <v>42804.895474537043</v>
      </c>
      <c r="Q2324" s="7">
        <f t="shared" si="219"/>
        <v>42834.853807870371</v>
      </c>
      <c r="R2324" t="s">
        <v>8298</v>
      </c>
      <c r="S2324" t="str">
        <f t="shared" si="220"/>
        <v>food</v>
      </c>
      <c r="T2324" t="str">
        <f t="shared" si="221"/>
        <v>small batch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s="6">
        <f t="shared" si="216"/>
        <v>30</v>
      </c>
      <c r="N2325" t="b">
        <v>0</v>
      </c>
      <c r="O2325" s="5">
        <f t="shared" si="217"/>
        <v>48</v>
      </c>
      <c r="P2325" s="7">
        <f t="shared" si="218"/>
        <v>42807.755173611105</v>
      </c>
      <c r="Q2325" s="7">
        <f t="shared" si="219"/>
        <v>42814.755173611105</v>
      </c>
      <c r="R2325" t="s">
        <v>8298</v>
      </c>
      <c r="S2325" t="str">
        <f t="shared" si="220"/>
        <v>food</v>
      </c>
      <c r="T2325" t="str">
        <f t="shared" si="221"/>
        <v>small batch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s="6">
        <f t="shared" si="216"/>
        <v>25.491803278688526</v>
      </c>
      <c r="N2326" t="b">
        <v>0</v>
      </c>
      <c r="O2326" s="5">
        <f t="shared" si="217"/>
        <v>20.733333333333334</v>
      </c>
      <c r="P2326" s="7">
        <f t="shared" si="218"/>
        <v>42790.885243055556</v>
      </c>
      <c r="Q2326" s="7">
        <f t="shared" si="219"/>
        <v>42820.843576388885</v>
      </c>
      <c r="R2326" t="s">
        <v>8298</v>
      </c>
      <c r="S2326" t="str">
        <f t="shared" si="220"/>
        <v>food</v>
      </c>
      <c r="T2326" t="str">
        <f t="shared" si="221"/>
        <v>small batch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s="6">
        <f t="shared" si="216"/>
        <v>11.428571428571429</v>
      </c>
      <c r="N2327" t="b">
        <v>0</v>
      </c>
      <c r="O2327" s="5">
        <f t="shared" si="217"/>
        <v>8</v>
      </c>
      <c r="P2327" s="7">
        <f t="shared" si="218"/>
        <v>42794.022349537037</v>
      </c>
      <c r="Q2327" s="7">
        <f t="shared" si="219"/>
        <v>42823.980682870373</v>
      </c>
      <c r="R2327" t="s">
        <v>8298</v>
      </c>
      <c r="S2327" t="str">
        <f t="shared" si="220"/>
        <v>food</v>
      </c>
      <c r="T2327" t="str">
        <f t="shared" si="221"/>
        <v>small batch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s="6">
        <f t="shared" si="216"/>
        <v>108</v>
      </c>
      <c r="N2328" t="b">
        <v>0</v>
      </c>
      <c r="O2328" s="5">
        <f t="shared" si="217"/>
        <v>0.72</v>
      </c>
      <c r="P2328" s="7">
        <f t="shared" si="218"/>
        <v>42804.034120370372</v>
      </c>
      <c r="Q2328" s="7">
        <f t="shared" si="219"/>
        <v>42855.708333333328</v>
      </c>
      <c r="R2328" t="s">
        <v>8298</v>
      </c>
      <c r="S2328" t="str">
        <f t="shared" si="220"/>
        <v>food</v>
      </c>
      <c r="T2328" t="str">
        <f t="shared" si="221"/>
        <v>small batch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s="6">
        <f t="shared" si="216"/>
        <v>54.883162444113267</v>
      </c>
      <c r="N2329" t="b">
        <v>1</v>
      </c>
      <c r="O2329" s="5">
        <f t="shared" si="217"/>
        <v>526.09431428571429</v>
      </c>
      <c r="P2329" s="7">
        <f t="shared" si="218"/>
        <v>41842.917129629634</v>
      </c>
      <c r="Q2329" s="7">
        <f t="shared" si="219"/>
        <v>41877.917129629634</v>
      </c>
      <c r="R2329" t="s">
        <v>8298</v>
      </c>
      <c r="S2329" t="str">
        <f t="shared" si="220"/>
        <v>food</v>
      </c>
      <c r="T2329" t="str">
        <f t="shared" si="221"/>
        <v>small batch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s="6">
        <f t="shared" si="216"/>
        <v>47.383612662942269</v>
      </c>
      <c r="N2330" t="b">
        <v>1</v>
      </c>
      <c r="O2330" s="5">
        <f t="shared" si="217"/>
        <v>254.45000000000002</v>
      </c>
      <c r="P2330" s="7">
        <f t="shared" si="218"/>
        <v>42139.781678240746</v>
      </c>
      <c r="Q2330" s="7">
        <f t="shared" si="219"/>
        <v>42169.781678240746</v>
      </c>
      <c r="R2330" t="s">
        <v>8298</v>
      </c>
      <c r="S2330" t="str">
        <f t="shared" si="220"/>
        <v>food</v>
      </c>
      <c r="T2330" t="str">
        <f t="shared" si="221"/>
        <v>small batch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s="6">
        <f t="shared" si="216"/>
        <v>211.84</v>
      </c>
      <c r="N2331" t="b">
        <v>1</v>
      </c>
      <c r="O2331" s="5">
        <f t="shared" si="217"/>
        <v>105.91999999999999</v>
      </c>
      <c r="P2331" s="7">
        <f t="shared" si="218"/>
        <v>41807.624374999999</v>
      </c>
      <c r="Q2331" s="7">
        <f t="shared" si="219"/>
        <v>41837.624374999999</v>
      </c>
      <c r="R2331" t="s">
        <v>8298</v>
      </c>
      <c r="S2331" t="str">
        <f t="shared" si="220"/>
        <v>food</v>
      </c>
      <c r="T2331" t="str">
        <f t="shared" si="221"/>
        <v>small batch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s="6">
        <f t="shared" si="216"/>
        <v>219.92638036809817</v>
      </c>
      <c r="N2332" t="b">
        <v>1</v>
      </c>
      <c r="O2332" s="5">
        <f t="shared" si="217"/>
        <v>102.42285714285715</v>
      </c>
      <c r="P2332" s="7">
        <f t="shared" si="218"/>
        <v>42332.89980324074</v>
      </c>
      <c r="Q2332" s="7">
        <f t="shared" si="219"/>
        <v>42363</v>
      </c>
      <c r="R2332" t="s">
        <v>8298</v>
      </c>
      <c r="S2332" t="str">
        <f t="shared" si="220"/>
        <v>food</v>
      </c>
      <c r="T2332" t="str">
        <f t="shared" si="221"/>
        <v>small batch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s="6">
        <f t="shared" si="216"/>
        <v>40.795406360424032</v>
      </c>
      <c r="N2333" t="b">
        <v>1</v>
      </c>
      <c r="O2333" s="5">
        <f t="shared" si="217"/>
        <v>144.31375</v>
      </c>
      <c r="P2333" s="7">
        <f t="shared" si="218"/>
        <v>41839.005671296298</v>
      </c>
      <c r="Q2333" s="7">
        <f t="shared" si="219"/>
        <v>41869.005671296298</v>
      </c>
      <c r="R2333" t="s">
        <v>8298</v>
      </c>
      <c r="S2333" t="str">
        <f t="shared" si="220"/>
        <v>food</v>
      </c>
      <c r="T2333" t="str">
        <f t="shared" si="221"/>
        <v>small batch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s="6">
        <f t="shared" si="216"/>
        <v>75.502840909090907</v>
      </c>
      <c r="N2334" t="b">
        <v>1</v>
      </c>
      <c r="O2334" s="5">
        <f t="shared" si="217"/>
        <v>106.30800000000001</v>
      </c>
      <c r="P2334" s="7">
        <f t="shared" si="218"/>
        <v>42011.628136574072</v>
      </c>
      <c r="Q2334" s="7">
        <f t="shared" si="219"/>
        <v>42041.628136574072</v>
      </c>
      <c r="R2334" t="s">
        <v>8298</v>
      </c>
      <c r="S2334" t="str">
        <f t="shared" si="220"/>
        <v>food</v>
      </c>
      <c r="T2334" t="str">
        <f t="shared" si="221"/>
        <v>small batch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s="6">
        <f t="shared" si="216"/>
        <v>13.542553191489361</v>
      </c>
      <c r="N2335" t="b">
        <v>1</v>
      </c>
      <c r="O2335" s="5">
        <f t="shared" si="217"/>
        <v>212.16666666666666</v>
      </c>
      <c r="P2335" s="7">
        <f t="shared" si="218"/>
        <v>41767.650347222225</v>
      </c>
      <c r="Q2335" s="7">
        <f t="shared" si="219"/>
        <v>41788.743055555555</v>
      </c>
      <c r="R2335" t="s">
        <v>8298</v>
      </c>
      <c r="S2335" t="str">
        <f t="shared" si="220"/>
        <v>food</v>
      </c>
      <c r="T2335" t="str">
        <f t="shared" si="221"/>
        <v>small batch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s="6">
        <f t="shared" si="216"/>
        <v>60.865671641791046</v>
      </c>
      <c r="N2336" t="b">
        <v>1</v>
      </c>
      <c r="O2336" s="5">
        <f t="shared" si="217"/>
        <v>101.95</v>
      </c>
      <c r="P2336" s="7">
        <f t="shared" si="218"/>
        <v>41918.670115740737</v>
      </c>
      <c r="Q2336" s="7">
        <f t="shared" si="219"/>
        <v>41948.731944444444</v>
      </c>
      <c r="R2336" t="s">
        <v>8298</v>
      </c>
      <c r="S2336" t="str">
        <f t="shared" si="220"/>
        <v>food</v>
      </c>
      <c r="T2336" t="str">
        <f t="shared" si="221"/>
        <v>small batch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s="6">
        <f t="shared" si="216"/>
        <v>115.69230769230769</v>
      </c>
      <c r="N2337" t="b">
        <v>1</v>
      </c>
      <c r="O2337" s="5">
        <f t="shared" si="217"/>
        <v>102.27200000000001</v>
      </c>
      <c r="P2337" s="7">
        <f t="shared" si="218"/>
        <v>41771.572256944448</v>
      </c>
      <c r="Q2337" s="7">
        <f t="shared" si="219"/>
        <v>41801.572256944448</v>
      </c>
      <c r="R2337" t="s">
        <v>8298</v>
      </c>
      <c r="S2337" t="str">
        <f t="shared" si="220"/>
        <v>food</v>
      </c>
      <c r="T2337" t="str">
        <f t="shared" si="221"/>
        <v>small batch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s="6">
        <f t="shared" si="216"/>
        <v>48.104623556581984</v>
      </c>
      <c r="N2338" t="b">
        <v>1</v>
      </c>
      <c r="O2338" s="5">
        <f t="shared" si="217"/>
        <v>520.73254999999995</v>
      </c>
      <c r="P2338" s="7">
        <f t="shared" si="218"/>
        <v>41666.924710648149</v>
      </c>
      <c r="Q2338" s="7">
        <f t="shared" si="219"/>
        <v>41706.924710648149</v>
      </c>
      <c r="R2338" t="s">
        <v>8298</v>
      </c>
      <c r="S2338" t="str">
        <f t="shared" si="220"/>
        <v>food</v>
      </c>
      <c r="T2338" t="str">
        <f t="shared" si="221"/>
        <v>small batch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s="6">
        <f t="shared" si="216"/>
        <v>74.184357541899445</v>
      </c>
      <c r="N2339" t="b">
        <v>1</v>
      </c>
      <c r="O2339" s="5">
        <f t="shared" si="217"/>
        <v>110.65833333333333</v>
      </c>
      <c r="P2339" s="7">
        <f t="shared" si="218"/>
        <v>41786.640543981484</v>
      </c>
      <c r="Q2339" s="7">
        <f t="shared" si="219"/>
        <v>41816.640543981484</v>
      </c>
      <c r="R2339" t="s">
        <v>8298</v>
      </c>
      <c r="S2339" t="str">
        <f t="shared" si="220"/>
        <v>food</v>
      </c>
      <c r="T2339" t="str">
        <f t="shared" si="221"/>
        <v>small batch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s="6">
        <f t="shared" si="216"/>
        <v>123.34552845528455</v>
      </c>
      <c r="N2340" t="b">
        <v>1</v>
      </c>
      <c r="O2340" s="5">
        <f t="shared" si="217"/>
        <v>101.14333333333335</v>
      </c>
      <c r="P2340" s="7">
        <f t="shared" si="218"/>
        <v>41789.896805555552</v>
      </c>
      <c r="Q2340" s="7">
        <f t="shared" si="219"/>
        <v>41819.896805555552</v>
      </c>
      <c r="R2340" t="s">
        <v>8298</v>
      </c>
      <c r="S2340" t="str">
        <f t="shared" si="220"/>
        <v>food</v>
      </c>
      <c r="T2340" t="str">
        <f t="shared" si="221"/>
        <v>small batch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s="6">
        <f t="shared" si="216"/>
        <v>66.623188405797094</v>
      </c>
      <c r="N2341" t="b">
        <v>1</v>
      </c>
      <c r="O2341" s="5">
        <f t="shared" si="217"/>
        <v>294.20799999999997</v>
      </c>
      <c r="P2341" s="7">
        <f t="shared" si="218"/>
        <v>42692.79987268518</v>
      </c>
      <c r="Q2341" s="7">
        <f t="shared" si="219"/>
        <v>42723.332638888889</v>
      </c>
      <c r="R2341" t="s">
        <v>8298</v>
      </c>
      <c r="S2341" t="str">
        <f t="shared" si="220"/>
        <v>food</v>
      </c>
      <c r="T2341" t="str">
        <f t="shared" si="221"/>
        <v>small batch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s="6">
        <f t="shared" si="216"/>
        <v>104.99007444168734</v>
      </c>
      <c r="N2342" t="b">
        <v>1</v>
      </c>
      <c r="O2342" s="5">
        <f t="shared" si="217"/>
        <v>105.77749999999999</v>
      </c>
      <c r="P2342" s="7">
        <f t="shared" si="218"/>
        <v>42643.642800925925</v>
      </c>
      <c r="Q2342" s="7">
        <f t="shared" si="219"/>
        <v>42673.642800925925</v>
      </c>
      <c r="R2342" t="s">
        <v>8298</v>
      </c>
      <c r="S2342" t="str">
        <f t="shared" si="220"/>
        <v>food</v>
      </c>
      <c r="T2342" t="str">
        <f t="shared" si="221"/>
        <v>small batch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s="6" t="e">
        <f t="shared" si="216"/>
        <v>#DIV/0!</v>
      </c>
      <c r="N2343" t="b">
        <v>0</v>
      </c>
      <c r="O2343" s="5">
        <f t="shared" si="217"/>
        <v>0</v>
      </c>
      <c r="P2343" s="7">
        <f t="shared" si="218"/>
        <v>42167.813703703709</v>
      </c>
      <c r="Q2343" s="7">
        <f t="shared" si="219"/>
        <v>42197.813703703709</v>
      </c>
      <c r="R2343" t="s">
        <v>8272</v>
      </c>
      <c r="S2343" t="str">
        <f t="shared" si="220"/>
        <v>technology</v>
      </c>
      <c r="T2343" t="str">
        <f t="shared" si="221"/>
        <v>web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s="6" t="e">
        <f t="shared" si="216"/>
        <v>#DIV/0!</v>
      </c>
      <c r="N2344" t="b">
        <v>0</v>
      </c>
      <c r="O2344" s="5">
        <f t="shared" si="217"/>
        <v>0</v>
      </c>
      <c r="P2344" s="7">
        <f t="shared" si="218"/>
        <v>41897.702199074076</v>
      </c>
      <c r="Q2344" s="7">
        <f t="shared" si="219"/>
        <v>41918.208333333336</v>
      </c>
      <c r="R2344" t="s">
        <v>8272</v>
      </c>
      <c r="S2344" t="str">
        <f t="shared" si="220"/>
        <v>technology</v>
      </c>
      <c r="T2344" t="str">
        <f t="shared" si="221"/>
        <v>web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s="6">
        <f t="shared" si="216"/>
        <v>300</v>
      </c>
      <c r="N2345" t="b">
        <v>0</v>
      </c>
      <c r="O2345" s="5">
        <f t="shared" si="217"/>
        <v>3</v>
      </c>
      <c r="P2345" s="7">
        <f t="shared" si="218"/>
        <v>42327.825289351851</v>
      </c>
      <c r="Q2345" s="7">
        <f t="shared" si="219"/>
        <v>42377.82430555555</v>
      </c>
      <c r="R2345" t="s">
        <v>8272</v>
      </c>
      <c r="S2345" t="str">
        <f t="shared" si="220"/>
        <v>technology</v>
      </c>
      <c r="T2345" t="str">
        <f t="shared" si="221"/>
        <v>web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s="6">
        <f t="shared" si="216"/>
        <v>1</v>
      </c>
      <c r="N2346" t="b">
        <v>0</v>
      </c>
      <c r="O2346" s="5">
        <f t="shared" si="217"/>
        <v>0.1</v>
      </c>
      <c r="P2346" s="7">
        <f t="shared" si="218"/>
        <v>42515.727650462963</v>
      </c>
      <c r="Q2346" s="7">
        <f t="shared" si="219"/>
        <v>42545.727650462963</v>
      </c>
      <c r="R2346" t="s">
        <v>8272</v>
      </c>
      <c r="S2346" t="str">
        <f t="shared" si="220"/>
        <v>technology</v>
      </c>
      <c r="T2346" t="str">
        <f t="shared" si="221"/>
        <v>web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s="6" t="e">
        <f t="shared" si="216"/>
        <v>#DIV/0!</v>
      </c>
      <c r="N2347" t="b">
        <v>0</v>
      </c>
      <c r="O2347" s="5">
        <f t="shared" si="217"/>
        <v>0</v>
      </c>
      <c r="P2347" s="7">
        <f t="shared" si="218"/>
        <v>42060.001805555556</v>
      </c>
      <c r="Q2347" s="7">
        <f t="shared" si="219"/>
        <v>42094.985416666663</v>
      </c>
      <c r="R2347" t="s">
        <v>8272</v>
      </c>
      <c r="S2347" t="str">
        <f t="shared" si="220"/>
        <v>technology</v>
      </c>
      <c r="T2347" t="str">
        <f t="shared" si="221"/>
        <v>web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s="6">
        <f t="shared" si="216"/>
        <v>13</v>
      </c>
      <c r="N2348" t="b">
        <v>0</v>
      </c>
      <c r="O2348" s="5">
        <f t="shared" si="217"/>
        <v>6.5000000000000002E-2</v>
      </c>
      <c r="P2348" s="7">
        <f t="shared" si="218"/>
        <v>42615.79896990741</v>
      </c>
      <c r="Q2348" s="7">
        <f t="shared" si="219"/>
        <v>42660.79896990741</v>
      </c>
      <c r="R2348" t="s">
        <v>8272</v>
      </c>
      <c r="S2348" t="str">
        <f t="shared" si="220"/>
        <v>technology</v>
      </c>
      <c r="T2348" t="str">
        <f t="shared" si="221"/>
        <v>web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s="6">
        <f t="shared" si="216"/>
        <v>15</v>
      </c>
      <c r="N2349" t="b">
        <v>0</v>
      </c>
      <c r="O2349" s="5">
        <f t="shared" si="217"/>
        <v>1.5</v>
      </c>
      <c r="P2349" s="7">
        <f t="shared" si="218"/>
        <v>42577.607361111113</v>
      </c>
      <c r="Q2349" s="7">
        <f t="shared" si="219"/>
        <v>42607.607361111113</v>
      </c>
      <c r="R2349" t="s">
        <v>8272</v>
      </c>
      <c r="S2349" t="str">
        <f t="shared" si="220"/>
        <v>technology</v>
      </c>
      <c r="T2349" t="str">
        <f t="shared" si="221"/>
        <v>web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s="6">
        <f t="shared" si="216"/>
        <v>54</v>
      </c>
      <c r="N2350" t="b">
        <v>0</v>
      </c>
      <c r="O2350" s="5">
        <f t="shared" si="217"/>
        <v>0.38571428571428573</v>
      </c>
      <c r="P2350" s="7">
        <f t="shared" si="218"/>
        <v>42360.932152777779</v>
      </c>
      <c r="Q2350" s="7">
        <f t="shared" si="219"/>
        <v>42420.932152777779</v>
      </c>
      <c r="R2350" t="s">
        <v>8272</v>
      </c>
      <c r="S2350" t="str">
        <f t="shared" si="220"/>
        <v>technology</v>
      </c>
      <c r="T2350" t="str">
        <f t="shared" si="221"/>
        <v>web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s="6" t="e">
        <f t="shared" si="216"/>
        <v>#DIV/0!</v>
      </c>
      <c r="N2351" t="b">
        <v>0</v>
      </c>
      <c r="O2351" s="5">
        <f t="shared" si="217"/>
        <v>0</v>
      </c>
      <c r="P2351" s="7">
        <f t="shared" si="218"/>
        <v>42198.775787037041</v>
      </c>
      <c r="Q2351" s="7">
        <f t="shared" si="219"/>
        <v>42227.775787037041</v>
      </c>
      <c r="R2351" t="s">
        <v>8272</v>
      </c>
      <c r="S2351" t="str">
        <f t="shared" si="220"/>
        <v>technology</v>
      </c>
      <c r="T2351" t="str">
        <f t="shared" si="221"/>
        <v>web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s="6" t="e">
        <f t="shared" si="216"/>
        <v>#DIV/0!</v>
      </c>
      <c r="N2352" t="b">
        <v>0</v>
      </c>
      <c r="O2352" s="5">
        <f t="shared" si="217"/>
        <v>0</v>
      </c>
      <c r="P2352" s="7">
        <f t="shared" si="218"/>
        <v>42708.842245370368</v>
      </c>
      <c r="Q2352" s="7">
        <f t="shared" si="219"/>
        <v>42738.842245370368</v>
      </c>
      <c r="R2352" t="s">
        <v>8272</v>
      </c>
      <c r="S2352" t="str">
        <f t="shared" si="220"/>
        <v>technology</v>
      </c>
      <c r="T2352" t="str">
        <f t="shared" si="221"/>
        <v>web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s="6">
        <f t="shared" si="216"/>
        <v>15.428571428571429</v>
      </c>
      <c r="N2353" t="b">
        <v>0</v>
      </c>
      <c r="O2353" s="5">
        <f t="shared" si="217"/>
        <v>0.5714285714285714</v>
      </c>
      <c r="P2353" s="7">
        <f t="shared" si="218"/>
        <v>42094.101145833338</v>
      </c>
      <c r="Q2353" s="7">
        <f t="shared" si="219"/>
        <v>42124.101145833338</v>
      </c>
      <c r="R2353" t="s">
        <v>8272</v>
      </c>
      <c r="S2353" t="str">
        <f t="shared" si="220"/>
        <v>technology</v>
      </c>
      <c r="T2353" t="str">
        <f t="shared" si="221"/>
        <v>web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s="6" t="e">
        <f t="shared" si="216"/>
        <v>#DIV/0!</v>
      </c>
      <c r="N2354" t="b">
        <v>0</v>
      </c>
      <c r="O2354" s="5">
        <f t="shared" si="217"/>
        <v>0</v>
      </c>
      <c r="P2354" s="7">
        <f t="shared" si="218"/>
        <v>42101.633703703701</v>
      </c>
      <c r="Q2354" s="7">
        <f t="shared" si="219"/>
        <v>42161.633703703701</v>
      </c>
      <c r="R2354" t="s">
        <v>8272</v>
      </c>
      <c r="S2354" t="str">
        <f t="shared" si="220"/>
        <v>technology</v>
      </c>
      <c r="T2354" t="str">
        <f t="shared" si="221"/>
        <v>web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s="6" t="e">
        <f t="shared" si="216"/>
        <v>#DIV/0!</v>
      </c>
      <c r="N2355" t="b">
        <v>0</v>
      </c>
      <c r="O2355" s="5">
        <f t="shared" si="217"/>
        <v>0</v>
      </c>
      <c r="P2355" s="7">
        <f t="shared" si="218"/>
        <v>42103.676180555558</v>
      </c>
      <c r="Q2355" s="7">
        <f t="shared" si="219"/>
        <v>42115.676180555558</v>
      </c>
      <c r="R2355" t="s">
        <v>8272</v>
      </c>
      <c r="S2355" t="str">
        <f t="shared" si="220"/>
        <v>technology</v>
      </c>
      <c r="T2355" t="str">
        <f t="shared" si="221"/>
        <v>web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s="6">
        <f t="shared" si="216"/>
        <v>25</v>
      </c>
      <c r="N2356" t="b">
        <v>0</v>
      </c>
      <c r="O2356" s="5">
        <f t="shared" si="217"/>
        <v>7.1428571428571425E-2</v>
      </c>
      <c r="P2356" s="7">
        <f t="shared" si="218"/>
        <v>41954.722916666666</v>
      </c>
      <c r="Q2356" s="7">
        <f t="shared" si="219"/>
        <v>42014.722916666666</v>
      </c>
      <c r="R2356" t="s">
        <v>8272</v>
      </c>
      <c r="S2356" t="str">
        <f t="shared" si="220"/>
        <v>technology</v>
      </c>
      <c r="T2356" t="str">
        <f t="shared" si="221"/>
        <v>web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s="6">
        <f t="shared" si="216"/>
        <v>27.5</v>
      </c>
      <c r="N2357" t="b">
        <v>0</v>
      </c>
      <c r="O2357" s="5">
        <f t="shared" si="217"/>
        <v>0.6875</v>
      </c>
      <c r="P2357" s="7">
        <f t="shared" si="218"/>
        <v>42096.918240740735</v>
      </c>
      <c r="Q2357" s="7">
        <f t="shared" si="219"/>
        <v>42126.918240740735</v>
      </c>
      <c r="R2357" t="s">
        <v>8272</v>
      </c>
      <c r="S2357" t="str">
        <f t="shared" si="220"/>
        <v>technology</v>
      </c>
      <c r="T2357" t="str">
        <f t="shared" si="221"/>
        <v>web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s="6" t="e">
        <f t="shared" si="216"/>
        <v>#DIV/0!</v>
      </c>
      <c r="N2358" t="b">
        <v>0</v>
      </c>
      <c r="O2358" s="5">
        <f t="shared" si="217"/>
        <v>0</v>
      </c>
      <c r="P2358" s="7">
        <f t="shared" si="218"/>
        <v>42130.78361111111</v>
      </c>
      <c r="Q2358" s="7">
        <f t="shared" si="219"/>
        <v>42160.78361111111</v>
      </c>
      <c r="R2358" t="s">
        <v>8272</v>
      </c>
      <c r="S2358" t="str">
        <f t="shared" si="220"/>
        <v>technology</v>
      </c>
      <c r="T2358" t="str">
        <f t="shared" si="221"/>
        <v>web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s="6" t="e">
        <f t="shared" si="216"/>
        <v>#DIV/0!</v>
      </c>
      <c r="N2359" t="b">
        <v>0</v>
      </c>
      <c r="O2359" s="5">
        <f t="shared" si="217"/>
        <v>0</v>
      </c>
      <c r="P2359" s="7">
        <f t="shared" si="218"/>
        <v>42264.620115740734</v>
      </c>
      <c r="Q2359" s="7">
        <f t="shared" si="219"/>
        <v>42294.620115740734</v>
      </c>
      <c r="R2359" t="s">
        <v>8272</v>
      </c>
      <c r="S2359" t="str">
        <f t="shared" si="220"/>
        <v>technology</v>
      </c>
      <c r="T2359" t="str">
        <f t="shared" si="221"/>
        <v>web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s="6" t="e">
        <f t="shared" si="216"/>
        <v>#DIV/0!</v>
      </c>
      <c r="N2360" t="b">
        <v>0</v>
      </c>
      <c r="O2360" s="5">
        <f t="shared" si="217"/>
        <v>0</v>
      </c>
      <c r="P2360" s="7">
        <f t="shared" si="218"/>
        <v>41978.930972222224</v>
      </c>
      <c r="Q2360" s="7">
        <f t="shared" si="219"/>
        <v>42035.027083333334</v>
      </c>
      <c r="R2360" t="s">
        <v>8272</v>
      </c>
      <c r="S2360" t="str">
        <f t="shared" si="220"/>
        <v>technology</v>
      </c>
      <c r="T2360" t="str">
        <f t="shared" si="221"/>
        <v>web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s="6">
        <f t="shared" si="216"/>
        <v>367</v>
      </c>
      <c r="N2361" t="b">
        <v>0</v>
      </c>
      <c r="O2361" s="5">
        <f t="shared" si="217"/>
        <v>14.680000000000001</v>
      </c>
      <c r="P2361" s="7">
        <f t="shared" si="218"/>
        <v>42159.649583333332</v>
      </c>
      <c r="Q2361" s="7">
        <f t="shared" si="219"/>
        <v>42219.649583333332</v>
      </c>
      <c r="R2361" t="s">
        <v>8272</v>
      </c>
      <c r="S2361" t="str">
        <f t="shared" si="220"/>
        <v>technology</v>
      </c>
      <c r="T2361" t="str">
        <f t="shared" si="221"/>
        <v>web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s="6">
        <f t="shared" si="216"/>
        <v>2</v>
      </c>
      <c r="N2362" t="b">
        <v>0</v>
      </c>
      <c r="O2362" s="5">
        <f t="shared" si="217"/>
        <v>0.04</v>
      </c>
      <c r="P2362" s="7">
        <f t="shared" si="218"/>
        <v>42377.70694444445</v>
      </c>
      <c r="Q2362" s="7">
        <f t="shared" si="219"/>
        <v>42407.70694444445</v>
      </c>
      <c r="R2362" t="s">
        <v>8272</v>
      </c>
      <c r="S2362" t="str">
        <f t="shared" si="220"/>
        <v>technology</v>
      </c>
      <c r="T2362" t="str">
        <f t="shared" si="221"/>
        <v>web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s="6" t="e">
        <f t="shared" si="216"/>
        <v>#DIV/0!</v>
      </c>
      <c r="N2363" t="b">
        <v>0</v>
      </c>
      <c r="O2363" s="5">
        <f t="shared" si="217"/>
        <v>0</v>
      </c>
      <c r="P2363" s="7">
        <f t="shared" si="218"/>
        <v>42466.858888888892</v>
      </c>
      <c r="Q2363" s="7">
        <f t="shared" si="219"/>
        <v>42490.916666666672</v>
      </c>
      <c r="R2363" t="s">
        <v>8272</v>
      </c>
      <c r="S2363" t="str">
        <f t="shared" si="220"/>
        <v>technology</v>
      </c>
      <c r="T2363" t="str">
        <f t="shared" si="221"/>
        <v>web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s="6">
        <f t="shared" si="216"/>
        <v>60</v>
      </c>
      <c r="N2364" t="b">
        <v>0</v>
      </c>
      <c r="O2364" s="5">
        <f t="shared" si="217"/>
        <v>28.571428571428569</v>
      </c>
      <c r="P2364" s="7">
        <f t="shared" si="218"/>
        <v>41954.688310185185</v>
      </c>
      <c r="Q2364" s="7">
        <f t="shared" si="219"/>
        <v>41984.688310185185</v>
      </c>
      <c r="R2364" t="s">
        <v>8272</v>
      </c>
      <c r="S2364" t="str">
        <f t="shared" si="220"/>
        <v>technology</v>
      </c>
      <c r="T2364" t="str">
        <f t="shared" si="221"/>
        <v>web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s="6" t="e">
        <f t="shared" si="216"/>
        <v>#DIV/0!</v>
      </c>
      <c r="N2365" t="b">
        <v>0</v>
      </c>
      <c r="O2365" s="5">
        <f t="shared" si="217"/>
        <v>0</v>
      </c>
      <c r="P2365" s="7">
        <f t="shared" si="218"/>
        <v>42322.011574074073</v>
      </c>
      <c r="Q2365" s="7">
        <f t="shared" si="219"/>
        <v>42367.011574074073</v>
      </c>
      <c r="R2365" t="s">
        <v>8272</v>
      </c>
      <c r="S2365" t="str">
        <f t="shared" si="220"/>
        <v>technology</v>
      </c>
      <c r="T2365" t="str">
        <f t="shared" si="221"/>
        <v>web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s="6" t="e">
        <f t="shared" si="216"/>
        <v>#DIV/0!</v>
      </c>
      <c r="N2366" t="b">
        <v>0</v>
      </c>
      <c r="O2366" s="5">
        <f t="shared" si="217"/>
        <v>0</v>
      </c>
      <c r="P2366" s="7">
        <f t="shared" si="218"/>
        <v>42248.934675925921</v>
      </c>
      <c r="Q2366" s="7">
        <f t="shared" si="219"/>
        <v>42303.934675925921</v>
      </c>
      <c r="R2366" t="s">
        <v>8272</v>
      </c>
      <c r="S2366" t="str">
        <f t="shared" si="220"/>
        <v>technology</v>
      </c>
      <c r="T2366" t="str">
        <f t="shared" si="221"/>
        <v>web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s="6" t="e">
        <f t="shared" si="216"/>
        <v>#DIV/0!</v>
      </c>
      <c r="N2367" t="b">
        <v>0</v>
      </c>
      <c r="O2367" s="5">
        <f t="shared" si="217"/>
        <v>0</v>
      </c>
      <c r="P2367" s="7">
        <f t="shared" si="218"/>
        <v>42346.736400462964</v>
      </c>
      <c r="Q2367" s="7">
        <f t="shared" si="219"/>
        <v>42386.958333333328</v>
      </c>
      <c r="R2367" t="s">
        <v>8272</v>
      </c>
      <c r="S2367" t="str">
        <f t="shared" si="220"/>
        <v>technology</v>
      </c>
      <c r="T2367" t="str">
        <f t="shared" si="221"/>
        <v>web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s="6">
        <f t="shared" si="216"/>
        <v>97.407407407407405</v>
      </c>
      <c r="N2368" t="b">
        <v>0</v>
      </c>
      <c r="O2368" s="5">
        <f t="shared" si="217"/>
        <v>10.52</v>
      </c>
      <c r="P2368" s="7">
        <f t="shared" si="218"/>
        <v>42268.531631944439</v>
      </c>
      <c r="Q2368" s="7">
        <f t="shared" si="219"/>
        <v>42298.531631944439</v>
      </c>
      <c r="R2368" t="s">
        <v>8272</v>
      </c>
      <c r="S2368" t="str">
        <f t="shared" si="220"/>
        <v>technology</v>
      </c>
      <c r="T2368" t="str">
        <f t="shared" si="221"/>
        <v>web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s="6">
        <f t="shared" si="216"/>
        <v>47.857142857142854</v>
      </c>
      <c r="N2369" t="b">
        <v>0</v>
      </c>
      <c r="O2369" s="5">
        <f t="shared" si="217"/>
        <v>1.34</v>
      </c>
      <c r="P2369" s="7">
        <f t="shared" si="218"/>
        <v>42425.970092592594</v>
      </c>
      <c r="Q2369" s="7">
        <f t="shared" si="219"/>
        <v>42485.928425925929</v>
      </c>
      <c r="R2369" t="s">
        <v>8272</v>
      </c>
      <c r="S2369" t="str">
        <f t="shared" si="220"/>
        <v>technology</v>
      </c>
      <c r="T2369" t="str">
        <f t="shared" si="221"/>
        <v>web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s="6">
        <f t="shared" ref="M2370:M2433" si="222">E2370/L2370</f>
        <v>50</v>
      </c>
      <c r="N2370" t="b">
        <v>0</v>
      </c>
      <c r="O2370" s="5">
        <f t="shared" ref="O2370:O2433" si="223">(E2370/D2370)*100</f>
        <v>0.25</v>
      </c>
      <c r="P2370" s="7">
        <f t="shared" si="218"/>
        <v>42063.721817129626</v>
      </c>
      <c r="Q2370" s="7">
        <f t="shared" si="219"/>
        <v>42108.680150462969</v>
      </c>
      <c r="R2370" t="s">
        <v>8272</v>
      </c>
      <c r="S2370" t="str">
        <f t="shared" si="220"/>
        <v>technology</v>
      </c>
      <c r="T2370" t="str">
        <f t="shared" si="221"/>
        <v>web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s="6" t="e">
        <f t="shared" si="222"/>
        <v>#DIV/0!</v>
      </c>
      <c r="N2371" t="b">
        <v>0</v>
      </c>
      <c r="O2371" s="5">
        <f t="shared" si="223"/>
        <v>0</v>
      </c>
      <c r="P2371" s="7">
        <f t="shared" ref="P2371:P2434" si="224">(((J2371/60)/60)/24)+DATE(1970,1,1)</f>
        <v>42380.812627314815</v>
      </c>
      <c r="Q2371" s="7">
        <f t="shared" ref="Q2371:Q2434" si="225">(((I2371/60)/60)/24)+DATE(1970,1,1)</f>
        <v>42410.812627314815</v>
      </c>
      <c r="R2371" t="s">
        <v>8272</v>
      </c>
      <c r="S2371" t="str">
        <f t="shared" ref="S2371:S2434" si="226">LEFT(R2371,FIND("/",R2371)-1)</f>
        <v>technology</v>
      </c>
      <c r="T2371" t="str">
        <f t="shared" ref="T2371:T2434" si="227">RIGHT(R2371,LEN(R2371)-FIND("/",R2371))</f>
        <v>web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s="6">
        <f t="shared" si="222"/>
        <v>20.5</v>
      </c>
      <c r="N2372" t="b">
        <v>0</v>
      </c>
      <c r="O2372" s="5">
        <f t="shared" si="223"/>
        <v>0.32800000000000001</v>
      </c>
      <c r="P2372" s="7">
        <f t="shared" si="224"/>
        <v>41961.18913194444</v>
      </c>
      <c r="Q2372" s="7">
        <f t="shared" si="225"/>
        <v>41991.18913194444</v>
      </c>
      <c r="R2372" t="s">
        <v>8272</v>
      </c>
      <c r="S2372" t="str">
        <f t="shared" si="226"/>
        <v>technology</v>
      </c>
      <c r="T2372" t="str">
        <f t="shared" si="227"/>
        <v>web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s="6" t="e">
        <f t="shared" si="222"/>
        <v>#DIV/0!</v>
      </c>
      <c r="N2373" t="b">
        <v>0</v>
      </c>
      <c r="O2373" s="5">
        <f t="shared" si="223"/>
        <v>0</v>
      </c>
      <c r="P2373" s="7">
        <f t="shared" si="224"/>
        <v>42150.777731481481</v>
      </c>
      <c r="Q2373" s="7">
        <f t="shared" si="225"/>
        <v>42180.777731481481</v>
      </c>
      <c r="R2373" t="s">
        <v>8272</v>
      </c>
      <c r="S2373" t="str">
        <f t="shared" si="226"/>
        <v>technology</v>
      </c>
      <c r="T2373" t="str">
        <f t="shared" si="227"/>
        <v>web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s="6">
        <f t="shared" si="222"/>
        <v>30</v>
      </c>
      <c r="N2374" t="b">
        <v>0</v>
      </c>
      <c r="O2374" s="5">
        <f t="shared" si="223"/>
        <v>3.2727272727272729</v>
      </c>
      <c r="P2374" s="7">
        <f t="shared" si="224"/>
        <v>42088.069108796291</v>
      </c>
      <c r="Q2374" s="7">
        <f t="shared" si="225"/>
        <v>42118.069108796291</v>
      </c>
      <c r="R2374" t="s">
        <v>8272</v>
      </c>
      <c r="S2374" t="str">
        <f t="shared" si="226"/>
        <v>technology</v>
      </c>
      <c r="T2374" t="str">
        <f t="shared" si="227"/>
        <v>web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s="6">
        <f t="shared" si="222"/>
        <v>50</v>
      </c>
      <c r="N2375" t="b">
        <v>0</v>
      </c>
      <c r="O2375" s="5">
        <f t="shared" si="223"/>
        <v>5.8823529411764705E-3</v>
      </c>
      <c r="P2375" s="7">
        <f t="shared" si="224"/>
        <v>42215.662314814821</v>
      </c>
      <c r="Q2375" s="7">
        <f t="shared" si="225"/>
        <v>42245.662314814821</v>
      </c>
      <c r="R2375" t="s">
        <v>8272</v>
      </c>
      <c r="S2375" t="str">
        <f t="shared" si="226"/>
        <v>technology</v>
      </c>
      <c r="T2375" t="str">
        <f t="shared" si="227"/>
        <v>web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s="6">
        <f t="shared" si="222"/>
        <v>10</v>
      </c>
      <c r="N2376" t="b">
        <v>0</v>
      </c>
      <c r="O2376" s="5">
        <f t="shared" si="223"/>
        <v>4.5454545454545456E-2</v>
      </c>
      <c r="P2376" s="7">
        <f t="shared" si="224"/>
        <v>42017.843287037031</v>
      </c>
      <c r="Q2376" s="7">
        <f t="shared" si="225"/>
        <v>42047.843287037031</v>
      </c>
      <c r="R2376" t="s">
        <v>8272</v>
      </c>
      <c r="S2376" t="str">
        <f t="shared" si="226"/>
        <v>technology</v>
      </c>
      <c r="T2376" t="str">
        <f t="shared" si="227"/>
        <v>web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s="6" t="e">
        <f t="shared" si="222"/>
        <v>#DIV/0!</v>
      </c>
      <c r="N2377" t="b">
        <v>0</v>
      </c>
      <c r="O2377" s="5">
        <f t="shared" si="223"/>
        <v>0</v>
      </c>
      <c r="P2377" s="7">
        <f t="shared" si="224"/>
        <v>42592.836076388892</v>
      </c>
      <c r="Q2377" s="7">
        <f t="shared" si="225"/>
        <v>42622.836076388892</v>
      </c>
      <c r="R2377" t="s">
        <v>8272</v>
      </c>
      <c r="S2377" t="str">
        <f t="shared" si="226"/>
        <v>technology</v>
      </c>
      <c r="T2377" t="str">
        <f t="shared" si="227"/>
        <v>web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s="6">
        <f t="shared" si="222"/>
        <v>81.582499999999996</v>
      </c>
      <c r="N2378" t="b">
        <v>0</v>
      </c>
      <c r="O2378" s="5">
        <f t="shared" si="223"/>
        <v>10.877666666666666</v>
      </c>
      <c r="P2378" s="7">
        <f t="shared" si="224"/>
        <v>42318.925532407404</v>
      </c>
      <c r="Q2378" s="7">
        <f t="shared" si="225"/>
        <v>42348.925532407404</v>
      </c>
      <c r="R2378" t="s">
        <v>8272</v>
      </c>
      <c r="S2378" t="str">
        <f t="shared" si="226"/>
        <v>technology</v>
      </c>
      <c r="T2378" t="str">
        <f t="shared" si="227"/>
        <v>web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s="6" t="e">
        <f t="shared" si="222"/>
        <v>#DIV/0!</v>
      </c>
      <c r="N2379" t="b">
        <v>0</v>
      </c>
      <c r="O2379" s="5">
        <f t="shared" si="223"/>
        <v>0</v>
      </c>
      <c r="P2379" s="7">
        <f t="shared" si="224"/>
        <v>42669.870173611111</v>
      </c>
      <c r="Q2379" s="7">
        <f t="shared" si="225"/>
        <v>42699.911840277782</v>
      </c>
      <c r="R2379" t="s">
        <v>8272</v>
      </c>
      <c r="S2379" t="str">
        <f t="shared" si="226"/>
        <v>technology</v>
      </c>
      <c r="T2379" t="str">
        <f t="shared" si="227"/>
        <v>web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s="6" t="e">
        <f t="shared" si="222"/>
        <v>#DIV/0!</v>
      </c>
      <c r="N2380" t="b">
        <v>0</v>
      </c>
      <c r="O2380" s="5">
        <f t="shared" si="223"/>
        <v>0</v>
      </c>
      <c r="P2380" s="7">
        <f t="shared" si="224"/>
        <v>42213.013078703705</v>
      </c>
      <c r="Q2380" s="7">
        <f t="shared" si="225"/>
        <v>42242.013078703705</v>
      </c>
      <c r="R2380" t="s">
        <v>8272</v>
      </c>
      <c r="S2380" t="str">
        <f t="shared" si="226"/>
        <v>technology</v>
      </c>
      <c r="T2380" t="str">
        <f t="shared" si="227"/>
        <v>web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s="6" t="e">
        <f t="shared" si="222"/>
        <v>#DIV/0!</v>
      </c>
      <c r="N2381" t="b">
        <v>0</v>
      </c>
      <c r="O2381" s="5">
        <f t="shared" si="223"/>
        <v>0</v>
      </c>
      <c r="P2381" s="7">
        <f t="shared" si="224"/>
        <v>42237.016388888893</v>
      </c>
      <c r="Q2381" s="7">
        <f t="shared" si="225"/>
        <v>42282.016388888893</v>
      </c>
      <c r="R2381" t="s">
        <v>8272</v>
      </c>
      <c r="S2381" t="str">
        <f t="shared" si="226"/>
        <v>technology</v>
      </c>
      <c r="T2381" t="str">
        <f t="shared" si="227"/>
        <v>web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s="6">
        <f t="shared" si="222"/>
        <v>18.333333333333332</v>
      </c>
      <c r="N2382" t="b">
        <v>0</v>
      </c>
      <c r="O2382" s="5">
        <f t="shared" si="223"/>
        <v>0.36666666666666664</v>
      </c>
      <c r="P2382" s="7">
        <f t="shared" si="224"/>
        <v>42248.793310185181</v>
      </c>
      <c r="Q2382" s="7">
        <f t="shared" si="225"/>
        <v>42278.793310185181</v>
      </c>
      <c r="R2382" t="s">
        <v>8272</v>
      </c>
      <c r="S2382" t="str">
        <f t="shared" si="226"/>
        <v>technology</v>
      </c>
      <c r="T2382" t="str">
        <f t="shared" si="227"/>
        <v>web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s="6">
        <f t="shared" si="222"/>
        <v>224.42857142857142</v>
      </c>
      <c r="N2383" t="b">
        <v>0</v>
      </c>
      <c r="O2383" s="5">
        <f t="shared" si="223"/>
        <v>1.8193398957730169</v>
      </c>
      <c r="P2383" s="7">
        <f t="shared" si="224"/>
        <v>42074.935740740737</v>
      </c>
      <c r="Q2383" s="7">
        <f t="shared" si="225"/>
        <v>42104.935740740737</v>
      </c>
      <c r="R2383" t="s">
        <v>8272</v>
      </c>
      <c r="S2383" t="str">
        <f t="shared" si="226"/>
        <v>technology</v>
      </c>
      <c r="T2383" t="str">
        <f t="shared" si="227"/>
        <v>web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s="6">
        <f t="shared" si="222"/>
        <v>37.5</v>
      </c>
      <c r="N2384" t="b">
        <v>0</v>
      </c>
      <c r="O2384" s="5">
        <f t="shared" si="223"/>
        <v>2.5</v>
      </c>
      <c r="P2384" s="7">
        <f t="shared" si="224"/>
        <v>42195.187534722223</v>
      </c>
      <c r="Q2384" s="7">
        <f t="shared" si="225"/>
        <v>42220.187534722223</v>
      </c>
      <c r="R2384" t="s">
        <v>8272</v>
      </c>
      <c r="S2384" t="str">
        <f t="shared" si="226"/>
        <v>technology</v>
      </c>
      <c r="T2384" t="str">
        <f t="shared" si="227"/>
        <v>web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s="6">
        <f t="shared" si="222"/>
        <v>145</v>
      </c>
      <c r="N2385" t="b">
        <v>0</v>
      </c>
      <c r="O2385" s="5">
        <f t="shared" si="223"/>
        <v>4.3499999999999996</v>
      </c>
      <c r="P2385" s="7">
        <f t="shared" si="224"/>
        <v>42027.056793981479</v>
      </c>
      <c r="Q2385" s="7">
        <f t="shared" si="225"/>
        <v>42057.056793981479</v>
      </c>
      <c r="R2385" t="s">
        <v>8272</v>
      </c>
      <c r="S2385" t="str">
        <f t="shared" si="226"/>
        <v>technology</v>
      </c>
      <c r="T2385" t="str">
        <f t="shared" si="227"/>
        <v>web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s="6">
        <f t="shared" si="222"/>
        <v>1</v>
      </c>
      <c r="N2386" t="b">
        <v>0</v>
      </c>
      <c r="O2386" s="5">
        <f t="shared" si="223"/>
        <v>0.8</v>
      </c>
      <c r="P2386" s="7">
        <f t="shared" si="224"/>
        <v>41927.067627314813</v>
      </c>
      <c r="Q2386" s="7">
        <f t="shared" si="225"/>
        <v>41957.109293981484</v>
      </c>
      <c r="R2386" t="s">
        <v>8272</v>
      </c>
      <c r="S2386" t="str">
        <f t="shared" si="226"/>
        <v>technology</v>
      </c>
      <c r="T2386" t="str">
        <f t="shared" si="227"/>
        <v>web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s="6">
        <f t="shared" si="222"/>
        <v>112.57142857142857</v>
      </c>
      <c r="N2387" t="b">
        <v>0</v>
      </c>
      <c r="O2387" s="5">
        <f t="shared" si="223"/>
        <v>1.2123076923076923</v>
      </c>
      <c r="P2387" s="7">
        <f t="shared" si="224"/>
        <v>42191.70175925926</v>
      </c>
      <c r="Q2387" s="7">
        <f t="shared" si="225"/>
        <v>42221.70175925926</v>
      </c>
      <c r="R2387" t="s">
        <v>8272</v>
      </c>
      <c r="S2387" t="str">
        <f t="shared" si="226"/>
        <v>technology</v>
      </c>
      <c r="T2387" t="str">
        <f t="shared" si="227"/>
        <v>web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s="6" t="e">
        <f t="shared" si="222"/>
        <v>#DIV/0!</v>
      </c>
      <c r="N2388" t="b">
        <v>0</v>
      </c>
      <c r="O2388" s="5">
        <f t="shared" si="223"/>
        <v>0</v>
      </c>
      <c r="P2388" s="7">
        <f t="shared" si="224"/>
        <v>41954.838240740741</v>
      </c>
      <c r="Q2388" s="7">
        <f t="shared" si="225"/>
        <v>42014.838240740741</v>
      </c>
      <c r="R2388" t="s">
        <v>8272</v>
      </c>
      <c r="S2388" t="str">
        <f t="shared" si="226"/>
        <v>technology</v>
      </c>
      <c r="T2388" t="str">
        <f t="shared" si="227"/>
        <v>web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s="6">
        <f t="shared" si="222"/>
        <v>342</v>
      </c>
      <c r="N2389" t="b">
        <v>0</v>
      </c>
      <c r="O2389" s="5">
        <f t="shared" si="223"/>
        <v>0.68399999999999994</v>
      </c>
      <c r="P2389" s="7">
        <f t="shared" si="224"/>
        <v>42528.626620370371</v>
      </c>
      <c r="Q2389" s="7">
        <f t="shared" si="225"/>
        <v>42573.626620370371</v>
      </c>
      <c r="R2389" t="s">
        <v>8272</v>
      </c>
      <c r="S2389" t="str">
        <f t="shared" si="226"/>
        <v>technology</v>
      </c>
      <c r="T2389" t="str">
        <f t="shared" si="227"/>
        <v>web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s="6">
        <f t="shared" si="222"/>
        <v>57.875</v>
      </c>
      <c r="N2390" t="b">
        <v>0</v>
      </c>
      <c r="O2390" s="5">
        <f t="shared" si="223"/>
        <v>1.2513513513513512</v>
      </c>
      <c r="P2390" s="7">
        <f t="shared" si="224"/>
        <v>41989.853692129633</v>
      </c>
      <c r="Q2390" s="7">
        <f t="shared" si="225"/>
        <v>42019.811805555553</v>
      </c>
      <c r="R2390" t="s">
        <v>8272</v>
      </c>
      <c r="S2390" t="str">
        <f t="shared" si="226"/>
        <v>technology</v>
      </c>
      <c r="T2390" t="str">
        <f t="shared" si="227"/>
        <v>web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s="6">
        <f t="shared" si="222"/>
        <v>30</v>
      </c>
      <c r="N2391" t="b">
        <v>0</v>
      </c>
      <c r="O2391" s="5">
        <f t="shared" si="223"/>
        <v>0.1875</v>
      </c>
      <c r="P2391" s="7">
        <f t="shared" si="224"/>
        <v>42179.653379629628</v>
      </c>
      <c r="Q2391" s="7">
        <f t="shared" si="225"/>
        <v>42210.915972222225</v>
      </c>
      <c r="R2391" t="s">
        <v>8272</v>
      </c>
      <c r="S2391" t="str">
        <f t="shared" si="226"/>
        <v>technology</v>
      </c>
      <c r="T2391" t="str">
        <f t="shared" si="227"/>
        <v>web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s="6" t="e">
        <f t="shared" si="222"/>
        <v>#DIV/0!</v>
      </c>
      <c r="N2392" t="b">
        <v>0</v>
      </c>
      <c r="O2392" s="5">
        <f t="shared" si="223"/>
        <v>0</v>
      </c>
      <c r="P2392" s="7">
        <f t="shared" si="224"/>
        <v>41968.262314814812</v>
      </c>
      <c r="Q2392" s="7">
        <f t="shared" si="225"/>
        <v>42008.262314814812</v>
      </c>
      <c r="R2392" t="s">
        <v>8272</v>
      </c>
      <c r="S2392" t="str">
        <f t="shared" si="226"/>
        <v>technology</v>
      </c>
      <c r="T2392" t="str">
        <f t="shared" si="227"/>
        <v>web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s="6">
        <f t="shared" si="222"/>
        <v>25</v>
      </c>
      <c r="N2393" t="b">
        <v>0</v>
      </c>
      <c r="O2393" s="5">
        <f t="shared" si="223"/>
        <v>0.125</v>
      </c>
      <c r="P2393" s="7">
        <f t="shared" si="224"/>
        <v>42064.794490740736</v>
      </c>
      <c r="Q2393" s="7">
        <f t="shared" si="225"/>
        <v>42094.752824074079</v>
      </c>
      <c r="R2393" t="s">
        <v>8272</v>
      </c>
      <c r="S2393" t="str">
        <f t="shared" si="226"/>
        <v>technology</v>
      </c>
      <c r="T2393" t="str">
        <f t="shared" si="227"/>
        <v>web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s="6" t="e">
        <f t="shared" si="222"/>
        <v>#DIV/0!</v>
      </c>
      <c r="N2394" t="b">
        <v>0</v>
      </c>
      <c r="O2394" s="5">
        <f t="shared" si="223"/>
        <v>0</v>
      </c>
      <c r="P2394" s="7">
        <f t="shared" si="224"/>
        <v>42276.120636574073</v>
      </c>
      <c r="Q2394" s="7">
        <f t="shared" si="225"/>
        <v>42306.120636574073</v>
      </c>
      <c r="R2394" t="s">
        <v>8272</v>
      </c>
      <c r="S2394" t="str">
        <f t="shared" si="226"/>
        <v>technology</v>
      </c>
      <c r="T2394" t="str">
        <f t="shared" si="227"/>
        <v>web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s="6">
        <f t="shared" si="222"/>
        <v>50</v>
      </c>
      <c r="N2395" t="b">
        <v>0</v>
      </c>
      <c r="O2395" s="5">
        <f t="shared" si="223"/>
        <v>0.05</v>
      </c>
      <c r="P2395" s="7">
        <f t="shared" si="224"/>
        <v>42194.648344907408</v>
      </c>
      <c r="Q2395" s="7">
        <f t="shared" si="225"/>
        <v>42224.648344907408</v>
      </c>
      <c r="R2395" t="s">
        <v>8272</v>
      </c>
      <c r="S2395" t="str">
        <f t="shared" si="226"/>
        <v>technology</v>
      </c>
      <c r="T2395" t="str">
        <f t="shared" si="227"/>
        <v>web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s="6">
        <f t="shared" si="222"/>
        <v>1.5</v>
      </c>
      <c r="N2396" t="b">
        <v>0</v>
      </c>
      <c r="O2396" s="5">
        <f t="shared" si="223"/>
        <v>0.06</v>
      </c>
      <c r="P2396" s="7">
        <f t="shared" si="224"/>
        <v>42031.362187499995</v>
      </c>
      <c r="Q2396" s="7">
        <f t="shared" si="225"/>
        <v>42061.362187499995</v>
      </c>
      <c r="R2396" t="s">
        <v>8272</v>
      </c>
      <c r="S2396" t="str">
        <f t="shared" si="226"/>
        <v>technology</v>
      </c>
      <c r="T2396" t="str">
        <f t="shared" si="227"/>
        <v>web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s="6" t="e">
        <f t="shared" si="222"/>
        <v>#DIV/0!</v>
      </c>
      <c r="N2397" t="b">
        <v>0</v>
      </c>
      <c r="O2397" s="5">
        <f t="shared" si="223"/>
        <v>0</v>
      </c>
      <c r="P2397" s="7">
        <f t="shared" si="224"/>
        <v>42717.121377314819</v>
      </c>
      <c r="Q2397" s="7">
        <f t="shared" si="225"/>
        <v>42745.372916666667</v>
      </c>
      <c r="R2397" t="s">
        <v>8272</v>
      </c>
      <c r="S2397" t="str">
        <f t="shared" si="226"/>
        <v>technology</v>
      </c>
      <c r="T2397" t="str">
        <f t="shared" si="227"/>
        <v>web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s="6">
        <f t="shared" si="222"/>
        <v>10</v>
      </c>
      <c r="N2398" t="b">
        <v>0</v>
      </c>
      <c r="O2398" s="5">
        <f t="shared" si="223"/>
        <v>0.2</v>
      </c>
      <c r="P2398" s="7">
        <f t="shared" si="224"/>
        <v>42262.849050925928</v>
      </c>
      <c r="Q2398" s="7">
        <f t="shared" si="225"/>
        <v>42292.849050925928</v>
      </c>
      <c r="R2398" t="s">
        <v>8272</v>
      </c>
      <c r="S2398" t="str">
        <f t="shared" si="226"/>
        <v>technology</v>
      </c>
      <c r="T2398" t="str">
        <f t="shared" si="227"/>
        <v>web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s="6" t="e">
        <f t="shared" si="222"/>
        <v>#DIV/0!</v>
      </c>
      <c r="N2399" t="b">
        <v>0</v>
      </c>
      <c r="O2399" s="5">
        <f t="shared" si="223"/>
        <v>0</v>
      </c>
      <c r="P2399" s="7">
        <f t="shared" si="224"/>
        <v>41976.88490740741</v>
      </c>
      <c r="Q2399" s="7">
        <f t="shared" si="225"/>
        <v>42006.88490740741</v>
      </c>
      <c r="R2399" t="s">
        <v>8272</v>
      </c>
      <c r="S2399" t="str">
        <f t="shared" si="226"/>
        <v>technology</v>
      </c>
      <c r="T2399" t="str">
        <f t="shared" si="227"/>
        <v>web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s="6" t="e">
        <f t="shared" si="222"/>
        <v>#DIV/0!</v>
      </c>
      <c r="N2400" t="b">
        <v>0</v>
      </c>
      <c r="O2400" s="5">
        <f t="shared" si="223"/>
        <v>0</v>
      </c>
      <c r="P2400" s="7">
        <f t="shared" si="224"/>
        <v>42157.916481481487</v>
      </c>
      <c r="Q2400" s="7">
        <f t="shared" si="225"/>
        <v>42187.916481481487</v>
      </c>
      <c r="R2400" t="s">
        <v>8272</v>
      </c>
      <c r="S2400" t="str">
        <f t="shared" si="226"/>
        <v>technology</v>
      </c>
      <c r="T2400" t="str">
        <f t="shared" si="227"/>
        <v>web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s="6" t="e">
        <f t="shared" si="222"/>
        <v>#DIV/0!</v>
      </c>
      <c r="N2401" t="b">
        <v>0</v>
      </c>
      <c r="O2401" s="5">
        <f t="shared" si="223"/>
        <v>0</v>
      </c>
      <c r="P2401" s="7">
        <f t="shared" si="224"/>
        <v>41956.853078703702</v>
      </c>
      <c r="Q2401" s="7">
        <f t="shared" si="225"/>
        <v>41991.853078703702</v>
      </c>
      <c r="R2401" t="s">
        <v>8272</v>
      </c>
      <c r="S2401" t="str">
        <f t="shared" si="226"/>
        <v>technology</v>
      </c>
      <c r="T2401" t="str">
        <f t="shared" si="227"/>
        <v>web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s="6" t="e">
        <f t="shared" si="222"/>
        <v>#DIV/0!</v>
      </c>
      <c r="N2402" t="b">
        <v>0</v>
      </c>
      <c r="O2402" s="5">
        <f t="shared" si="223"/>
        <v>0</v>
      </c>
      <c r="P2402" s="7">
        <f t="shared" si="224"/>
        <v>42444.268101851849</v>
      </c>
      <c r="Q2402" s="7">
        <f t="shared" si="225"/>
        <v>42474.268101851849</v>
      </c>
      <c r="R2402" t="s">
        <v>8272</v>
      </c>
      <c r="S2402" t="str">
        <f t="shared" si="226"/>
        <v>technology</v>
      </c>
      <c r="T2402" t="str">
        <f t="shared" si="227"/>
        <v>web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s="6">
        <f t="shared" si="222"/>
        <v>22.333333333333332</v>
      </c>
      <c r="N2403" t="b">
        <v>0</v>
      </c>
      <c r="O2403" s="5">
        <f t="shared" si="223"/>
        <v>0.71785714285714286</v>
      </c>
      <c r="P2403" s="7">
        <f t="shared" si="224"/>
        <v>42374.822870370372</v>
      </c>
      <c r="Q2403" s="7">
        <f t="shared" si="225"/>
        <v>42434.822870370372</v>
      </c>
      <c r="R2403" t="s">
        <v>8284</v>
      </c>
      <c r="S2403" t="str">
        <f t="shared" si="226"/>
        <v>food</v>
      </c>
      <c r="T2403" t="str">
        <f t="shared" si="227"/>
        <v>food trucks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s="6">
        <f t="shared" si="222"/>
        <v>52</v>
      </c>
      <c r="N2404" t="b">
        <v>0</v>
      </c>
      <c r="O2404" s="5">
        <f t="shared" si="223"/>
        <v>0.43333333333333329</v>
      </c>
      <c r="P2404" s="7">
        <f t="shared" si="224"/>
        <v>42107.679756944446</v>
      </c>
      <c r="Q2404" s="7">
        <f t="shared" si="225"/>
        <v>42137.679756944446</v>
      </c>
      <c r="R2404" t="s">
        <v>8284</v>
      </c>
      <c r="S2404" t="str">
        <f t="shared" si="226"/>
        <v>food</v>
      </c>
      <c r="T2404" t="str">
        <f t="shared" si="227"/>
        <v>food trucks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s="6">
        <f t="shared" si="222"/>
        <v>16.833333333333332</v>
      </c>
      <c r="N2405" t="b">
        <v>0</v>
      </c>
      <c r="O2405" s="5">
        <f t="shared" si="223"/>
        <v>16.833333333333332</v>
      </c>
      <c r="P2405" s="7">
        <f t="shared" si="224"/>
        <v>42399.882615740738</v>
      </c>
      <c r="Q2405" s="7">
        <f t="shared" si="225"/>
        <v>42459.840949074074</v>
      </c>
      <c r="R2405" t="s">
        <v>8284</v>
      </c>
      <c r="S2405" t="str">
        <f t="shared" si="226"/>
        <v>food</v>
      </c>
      <c r="T2405" t="str">
        <f t="shared" si="227"/>
        <v>food trucks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s="6" t="e">
        <f t="shared" si="222"/>
        <v>#DIV/0!</v>
      </c>
      <c r="N2406" t="b">
        <v>0</v>
      </c>
      <c r="O2406" s="5">
        <f t="shared" si="223"/>
        <v>0</v>
      </c>
      <c r="P2406" s="7">
        <f t="shared" si="224"/>
        <v>42342.03943287037</v>
      </c>
      <c r="Q2406" s="7">
        <f t="shared" si="225"/>
        <v>42372.03943287037</v>
      </c>
      <c r="R2406" t="s">
        <v>8284</v>
      </c>
      <c r="S2406" t="str">
        <f t="shared" si="226"/>
        <v>food</v>
      </c>
      <c r="T2406" t="str">
        <f t="shared" si="227"/>
        <v>food trucks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s="6">
        <f t="shared" si="222"/>
        <v>56.3</v>
      </c>
      <c r="N2407" t="b">
        <v>0</v>
      </c>
      <c r="O2407" s="5">
        <f t="shared" si="223"/>
        <v>22.52</v>
      </c>
      <c r="P2407" s="7">
        <f t="shared" si="224"/>
        <v>42595.585358796292</v>
      </c>
      <c r="Q2407" s="7">
        <f t="shared" si="225"/>
        <v>42616.585358796292</v>
      </c>
      <c r="R2407" t="s">
        <v>8284</v>
      </c>
      <c r="S2407" t="str">
        <f t="shared" si="226"/>
        <v>food</v>
      </c>
      <c r="T2407" t="str">
        <f t="shared" si="227"/>
        <v>food trucks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s="6">
        <f t="shared" si="222"/>
        <v>84.0625</v>
      </c>
      <c r="N2408" t="b">
        <v>0</v>
      </c>
      <c r="O2408" s="5">
        <f t="shared" si="223"/>
        <v>41.384615384615387</v>
      </c>
      <c r="P2408" s="7">
        <f t="shared" si="224"/>
        <v>41983.110995370371</v>
      </c>
      <c r="Q2408" s="7">
        <f t="shared" si="225"/>
        <v>42023.110995370371</v>
      </c>
      <c r="R2408" t="s">
        <v>8284</v>
      </c>
      <c r="S2408" t="str">
        <f t="shared" si="226"/>
        <v>food</v>
      </c>
      <c r="T2408" t="str">
        <f t="shared" si="227"/>
        <v>food trucks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s="6">
        <f t="shared" si="222"/>
        <v>168.39393939393941</v>
      </c>
      <c r="N2409" t="b">
        <v>0</v>
      </c>
      <c r="O2409" s="5">
        <f t="shared" si="223"/>
        <v>25.259090909090908</v>
      </c>
      <c r="P2409" s="7">
        <f t="shared" si="224"/>
        <v>42082.575555555552</v>
      </c>
      <c r="Q2409" s="7">
        <f t="shared" si="225"/>
        <v>42105.25</v>
      </c>
      <c r="R2409" t="s">
        <v>8284</v>
      </c>
      <c r="S2409" t="str">
        <f t="shared" si="226"/>
        <v>food</v>
      </c>
      <c r="T2409" t="str">
        <f t="shared" si="227"/>
        <v>food trucks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s="6">
        <f t="shared" si="222"/>
        <v>15</v>
      </c>
      <c r="N2410" t="b">
        <v>0</v>
      </c>
      <c r="O2410" s="5">
        <f t="shared" si="223"/>
        <v>0.2</v>
      </c>
      <c r="P2410" s="7">
        <f t="shared" si="224"/>
        <v>41919.140706018516</v>
      </c>
      <c r="Q2410" s="7">
        <f t="shared" si="225"/>
        <v>41949.182372685187</v>
      </c>
      <c r="R2410" t="s">
        <v>8284</v>
      </c>
      <c r="S2410" t="str">
        <f t="shared" si="226"/>
        <v>food</v>
      </c>
      <c r="T2410" t="str">
        <f t="shared" si="227"/>
        <v>food trucks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s="6">
        <f t="shared" si="222"/>
        <v>76.666666666666671</v>
      </c>
      <c r="N2411" t="b">
        <v>0</v>
      </c>
      <c r="O2411" s="5">
        <f t="shared" si="223"/>
        <v>1.8399999999999999</v>
      </c>
      <c r="P2411" s="7">
        <f t="shared" si="224"/>
        <v>42204.875868055555</v>
      </c>
      <c r="Q2411" s="7">
        <f t="shared" si="225"/>
        <v>42234.875868055555</v>
      </c>
      <c r="R2411" t="s">
        <v>8284</v>
      </c>
      <c r="S2411" t="str">
        <f t="shared" si="226"/>
        <v>food</v>
      </c>
      <c r="T2411" t="str">
        <f t="shared" si="227"/>
        <v>food trucks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s="6" t="e">
        <f t="shared" si="222"/>
        <v>#DIV/0!</v>
      </c>
      <c r="N2412" t="b">
        <v>0</v>
      </c>
      <c r="O2412" s="5">
        <f t="shared" si="223"/>
        <v>0</v>
      </c>
      <c r="P2412" s="7">
        <f t="shared" si="224"/>
        <v>42224.408275462964</v>
      </c>
      <c r="Q2412" s="7">
        <f t="shared" si="225"/>
        <v>42254.408275462964</v>
      </c>
      <c r="R2412" t="s">
        <v>8284</v>
      </c>
      <c r="S2412" t="str">
        <f t="shared" si="226"/>
        <v>food</v>
      </c>
      <c r="T2412" t="str">
        <f t="shared" si="227"/>
        <v>food trucks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s="6">
        <f t="shared" si="222"/>
        <v>50.333333333333336</v>
      </c>
      <c r="N2413" t="b">
        <v>0</v>
      </c>
      <c r="O2413" s="5">
        <f t="shared" si="223"/>
        <v>0.60399999999999998</v>
      </c>
      <c r="P2413" s="7">
        <f t="shared" si="224"/>
        <v>42211.732430555552</v>
      </c>
      <c r="Q2413" s="7">
        <f t="shared" si="225"/>
        <v>42241.732430555552</v>
      </c>
      <c r="R2413" t="s">
        <v>8284</v>
      </c>
      <c r="S2413" t="str">
        <f t="shared" si="226"/>
        <v>food</v>
      </c>
      <c r="T2413" t="str">
        <f t="shared" si="227"/>
        <v>food trucks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s="6" t="e">
        <f t="shared" si="222"/>
        <v>#DIV/0!</v>
      </c>
      <c r="N2414" t="b">
        <v>0</v>
      </c>
      <c r="O2414" s="5">
        <f t="shared" si="223"/>
        <v>0</v>
      </c>
      <c r="P2414" s="7">
        <f t="shared" si="224"/>
        <v>42655.736956018518</v>
      </c>
      <c r="Q2414" s="7">
        <f t="shared" si="225"/>
        <v>42700.778622685189</v>
      </c>
      <c r="R2414" t="s">
        <v>8284</v>
      </c>
      <c r="S2414" t="str">
        <f t="shared" si="226"/>
        <v>food</v>
      </c>
      <c r="T2414" t="str">
        <f t="shared" si="227"/>
        <v>food trucks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s="6">
        <f t="shared" si="222"/>
        <v>8.3333333333333339</v>
      </c>
      <c r="N2415" t="b">
        <v>0</v>
      </c>
      <c r="O2415" s="5">
        <f t="shared" si="223"/>
        <v>0.83333333333333337</v>
      </c>
      <c r="P2415" s="7">
        <f t="shared" si="224"/>
        <v>41760.10974537037</v>
      </c>
      <c r="Q2415" s="7">
        <f t="shared" si="225"/>
        <v>41790.979166666664</v>
      </c>
      <c r="R2415" t="s">
        <v>8284</v>
      </c>
      <c r="S2415" t="str">
        <f t="shared" si="226"/>
        <v>food</v>
      </c>
      <c r="T2415" t="str">
        <f t="shared" si="227"/>
        <v>food trucks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s="6">
        <f t="shared" si="222"/>
        <v>35.384615384615387</v>
      </c>
      <c r="N2416" t="b">
        <v>0</v>
      </c>
      <c r="O2416" s="5">
        <f t="shared" si="223"/>
        <v>3.0666666666666664</v>
      </c>
      <c r="P2416" s="7">
        <f t="shared" si="224"/>
        <v>42198.695138888885</v>
      </c>
      <c r="Q2416" s="7">
        <f t="shared" si="225"/>
        <v>42238.165972222225</v>
      </c>
      <c r="R2416" t="s">
        <v>8284</v>
      </c>
      <c r="S2416" t="str">
        <f t="shared" si="226"/>
        <v>food</v>
      </c>
      <c r="T2416" t="str">
        <f t="shared" si="227"/>
        <v>food trucks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s="6">
        <f t="shared" si="222"/>
        <v>55.833333333333336</v>
      </c>
      <c r="N2417" t="b">
        <v>0</v>
      </c>
      <c r="O2417" s="5">
        <f t="shared" si="223"/>
        <v>0.55833333333333335</v>
      </c>
      <c r="P2417" s="7">
        <f t="shared" si="224"/>
        <v>42536.862800925926</v>
      </c>
      <c r="Q2417" s="7">
        <f t="shared" si="225"/>
        <v>42566.862800925926</v>
      </c>
      <c r="R2417" t="s">
        <v>8284</v>
      </c>
      <c r="S2417" t="str">
        <f t="shared" si="226"/>
        <v>food</v>
      </c>
      <c r="T2417" t="str">
        <f t="shared" si="227"/>
        <v>food trucks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s="6">
        <f t="shared" si="222"/>
        <v>5</v>
      </c>
      <c r="N2418" t="b">
        <v>0</v>
      </c>
      <c r="O2418" s="5">
        <f t="shared" si="223"/>
        <v>2.5000000000000001E-2</v>
      </c>
      <c r="P2418" s="7">
        <f t="shared" si="224"/>
        <v>42019.737766203703</v>
      </c>
      <c r="Q2418" s="7">
        <f t="shared" si="225"/>
        <v>42077.625</v>
      </c>
      <c r="R2418" t="s">
        <v>8284</v>
      </c>
      <c r="S2418" t="str">
        <f t="shared" si="226"/>
        <v>food</v>
      </c>
      <c r="T2418" t="str">
        <f t="shared" si="227"/>
        <v>food trucks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s="6" t="e">
        <f t="shared" si="222"/>
        <v>#DIV/0!</v>
      </c>
      <c r="N2419" t="b">
        <v>0</v>
      </c>
      <c r="O2419" s="5">
        <f t="shared" si="223"/>
        <v>0</v>
      </c>
      <c r="P2419" s="7">
        <f t="shared" si="224"/>
        <v>41831.884108796294</v>
      </c>
      <c r="Q2419" s="7">
        <f t="shared" si="225"/>
        <v>41861.884108796294</v>
      </c>
      <c r="R2419" t="s">
        <v>8284</v>
      </c>
      <c r="S2419" t="str">
        <f t="shared" si="226"/>
        <v>food</v>
      </c>
      <c r="T2419" t="str">
        <f t="shared" si="227"/>
        <v>food trucks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s="6">
        <f t="shared" si="222"/>
        <v>1</v>
      </c>
      <c r="N2420" t="b">
        <v>0</v>
      </c>
      <c r="O2420" s="5">
        <f t="shared" si="223"/>
        <v>0.02</v>
      </c>
      <c r="P2420" s="7">
        <f t="shared" si="224"/>
        <v>42027.856990740736</v>
      </c>
      <c r="Q2420" s="7">
        <f t="shared" si="225"/>
        <v>42087.815324074079</v>
      </c>
      <c r="R2420" t="s">
        <v>8284</v>
      </c>
      <c r="S2420" t="str">
        <f t="shared" si="226"/>
        <v>food</v>
      </c>
      <c r="T2420" t="str">
        <f t="shared" si="227"/>
        <v>food trucks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s="6" t="e">
        <f t="shared" si="222"/>
        <v>#DIV/0!</v>
      </c>
      <c r="N2421" t="b">
        <v>0</v>
      </c>
      <c r="O2421" s="5">
        <f t="shared" si="223"/>
        <v>0</v>
      </c>
      <c r="P2421" s="7">
        <f t="shared" si="224"/>
        <v>41993.738298611104</v>
      </c>
      <c r="Q2421" s="7">
        <f t="shared" si="225"/>
        <v>42053.738298611104</v>
      </c>
      <c r="R2421" t="s">
        <v>8284</v>
      </c>
      <c r="S2421" t="str">
        <f t="shared" si="226"/>
        <v>food</v>
      </c>
      <c r="T2421" t="str">
        <f t="shared" si="227"/>
        <v>food trucks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s="6">
        <f t="shared" si="222"/>
        <v>69.472222222222229</v>
      </c>
      <c r="N2422" t="b">
        <v>0</v>
      </c>
      <c r="O2422" s="5">
        <f t="shared" si="223"/>
        <v>14.825133372851216</v>
      </c>
      <c r="P2422" s="7">
        <f t="shared" si="224"/>
        <v>41893.028877314813</v>
      </c>
      <c r="Q2422" s="7">
        <f t="shared" si="225"/>
        <v>41953.070543981477</v>
      </c>
      <c r="R2422" t="s">
        <v>8284</v>
      </c>
      <c r="S2422" t="str">
        <f t="shared" si="226"/>
        <v>food</v>
      </c>
      <c r="T2422" t="str">
        <f t="shared" si="227"/>
        <v>food trucks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s="6">
        <f t="shared" si="222"/>
        <v>1</v>
      </c>
      <c r="N2423" t="b">
        <v>0</v>
      </c>
      <c r="O2423" s="5">
        <f t="shared" si="223"/>
        <v>1.6666666666666666E-2</v>
      </c>
      <c r="P2423" s="7">
        <f t="shared" si="224"/>
        <v>42026.687453703707</v>
      </c>
      <c r="Q2423" s="7">
        <f t="shared" si="225"/>
        <v>42056.687453703707</v>
      </c>
      <c r="R2423" t="s">
        <v>8284</v>
      </c>
      <c r="S2423" t="str">
        <f t="shared" si="226"/>
        <v>food</v>
      </c>
      <c r="T2423" t="str">
        <f t="shared" si="227"/>
        <v>food trucks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s="6">
        <f t="shared" si="222"/>
        <v>1</v>
      </c>
      <c r="N2424" t="b">
        <v>0</v>
      </c>
      <c r="O2424" s="5">
        <f t="shared" si="223"/>
        <v>0.2</v>
      </c>
      <c r="P2424" s="7">
        <f t="shared" si="224"/>
        <v>42044.724953703699</v>
      </c>
      <c r="Q2424" s="7">
        <f t="shared" si="225"/>
        <v>42074.683287037042</v>
      </c>
      <c r="R2424" t="s">
        <v>8284</v>
      </c>
      <c r="S2424" t="str">
        <f t="shared" si="226"/>
        <v>food</v>
      </c>
      <c r="T2424" t="str">
        <f t="shared" si="227"/>
        <v>food trucks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s="6">
        <f t="shared" si="222"/>
        <v>8</v>
      </c>
      <c r="N2425" t="b">
        <v>0</v>
      </c>
      <c r="O2425" s="5">
        <f t="shared" si="223"/>
        <v>1.3333333333333334E-2</v>
      </c>
      <c r="P2425" s="7">
        <f t="shared" si="224"/>
        <v>41974.704745370371</v>
      </c>
      <c r="Q2425" s="7">
        <f t="shared" si="225"/>
        <v>42004.704745370371</v>
      </c>
      <c r="R2425" t="s">
        <v>8284</v>
      </c>
      <c r="S2425" t="str">
        <f t="shared" si="226"/>
        <v>food</v>
      </c>
      <c r="T2425" t="str">
        <f t="shared" si="227"/>
        <v>food trucks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s="6">
        <f t="shared" si="222"/>
        <v>34.444444444444443</v>
      </c>
      <c r="N2426" t="b">
        <v>0</v>
      </c>
      <c r="O2426" s="5">
        <f t="shared" si="223"/>
        <v>1.24</v>
      </c>
      <c r="P2426" s="7">
        <f t="shared" si="224"/>
        <v>41909.892453703702</v>
      </c>
      <c r="Q2426" s="7">
        <f t="shared" si="225"/>
        <v>41939.892453703702</v>
      </c>
      <c r="R2426" t="s">
        <v>8284</v>
      </c>
      <c r="S2426" t="str">
        <f t="shared" si="226"/>
        <v>food</v>
      </c>
      <c r="T2426" t="str">
        <f t="shared" si="227"/>
        <v>food trucks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s="6">
        <f t="shared" si="222"/>
        <v>1</v>
      </c>
      <c r="N2427" t="b">
        <v>0</v>
      </c>
      <c r="O2427" s="5">
        <f t="shared" si="223"/>
        <v>2.8571428571428574E-2</v>
      </c>
      <c r="P2427" s="7">
        <f t="shared" si="224"/>
        <v>42502.913761574076</v>
      </c>
      <c r="Q2427" s="7">
        <f t="shared" si="225"/>
        <v>42517.919444444444</v>
      </c>
      <c r="R2427" t="s">
        <v>8284</v>
      </c>
      <c r="S2427" t="str">
        <f t="shared" si="226"/>
        <v>food</v>
      </c>
      <c r="T2427" t="str">
        <f t="shared" si="227"/>
        <v>food trucks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s="6" t="e">
        <f t="shared" si="222"/>
        <v>#DIV/0!</v>
      </c>
      <c r="N2428" t="b">
        <v>0</v>
      </c>
      <c r="O2428" s="5">
        <f t="shared" si="223"/>
        <v>0</v>
      </c>
      <c r="P2428" s="7">
        <f t="shared" si="224"/>
        <v>42164.170046296291</v>
      </c>
      <c r="Q2428" s="7">
        <f t="shared" si="225"/>
        <v>42224.170046296291</v>
      </c>
      <c r="R2428" t="s">
        <v>8284</v>
      </c>
      <c r="S2428" t="str">
        <f t="shared" si="226"/>
        <v>food</v>
      </c>
      <c r="T2428" t="str">
        <f t="shared" si="227"/>
        <v>food trucks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s="6">
        <f t="shared" si="222"/>
        <v>1</v>
      </c>
      <c r="N2429" t="b">
        <v>0</v>
      </c>
      <c r="O2429" s="5">
        <f t="shared" si="223"/>
        <v>2E-3</v>
      </c>
      <c r="P2429" s="7">
        <f t="shared" si="224"/>
        <v>42412.318668981476</v>
      </c>
      <c r="Q2429" s="7">
        <f t="shared" si="225"/>
        <v>42452.277002314819</v>
      </c>
      <c r="R2429" t="s">
        <v>8284</v>
      </c>
      <c r="S2429" t="str">
        <f t="shared" si="226"/>
        <v>food</v>
      </c>
      <c r="T2429" t="str">
        <f t="shared" si="227"/>
        <v>food trucks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s="6">
        <f t="shared" si="222"/>
        <v>1</v>
      </c>
      <c r="N2430" t="b">
        <v>0</v>
      </c>
      <c r="O2430" s="5">
        <f t="shared" si="223"/>
        <v>2.8571428571428571E-3</v>
      </c>
      <c r="P2430" s="7">
        <f t="shared" si="224"/>
        <v>42045.784155092595</v>
      </c>
      <c r="Q2430" s="7">
        <f t="shared" si="225"/>
        <v>42075.742488425924</v>
      </c>
      <c r="R2430" t="s">
        <v>8284</v>
      </c>
      <c r="S2430" t="str">
        <f t="shared" si="226"/>
        <v>food</v>
      </c>
      <c r="T2430" t="str">
        <f t="shared" si="227"/>
        <v>food trucks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s="6">
        <f t="shared" si="222"/>
        <v>501.25</v>
      </c>
      <c r="N2431" t="b">
        <v>0</v>
      </c>
      <c r="O2431" s="5">
        <f t="shared" si="223"/>
        <v>1.4321428571428572</v>
      </c>
      <c r="P2431" s="7">
        <f t="shared" si="224"/>
        <v>42734.879236111112</v>
      </c>
      <c r="Q2431" s="7">
        <f t="shared" si="225"/>
        <v>42771.697222222225</v>
      </c>
      <c r="R2431" t="s">
        <v>8284</v>
      </c>
      <c r="S2431" t="str">
        <f t="shared" si="226"/>
        <v>food</v>
      </c>
      <c r="T2431" t="str">
        <f t="shared" si="227"/>
        <v>food trucks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s="6">
        <f t="shared" si="222"/>
        <v>10.5</v>
      </c>
      <c r="N2432" t="b">
        <v>0</v>
      </c>
      <c r="O2432" s="5">
        <f t="shared" si="223"/>
        <v>0.70000000000000007</v>
      </c>
      <c r="P2432" s="7">
        <f t="shared" si="224"/>
        <v>42382.130833333329</v>
      </c>
      <c r="Q2432" s="7">
        <f t="shared" si="225"/>
        <v>42412.130833333329</v>
      </c>
      <c r="R2432" t="s">
        <v>8284</v>
      </c>
      <c r="S2432" t="str">
        <f t="shared" si="226"/>
        <v>food</v>
      </c>
      <c r="T2432" t="str">
        <f t="shared" si="227"/>
        <v>food trucks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s="6">
        <f t="shared" si="222"/>
        <v>1</v>
      </c>
      <c r="N2433" t="b">
        <v>0</v>
      </c>
      <c r="O2433" s="5">
        <f t="shared" si="223"/>
        <v>2E-3</v>
      </c>
      <c r="P2433" s="7">
        <f t="shared" si="224"/>
        <v>42489.099687499998</v>
      </c>
      <c r="Q2433" s="7">
        <f t="shared" si="225"/>
        <v>42549.099687499998</v>
      </c>
      <c r="R2433" t="s">
        <v>8284</v>
      </c>
      <c r="S2433" t="str">
        <f t="shared" si="226"/>
        <v>food</v>
      </c>
      <c r="T2433" t="str">
        <f t="shared" si="227"/>
        <v>food trucks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s="6">
        <f t="shared" ref="M2434:M2497" si="228">E2434/L2434</f>
        <v>1</v>
      </c>
      <c r="N2434" t="b">
        <v>0</v>
      </c>
      <c r="O2434" s="5">
        <f t="shared" ref="O2434:O2497" si="229">(E2434/D2434)*100</f>
        <v>1.4285714285714287E-2</v>
      </c>
      <c r="P2434" s="7">
        <f t="shared" si="224"/>
        <v>42041.218715277777</v>
      </c>
      <c r="Q2434" s="7">
        <f t="shared" si="225"/>
        <v>42071.218715277777</v>
      </c>
      <c r="R2434" t="s">
        <v>8284</v>
      </c>
      <c r="S2434" t="str">
        <f t="shared" si="226"/>
        <v>food</v>
      </c>
      <c r="T2434" t="str">
        <f t="shared" si="227"/>
        <v>food trucks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s="6" t="e">
        <f t="shared" si="228"/>
        <v>#DIV/0!</v>
      </c>
      <c r="N2435" t="b">
        <v>0</v>
      </c>
      <c r="O2435" s="5">
        <f t="shared" si="229"/>
        <v>0</v>
      </c>
      <c r="P2435" s="7">
        <f t="shared" ref="P2435:P2498" si="230">(((J2435/60)/60)/24)+DATE(1970,1,1)</f>
        <v>42397.89980324074</v>
      </c>
      <c r="Q2435" s="7">
        <f t="shared" ref="Q2435:Q2498" si="231">(((I2435/60)/60)/24)+DATE(1970,1,1)</f>
        <v>42427.89980324074</v>
      </c>
      <c r="R2435" t="s">
        <v>8284</v>
      </c>
      <c r="S2435" t="str">
        <f t="shared" ref="S2435:S2498" si="232">LEFT(R2435,FIND("/",R2435)-1)</f>
        <v>food</v>
      </c>
      <c r="T2435" t="str">
        <f t="shared" ref="T2435:T2498" si="233">RIGHT(R2435,LEN(R2435)-FIND("/",R2435))</f>
        <v>food trucks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s="6">
        <f t="shared" si="228"/>
        <v>13</v>
      </c>
      <c r="N2436" t="b">
        <v>0</v>
      </c>
      <c r="O2436" s="5">
        <f t="shared" si="229"/>
        <v>0.13</v>
      </c>
      <c r="P2436" s="7">
        <f t="shared" si="230"/>
        <v>42180.18604166666</v>
      </c>
      <c r="Q2436" s="7">
        <f t="shared" si="231"/>
        <v>42220.18604166666</v>
      </c>
      <c r="R2436" t="s">
        <v>8284</v>
      </c>
      <c r="S2436" t="str">
        <f t="shared" si="232"/>
        <v>food</v>
      </c>
      <c r="T2436" t="str">
        <f t="shared" si="233"/>
        <v>food trucks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s="6">
        <f t="shared" si="228"/>
        <v>306</v>
      </c>
      <c r="N2437" t="b">
        <v>0</v>
      </c>
      <c r="O2437" s="5">
        <f t="shared" si="229"/>
        <v>0.48960000000000004</v>
      </c>
      <c r="P2437" s="7">
        <f t="shared" si="230"/>
        <v>42252.277615740735</v>
      </c>
      <c r="Q2437" s="7">
        <f t="shared" si="231"/>
        <v>42282.277615740735</v>
      </c>
      <c r="R2437" t="s">
        <v>8284</v>
      </c>
      <c r="S2437" t="str">
        <f t="shared" si="232"/>
        <v>food</v>
      </c>
      <c r="T2437" t="str">
        <f t="shared" si="233"/>
        <v>food trucks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s="6">
        <f t="shared" si="228"/>
        <v>22.5</v>
      </c>
      <c r="N2438" t="b">
        <v>0</v>
      </c>
      <c r="O2438" s="5">
        <f t="shared" si="229"/>
        <v>3.8461538461538464E-2</v>
      </c>
      <c r="P2438" s="7">
        <f t="shared" si="230"/>
        <v>42338.615393518514</v>
      </c>
      <c r="Q2438" s="7">
        <f t="shared" si="231"/>
        <v>42398.615393518514</v>
      </c>
      <c r="R2438" t="s">
        <v>8284</v>
      </c>
      <c r="S2438" t="str">
        <f t="shared" si="232"/>
        <v>food</v>
      </c>
      <c r="T2438" t="str">
        <f t="shared" si="233"/>
        <v>food trucks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s="6" t="e">
        <f t="shared" si="228"/>
        <v>#DIV/0!</v>
      </c>
      <c r="N2439" t="b">
        <v>0</v>
      </c>
      <c r="O2439" s="5">
        <f t="shared" si="229"/>
        <v>0</v>
      </c>
      <c r="P2439" s="7">
        <f t="shared" si="230"/>
        <v>42031.965138888889</v>
      </c>
      <c r="Q2439" s="7">
        <f t="shared" si="231"/>
        <v>42080.75</v>
      </c>
      <c r="R2439" t="s">
        <v>8284</v>
      </c>
      <c r="S2439" t="str">
        <f t="shared" si="232"/>
        <v>food</v>
      </c>
      <c r="T2439" t="str">
        <f t="shared" si="233"/>
        <v>food trucks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s="6">
        <f t="shared" si="228"/>
        <v>50</v>
      </c>
      <c r="N2440" t="b">
        <v>0</v>
      </c>
      <c r="O2440" s="5">
        <f t="shared" si="229"/>
        <v>0.33333333333333337</v>
      </c>
      <c r="P2440" s="7">
        <f t="shared" si="230"/>
        <v>42285.91506944444</v>
      </c>
      <c r="Q2440" s="7">
        <f t="shared" si="231"/>
        <v>42345.956736111111</v>
      </c>
      <c r="R2440" t="s">
        <v>8284</v>
      </c>
      <c r="S2440" t="str">
        <f t="shared" si="232"/>
        <v>food</v>
      </c>
      <c r="T2440" t="str">
        <f t="shared" si="233"/>
        <v>food trucks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s="6" t="e">
        <f t="shared" si="228"/>
        <v>#DIV/0!</v>
      </c>
      <c r="N2441" t="b">
        <v>0</v>
      </c>
      <c r="O2441" s="5">
        <f t="shared" si="229"/>
        <v>0</v>
      </c>
      <c r="P2441" s="7">
        <f t="shared" si="230"/>
        <v>42265.818622685183</v>
      </c>
      <c r="Q2441" s="7">
        <f t="shared" si="231"/>
        <v>42295.818622685183</v>
      </c>
      <c r="R2441" t="s">
        <v>8284</v>
      </c>
      <c r="S2441" t="str">
        <f t="shared" si="232"/>
        <v>food</v>
      </c>
      <c r="T2441" t="str">
        <f t="shared" si="233"/>
        <v>food trucks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s="6">
        <f t="shared" si="228"/>
        <v>5</v>
      </c>
      <c r="N2442" t="b">
        <v>0</v>
      </c>
      <c r="O2442" s="5">
        <f t="shared" si="229"/>
        <v>0.2</v>
      </c>
      <c r="P2442" s="7">
        <f t="shared" si="230"/>
        <v>42383.899456018517</v>
      </c>
      <c r="Q2442" s="7">
        <f t="shared" si="231"/>
        <v>42413.899456018517</v>
      </c>
      <c r="R2442" t="s">
        <v>8284</v>
      </c>
      <c r="S2442" t="str">
        <f t="shared" si="232"/>
        <v>food</v>
      </c>
      <c r="T2442" t="str">
        <f t="shared" si="233"/>
        <v>food trucks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s="6">
        <f t="shared" si="228"/>
        <v>74.22935779816514</v>
      </c>
      <c r="N2443" t="b">
        <v>1</v>
      </c>
      <c r="O2443" s="5">
        <f t="shared" si="229"/>
        <v>107.88</v>
      </c>
      <c r="P2443" s="7">
        <f t="shared" si="230"/>
        <v>42187.125625000001</v>
      </c>
      <c r="Q2443" s="7">
        <f t="shared" si="231"/>
        <v>42208.207638888889</v>
      </c>
      <c r="R2443" t="s">
        <v>8298</v>
      </c>
      <c r="S2443" t="str">
        <f t="shared" si="232"/>
        <v>food</v>
      </c>
      <c r="T2443" t="str">
        <f t="shared" si="233"/>
        <v>small batch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s="6">
        <f t="shared" si="228"/>
        <v>81.252688172043008</v>
      </c>
      <c r="N2444" t="b">
        <v>1</v>
      </c>
      <c r="O2444" s="5">
        <f t="shared" si="229"/>
        <v>125.94166666666666</v>
      </c>
      <c r="P2444" s="7">
        <f t="shared" si="230"/>
        <v>42052.666990740734</v>
      </c>
      <c r="Q2444" s="7">
        <f t="shared" si="231"/>
        <v>42082.625324074077</v>
      </c>
      <c r="R2444" t="s">
        <v>8298</v>
      </c>
      <c r="S2444" t="str">
        <f t="shared" si="232"/>
        <v>food</v>
      </c>
      <c r="T2444" t="str">
        <f t="shared" si="233"/>
        <v>small batch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s="6">
        <f t="shared" si="228"/>
        <v>130.23469453376205</v>
      </c>
      <c r="N2445" t="b">
        <v>1</v>
      </c>
      <c r="O2445" s="5">
        <f t="shared" si="229"/>
        <v>202.51495</v>
      </c>
      <c r="P2445" s="7">
        <f t="shared" si="230"/>
        <v>41836.625254629631</v>
      </c>
      <c r="Q2445" s="7">
        <f t="shared" si="231"/>
        <v>41866.625254629631</v>
      </c>
      <c r="R2445" t="s">
        <v>8298</v>
      </c>
      <c r="S2445" t="str">
        <f t="shared" si="232"/>
        <v>food</v>
      </c>
      <c r="T2445" t="str">
        <f t="shared" si="233"/>
        <v>small batch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s="6">
        <f t="shared" si="228"/>
        <v>53.409836065573771</v>
      </c>
      <c r="N2446" t="b">
        <v>1</v>
      </c>
      <c r="O2446" s="5">
        <f t="shared" si="229"/>
        <v>108.60000000000001</v>
      </c>
      <c r="P2446" s="7">
        <f t="shared" si="230"/>
        <v>42485.754525462966</v>
      </c>
      <c r="Q2446" s="7">
        <f t="shared" si="231"/>
        <v>42515.754525462966</v>
      </c>
      <c r="R2446" t="s">
        <v>8298</v>
      </c>
      <c r="S2446" t="str">
        <f t="shared" si="232"/>
        <v>food</v>
      </c>
      <c r="T2446" t="str">
        <f t="shared" si="233"/>
        <v>small batch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s="6">
        <f t="shared" si="228"/>
        <v>75.130434782608702</v>
      </c>
      <c r="N2447" t="b">
        <v>1</v>
      </c>
      <c r="O2447" s="5">
        <f t="shared" si="229"/>
        <v>172.8</v>
      </c>
      <c r="P2447" s="7">
        <f t="shared" si="230"/>
        <v>42243.190057870372</v>
      </c>
      <c r="Q2447" s="7">
        <f t="shared" si="231"/>
        <v>42273.190057870372</v>
      </c>
      <c r="R2447" t="s">
        <v>8298</v>
      </c>
      <c r="S2447" t="str">
        <f t="shared" si="232"/>
        <v>food</v>
      </c>
      <c r="T2447" t="str">
        <f t="shared" si="233"/>
        <v>small batch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s="6">
        <f t="shared" si="228"/>
        <v>75.666666666666671</v>
      </c>
      <c r="N2448" t="b">
        <v>1</v>
      </c>
      <c r="O2448" s="5">
        <f t="shared" si="229"/>
        <v>167.98</v>
      </c>
      <c r="P2448" s="7">
        <f t="shared" si="230"/>
        <v>42670.602673611109</v>
      </c>
      <c r="Q2448" s="7">
        <f t="shared" si="231"/>
        <v>42700.64434027778</v>
      </c>
      <c r="R2448" t="s">
        <v>8298</v>
      </c>
      <c r="S2448" t="str">
        <f t="shared" si="232"/>
        <v>food</v>
      </c>
      <c r="T2448" t="str">
        <f t="shared" si="233"/>
        <v>small batch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s="6">
        <f t="shared" si="228"/>
        <v>31.691394658753708</v>
      </c>
      <c r="N2449" t="b">
        <v>1</v>
      </c>
      <c r="O2449" s="5">
        <f t="shared" si="229"/>
        <v>427.20000000000005</v>
      </c>
      <c r="P2449" s="7">
        <f t="shared" si="230"/>
        <v>42654.469826388886</v>
      </c>
      <c r="Q2449" s="7">
        <f t="shared" si="231"/>
        <v>42686.166666666672</v>
      </c>
      <c r="R2449" t="s">
        <v>8298</v>
      </c>
      <c r="S2449" t="str">
        <f t="shared" si="232"/>
        <v>food</v>
      </c>
      <c r="T2449" t="str">
        <f t="shared" si="233"/>
        <v>small batch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s="6">
        <f t="shared" si="228"/>
        <v>47.777777777777779</v>
      </c>
      <c r="N2450" t="b">
        <v>1</v>
      </c>
      <c r="O2450" s="5">
        <f t="shared" si="229"/>
        <v>107.5</v>
      </c>
      <c r="P2450" s="7">
        <f t="shared" si="230"/>
        <v>42607.316122685181</v>
      </c>
      <c r="Q2450" s="7">
        <f t="shared" si="231"/>
        <v>42613.233333333337</v>
      </c>
      <c r="R2450" t="s">
        <v>8298</v>
      </c>
      <c r="S2450" t="str">
        <f t="shared" si="232"/>
        <v>food</v>
      </c>
      <c r="T2450" t="str">
        <f t="shared" si="233"/>
        <v>small batch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s="6">
        <f t="shared" si="228"/>
        <v>90</v>
      </c>
      <c r="N2451" t="b">
        <v>1</v>
      </c>
      <c r="O2451" s="5">
        <f t="shared" si="229"/>
        <v>108</v>
      </c>
      <c r="P2451" s="7">
        <f t="shared" si="230"/>
        <v>41943.142534722225</v>
      </c>
      <c r="Q2451" s="7">
        <f t="shared" si="231"/>
        <v>41973.184201388889</v>
      </c>
      <c r="R2451" t="s">
        <v>8298</v>
      </c>
      <c r="S2451" t="str">
        <f t="shared" si="232"/>
        <v>food</v>
      </c>
      <c r="T2451" t="str">
        <f t="shared" si="233"/>
        <v>small batch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s="6">
        <f t="shared" si="228"/>
        <v>149.31401960784314</v>
      </c>
      <c r="N2452" t="b">
        <v>1</v>
      </c>
      <c r="O2452" s="5">
        <f t="shared" si="229"/>
        <v>101.53353333333335</v>
      </c>
      <c r="P2452" s="7">
        <f t="shared" si="230"/>
        <v>41902.07240740741</v>
      </c>
      <c r="Q2452" s="7">
        <f t="shared" si="231"/>
        <v>41940.132638888892</v>
      </c>
      <c r="R2452" t="s">
        <v>8298</v>
      </c>
      <c r="S2452" t="str">
        <f t="shared" si="232"/>
        <v>food</v>
      </c>
      <c r="T2452" t="str">
        <f t="shared" si="233"/>
        <v>small batch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s="6">
        <f t="shared" si="228"/>
        <v>62.06989247311828</v>
      </c>
      <c r="N2453" t="b">
        <v>1</v>
      </c>
      <c r="O2453" s="5">
        <f t="shared" si="229"/>
        <v>115.45</v>
      </c>
      <c r="P2453" s="7">
        <f t="shared" si="230"/>
        <v>42779.908449074079</v>
      </c>
      <c r="Q2453" s="7">
        <f t="shared" si="231"/>
        <v>42799.908449074079</v>
      </c>
      <c r="R2453" t="s">
        <v>8298</v>
      </c>
      <c r="S2453" t="str">
        <f t="shared" si="232"/>
        <v>food</v>
      </c>
      <c r="T2453" t="str">
        <f t="shared" si="233"/>
        <v>small batch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s="6">
        <f t="shared" si="228"/>
        <v>53.4</v>
      </c>
      <c r="N2454" t="b">
        <v>1</v>
      </c>
      <c r="O2454" s="5">
        <f t="shared" si="229"/>
        <v>133.5</v>
      </c>
      <c r="P2454" s="7">
        <f t="shared" si="230"/>
        <v>42338.84375</v>
      </c>
      <c r="Q2454" s="7">
        <f t="shared" si="231"/>
        <v>42367.958333333328</v>
      </c>
      <c r="R2454" t="s">
        <v>8298</v>
      </c>
      <c r="S2454" t="str">
        <f t="shared" si="232"/>
        <v>food</v>
      </c>
      <c r="T2454" t="str">
        <f t="shared" si="233"/>
        <v>small batch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s="6">
        <f t="shared" si="228"/>
        <v>69.268656716417908</v>
      </c>
      <c r="N2455" t="b">
        <v>1</v>
      </c>
      <c r="O2455" s="5">
        <f t="shared" si="229"/>
        <v>154.69999999999999</v>
      </c>
      <c r="P2455" s="7">
        <f t="shared" si="230"/>
        <v>42738.692233796297</v>
      </c>
      <c r="Q2455" s="7">
        <f t="shared" si="231"/>
        <v>42768.692233796297</v>
      </c>
      <c r="R2455" t="s">
        <v>8298</v>
      </c>
      <c r="S2455" t="str">
        <f t="shared" si="232"/>
        <v>food</v>
      </c>
      <c r="T2455" t="str">
        <f t="shared" si="233"/>
        <v>small batch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s="6">
        <f t="shared" si="228"/>
        <v>271.50769230769231</v>
      </c>
      <c r="N2456" t="b">
        <v>1</v>
      </c>
      <c r="O2456" s="5">
        <f t="shared" si="229"/>
        <v>100.84571428571429</v>
      </c>
      <c r="P2456" s="7">
        <f t="shared" si="230"/>
        <v>42770.201481481476</v>
      </c>
      <c r="Q2456" s="7">
        <f t="shared" si="231"/>
        <v>42805.201481481476</v>
      </c>
      <c r="R2456" t="s">
        <v>8298</v>
      </c>
      <c r="S2456" t="str">
        <f t="shared" si="232"/>
        <v>food</v>
      </c>
      <c r="T2456" t="str">
        <f t="shared" si="233"/>
        <v>small batch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s="6">
        <f t="shared" si="228"/>
        <v>34.125</v>
      </c>
      <c r="N2457" t="b">
        <v>1</v>
      </c>
      <c r="O2457" s="5">
        <f t="shared" si="229"/>
        <v>182</v>
      </c>
      <c r="P2457" s="7">
        <f t="shared" si="230"/>
        <v>42452.781828703708</v>
      </c>
      <c r="Q2457" s="7">
        <f t="shared" si="231"/>
        <v>42480.781828703708</v>
      </c>
      <c r="R2457" t="s">
        <v>8298</v>
      </c>
      <c r="S2457" t="str">
        <f t="shared" si="232"/>
        <v>food</v>
      </c>
      <c r="T2457" t="str">
        <f t="shared" si="233"/>
        <v>small batch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s="6">
        <f t="shared" si="228"/>
        <v>40.492537313432834</v>
      </c>
      <c r="N2458" t="b">
        <v>1</v>
      </c>
      <c r="O2458" s="5">
        <f t="shared" si="229"/>
        <v>180.86666666666667</v>
      </c>
      <c r="P2458" s="7">
        <f t="shared" si="230"/>
        <v>42761.961099537039</v>
      </c>
      <c r="Q2458" s="7">
        <f t="shared" si="231"/>
        <v>42791.961099537039</v>
      </c>
      <c r="R2458" t="s">
        <v>8298</v>
      </c>
      <c r="S2458" t="str">
        <f t="shared" si="232"/>
        <v>food</v>
      </c>
      <c r="T2458" t="str">
        <f t="shared" si="233"/>
        <v>small batch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s="6">
        <f t="shared" si="228"/>
        <v>189.75806451612902</v>
      </c>
      <c r="N2459" t="b">
        <v>1</v>
      </c>
      <c r="O2459" s="5">
        <f t="shared" si="229"/>
        <v>102.30434782608695</v>
      </c>
      <c r="P2459" s="7">
        <f t="shared" si="230"/>
        <v>42423.602500000001</v>
      </c>
      <c r="Q2459" s="7">
        <f t="shared" si="231"/>
        <v>42453.560833333337</v>
      </c>
      <c r="R2459" t="s">
        <v>8298</v>
      </c>
      <c r="S2459" t="str">
        <f t="shared" si="232"/>
        <v>food</v>
      </c>
      <c r="T2459" t="str">
        <f t="shared" si="233"/>
        <v>small batch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s="6">
        <f t="shared" si="228"/>
        <v>68.862499999999997</v>
      </c>
      <c r="N2460" t="b">
        <v>1</v>
      </c>
      <c r="O2460" s="5">
        <f t="shared" si="229"/>
        <v>110.17999999999999</v>
      </c>
      <c r="P2460" s="7">
        <f t="shared" si="230"/>
        <v>42495.871736111112</v>
      </c>
      <c r="Q2460" s="7">
        <f t="shared" si="231"/>
        <v>42530.791666666672</v>
      </c>
      <c r="R2460" t="s">
        <v>8298</v>
      </c>
      <c r="S2460" t="str">
        <f t="shared" si="232"/>
        <v>food</v>
      </c>
      <c r="T2460" t="str">
        <f t="shared" si="233"/>
        <v>small batch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s="6">
        <f t="shared" si="228"/>
        <v>108.77659574468085</v>
      </c>
      <c r="N2461" t="b">
        <v>1</v>
      </c>
      <c r="O2461" s="5">
        <f t="shared" si="229"/>
        <v>102.25</v>
      </c>
      <c r="P2461" s="7">
        <f t="shared" si="230"/>
        <v>42407.637557870374</v>
      </c>
      <c r="Q2461" s="7">
        <f t="shared" si="231"/>
        <v>42452.595891203702</v>
      </c>
      <c r="R2461" t="s">
        <v>8298</v>
      </c>
      <c r="S2461" t="str">
        <f t="shared" si="232"/>
        <v>food</v>
      </c>
      <c r="T2461" t="str">
        <f t="shared" si="233"/>
        <v>small batch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s="6">
        <f t="shared" si="228"/>
        <v>125.98529411764706</v>
      </c>
      <c r="N2462" t="b">
        <v>1</v>
      </c>
      <c r="O2462" s="5">
        <f t="shared" si="229"/>
        <v>100.78823529411764</v>
      </c>
      <c r="P2462" s="7">
        <f t="shared" si="230"/>
        <v>42704.187118055561</v>
      </c>
      <c r="Q2462" s="7">
        <f t="shared" si="231"/>
        <v>42738.178472222222</v>
      </c>
      <c r="R2462" t="s">
        <v>8298</v>
      </c>
      <c r="S2462" t="str">
        <f t="shared" si="232"/>
        <v>food</v>
      </c>
      <c r="T2462" t="str">
        <f t="shared" si="233"/>
        <v>small batch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s="6">
        <f t="shared" si="228"/>
        <v>90.523255813953483</v>
      </c>
      <c r="N2463" t="b">
        <v>1</v>
      </c>
      <c r="O2463" s="5">
        <f t="shared" si="229"/>
        <v>103.8</v>
      </c>
      <c r="P2463" s="7">
        <f t="shared" si="230"/>
        <v>40784.012696759259</v>
      </c>
      <c r="Q2463" s="7">
        <f t="shared" si="231"/>
        <v>40817.125</v>
      </c>
      <c r="R2463" t="s">
        <v>8279</v>
      </c>
      <c r="S2463" t="str">
        <f t="shared" si="232"/>
        <v>music</v>
      </c>
      <c r="T2463" t="str">
        <f t="shared" si="233"/>
        <v>indie rock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s="6">
        <f t="shared" si="228"/>
        <v>28.880434782608695</v>
      </c>
      <c r="N2464" t="b">
        <v>1</v>
      </c>
      <c r="O2464" s="5">
        <f t="shared" si="229"/>
        <v>110.70833333333334</v>
      </c>
      <c r="P2464" s="7">
        <f t="shared" si="230"/>
        <v>41089.186296296299</v>
      </c>
      <c r="Q2464" s="7">
        <f t="shared" si="231"/>
        <v>41109.186296296299</v>
      </c>
      <c r="R2464" t="s">
        <v>8279</v>
      </c>
      <c r="S2464" t="str">
        <f t="shared" si="232"/>
        <v>music</v>
      </c>
      <c r="T2464" t="str">
        <f t="shared" si="233"/>
        <v>indie rock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s="6">
        <f t="shared" si="228"/>
        <v>31</v>
      </c>
      <c r="N2465" t="b">
        <v>1</v>
      </c>
      <c r="O2465" s="5">
        <f t="shared" si="229"/>
        <v>116.25000000000001</v>
      </c>
      <c r="P2465" s="7">
        <f t="shared" si="230"/>
        <v>41341.111400462964</v>
      </c>
      <c r="Q2465" s="7">
        <f t="shared" si="231"/>
        <v>41380.791666666664</v>
      </c>
      <c r="R2465" t="s">
        <v>8279</v>
      </c>
      <c r="S2465" t="str">
        <f t="shared" si="232"/>
        <v>music</v>
      </c>
      <c r="T2465" t="str">
        <f t="shared" si="233"/>
        <v>indie rock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s="6">
        <f t="shared" si="228"/>
        <v>51.674418604651166</v>
      </c>
      <c r="N2466" t="b">
        <v>1</v>
      </c>
      <c r="O2466" s="5">
        <f t="shared" si="229"/>
        <v>111.1</v>
      </c>
      <c r="P2466" s="7">
        <f t="shared" si="230"/>
        <v>42248.90042824074</v>
      </c>
      <c r="Q2466" s="7">
        <f t="shared" si="231"/>
        <v>42277.811805555553</v>
      </c>
      <c r="R2466" t="s">
        <v>8279</v>
      </c>
      <c r="S2466" t="str">
        <f t="shared" si="232"/>
        <v>music</v>
      </c>
      <c r="T2466" t="str">
        <f t="shared" si="233"/>
        <v>indie rock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s="6">
        <f t="shared" si="228"/>
        <v>26.270833333333332</v>
      </c>
      <c r="N2467" t="b">
        <v>1</v>
      </c>
      <c r="O2467" s="5">
        <f t="shared" si="229"/>
        <v>180.14285714285714</v>
      </c>
      <c r="P2467" s="7">
        <f t="shared" si="230"/>
        <v>41145.719305555554</v>
      </c>
      <c r="Q2467" s="7">
        <f t="shared" si="231"/>
        <v>41175.719305555554</v>
      </c>
      <c r="R2467" t="s">
        <v>8279</v>
      </c>
      <c r="S2467" t="str">
        <f t="shared" si="232"/>
        <v>music</v>
      </c>
      <c r="T2467" t="str">
        <f t="shared" si="233"/>
        <v>indie rock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s="6">
        <f t="shared" si="228"/>
        <v>48.07692307692308</v>
      </c>
      <c r="N2468" t="b">
        <v>1</v>
      </c>
      <c r="O2468" s="5">
        <f t="shared" si="229"/>
        <v>100</v>
      </c>
      <c r="P2468" s="7">
        <f t="shared" si="230"/>
        <v>41373.102465277778</v>
      </c>
      <c r="Q2468" s="7">
        <f t="shared" si="231"/>
        <v>41403.102465277778</v>
      </c>
      <c r="R2468" t="s">
        <v>8279</v>
      </c>
      <c r="S2468" t="str">
        <f t="shared" si="232"/>
        <v>music</v>
      </c>
      <c r="T2468" t="str">
        <f t="shared" si="233"/>
        <v>indie rock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s="6">
        <f t="shared" si="228"/>
        <v>27.558139534883722</v>
      </c>
      <c r="N2469" t="b">
        <v>1</v>
      </c>
      <c r="O2469" s="5">
        <f t="shared" si="229"/>
        <v>118.5</v>
      </c>
      <c r="P2469" s="7">
        <f t="shared" si="230"/>
        <v>41025.874201388891</v>
      </c>
      <c r="Q2469" s="7">
        <f t="shared" si="231"/>
        <v>41039.708333333336</v>
      </c>
      <c r="R2469" t="s">
        <v>8279</v>
      </c>
      <c r="S2469" t="str">
        <f t="shared" si="232"/>
        <v>music</v>
      </c>
      <c r="T2469" t="str">
        <f t="shared" si="233"/>
        <v>indie rock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s="6">
        <f t="shared" si="228"/>
        <v>36.97137931034483</v>
      </c>
      <c r="N2470" t="b">
        <v>1</v>
      </c>
      <c r="O2470" s="5">
        <f t="shared" si="229"/>
        <v>107.21700000000001</v>
      </c>
      <c r="P2470" s="7">
        <f t="shared" si="230"/>
        <v>41174.154178240737</v>
      </c>
      <c r="Q2470" s="7">
        <f t="shared" si="231"/>
        <v>41210.208333333336</v>
      </c>
      <c r="R2470" t="s">
        <v>8279</v>
      </c>
      <c r="S2470" t="str">
        <f t="shared" si="232"/>
        <v>music</v>
      </c>
      <c r="T2470" t="str">
        <f t="shared" si="233"/>
        <v>indie rock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s="6">
        <f t="shared" si="228"/>
        <v>29.021276595744681</v>
      </c>
      <c r="N2471" t="b">
        <v>1</v>
      </c>
      <c r="O2471" s="5">
        <f t="shared" si="229"/>
        <v>113.66666666666667</v>
      </c>
      <c r="P2471" s="7">
        <f t="shared" si="230"/>
        <v>40557.429733796293</v>
      </c>
      <c r="Q2471" s="7">
        <f t="shared" si="231"/>
        <v>40582.429733796293</v>
      </c>
      <c r="R2471" t="s">
        <v>8279</v>
      </c>
      <c r="S2471" t="str">
        <f t="shared" si="232"/>
        <v>music</v>
      </c>
      <c r="T2471" t="str">
        <f t="shared" si="233"/>
        <v>indie rock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s="6">
        <f t="shared" si="228"/>
        <v>28.65666666666667</v>
      </c>
      <c r="N2472" t="b">
        <v>1</v>
      </c>
      <c r="O2472" s="5">
        <f t="shared" si="229"/>
        <v>103.16400000000002</v>
      </c>
      <c r="P2472" s="7">
        <f t="shared" si="230"/>
        <v>41023.07471064815</v>
      </c>
      <c r="Q2472" s="7">
        <f t="shared" si="231"/>
        <v>41053.07471064815</v>
      </c>
      <c r="R2472" t="s">
        <v>8279</v>
      </c>
      <c r="S2472" t="str">
        <f t="shared" si="232"/>
        <v>music</v>
      </c>
      <c r="T2472" t="str">
        <f t="shared" si="233"/>
        <v>indie rock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s="6">
        <f t="shared" si="228"/>
        <v>37.647058823529413</v>
      </c>
      <c r="N2473" t="b">
        <v>1</v>
      </c>
      <c r="O2473" s="5">
        <f t="shared" si="229"/>
        <v>128</v>
      </c>
      <c r="P2473" s="7">
        <f t="shared" si="230"/>
        <v>40893.992962962962</v>
      </c>
      <c r="Q2473" s="7">
        <f t="shared" si="231"/>
        <v>40933.992962962962</v>
      </c>
      <c r="R2473" t="s">
        <v>8279</v>
      </c>
      <c r="S2473" t="str">
        <f t="shared" si="232"/>
        <v>music</v>
      </c>
      <c r="T2473" t="str">
        <f t="shared" si="233"/>
        <v>indie rock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s="6">
        <f t="shared" si="228"/>
        <v>97.904038461538462</v>
      </c>
      <c r="N2474" t="b">
        <v>1</v>
      </c>
      <c r="O2474" s="5">
        <f t="shared" si="229"/>
        <v>135.76026666666667</v>
      </c>
      <c r="P2474" s="7">
        <f t="shared" si="230"/>
        <v>40354.11550925926</v>
      </c>
      <c r="Q2474" s="7">
        <f t="shared" si="231"/>
        <v>40425.043749999997</v>
      </c>
      <c r="R2474" t="s">
        <v>8279</v>
      </c>
      <c r="S2474" t="str">
        <f t="shared" si="232"/>
        <v>music</v>
      </c>
      <c r="T2474" t="str">
        <f t="shared" si="233"/>
        <v>indie rock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s="6">
        <f t="shared" si="228"/>
        <v>42.553191489361701</v>
      </c>
      <c r="N2475" t="b">
        <v>1</v>
      </c>
      <c r="O2475" s="5">
        <f t="shared" si="229"/>
        <v>100</v>
      </c>
      <c r="P2475" s="7">
        <f t="shared" si="230"/>
        <v>41193.748483796298</v>
      </c>
      <c r="Q2475" s="7">
        <f t="shared" si="231"/>
        <v>41223.790150462963</v>
      </c>
      <c r="R2475" t="s">
        <v>8279</v>
      </c>
      <c r="S2475" t="str">
        <f t="shared" si="232"/>
        <v>music</v>
      </c>
      <c r="T2475" t="str">
        <f t="shared" si="233"/>
        <v>indie rock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s="6">
        <f t="shared" si="228"/>
        <v>131.58368421052631</v>
      </c>
      <c r="N2476" t="b">
        <v>1</v>
      </c>
      <c r="O2476" s="5">
        <f t="shared" si="229"/>
        <v>100.00360000000002</v>
      </c>
      <c r="P2476" s="7">
        <f t="shared" si="230"/>
        <v>40417.011296296296</v>
      </c>
      <c r="Q2476" s="7">
        <f t="shared" si="231"/>
        <v>40462.011296296296</v>
      </c>
      <c r="R2476" t="s">
        <v>8279</v>
      </c>
      <c r="S2476" t="str">
        <f t="shared" si="232"/>
        <v>music</v>
      </c>
      <c r="T2476" t="str">
        <f t="shared" si="233"/>
        <v>indie rock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s="6">
        <f t="shared" si="228"/>
        <v>32.320987654320987</v>
      </c>
      <c r="N2477" t="b">
        <v>1</v>
      </c>
      <c r="O2477" s="5">
        <f t="shared" si="229"/>
        <v>104.71999999999998</v>
      </c>
      <c r="P2477" s="7">
        <f t="shared" si="230"/>
        <v>40310.287673611114</v>
      </c>
      <c r="Q2477" s="7">
        <f t="shared" si="231"/>
        <v>40369.916666666664</v>
      </c>
      <c r="R2477" t="s">
        <v>8279</v>
      </c>
      <c r="S2477" t="str">
        <f t="shared" si="232"/>
        <v>music</v>
      </c>
      <c r="T2477" t="str">
        <f t="shared" si="233"/>
        <v>indie rock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s="6">
        <f t="shared" si="228"/>
        <v>61.103999999999999</v>
      </c>
      <c r="N2478" t="b">
        <v>1</v>
      </c>
      <c r="O2478" s="5">
        <f t="shared" si="229"/>
        <v>105.02249999999999</v>
      </c>
      <c r="P2478" s="7">
        <f t="shared" si="230"/>
        <v>41913.328356481477</v>
      </c>
      <c r="Q2478" s="7">
        <f t="shared" si="231"/>
        <v>41946.370023148149</v>
      </c>
      <c r="R2478" t="s">
        <v>8279</v>
      </c>
      <c r="S2478" t="str">
        <f t="shared" si="232"/>
        <v>music</v>
      </c>
      <c r="T2478" t="str">
        <f t="shared" si="233"/>
        <v>indie rock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s="6">
        <f t="shared" si="228"/>
        <v>31.341463414634145</v>
      </c>
      <c r="N2479" t="b">
        <v>1</v>
      </c>
      <c r="O2479" s="5">
        <f t="shared" si="229"/>
        <v>171.33333333333334</v>
      </c>
      <c r="P2479" s="7">
        <f t="shared" si="230"/>
        <v>41088.691493055558</v>
      </c>
      <c r="Q2479" s="7">
        <f t="shared" si="231"/>
        <v>41133.691493055558</v>
      </c>
      <c r="R2479" t="s">
        <v>8279</v>
      </c>
      <c r="S2479" t="str">
        <f t="shared" si="232"/>
        <v>music</v>
      </c>
      <c r="T2479" t="str">
        <f t="shared" si="233"/>
        <v>indie rock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s="6">
        <f t="shared" si="228"/>
        <v>129.1139240506329</v>
      </c>
      <c r="N2480" t="b">
        <v>1</v>
      </c>
      <c r="O2480" s="5">
        <f t="shared" si="229"/>
        <v>127.49999999999999</v>
      </c>
      <c r="P2480" s="7">
        <f t="shared" si="230"/>
        <v>41257.950381944444</v>
      </c>
      <c r="Q2480" s="7">
        <f t="shared" si="231"/>
        <v>41287.950381944444</v>
      </c>
      <c r="R2480" t="s">
        <v>8279</v>
      </c>
      <c r="S2480" t="str">
        <f t="shared" si="232"/>
        <v>music</v>
      </c>
      <c r="T2480" t="str">
        <f t="shared" si="233"/>
        <v>indie rock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s="6">
        <f t="shared" si="228"/>
        <v>25.020624999999999</v>
      </c>
      <c r="N2481" t="b">
        <v>1</v>
      </c>
      <c r="O2481" s="5">
        <f t="shared" si="229"/>
        <v>133.44333333333333</v>
      </c>
      <c r="P2481" s="7">
        <f t="shared" si="230"/>
        <v>41107.726782407408</v>
      </c>
      <c r="Q2481" s="7">
        <f t="shared" si="231"/>
        <v>41118.083333333336</v>
      </c>
      <c r="R2481" t="s">
        <v>8279</v>
      </c>
      <c r="S2481" t="str">
        <f t="shared" si="232"/>
        <v>music</v>
      </c>
      <c r="T2481" t="str">
        <f t="shared" si="233"/>
        <v>indie rock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s="6">
        <f t="shared" si="228"/>
        <v>250</v>
      </c>
      <c r="N2482" t="b">
        <v>1</v>
      </c>
      <c r="O2482" s="5">
        <f t="shared" si="229"/>
        <v>100</v>
      </c>
      <c r="P2482" s="7">
        <f t="shared" si="230"/>
        <v>42227.936157407406</v>
      </c>
      <c r="Q2482" s="7">
        <f t="shared" si="231"/>
        <v>42287.936157407406</v>
      </c>
      <c r="R2482" t="s">
        <v>8279</v>
      </c>
      <c r="S2482" t="str">
        <f t="shared" si="232"/>
        <v>music</v>
      </c>
      <c r="T2482" t="str">
        <f t="shared" si="233"/>
        <v>indie rock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s="6">
        <f t="shared" si="228"/>
        <v>47.541473684210523</v>
      </c>
      <c r="N2483" t="b">
        <v>1</v>
      </c>
      <c r="O2483" s="5">
        <f t="shared" si="229"/>
        <v>112.91099999999999</v>
      </c>
      <c r="P2483" s="7">
        <f t="shared" si="230"/>
        <v>40999.645925925928</v>
      </c>
      <c r="Q2483" s="7">
        <f t="shared" si="231"/>
        <v>41029.645925925928</v>
      </c>
      <c r="R2483" t="s">
        <v>8279</v>
      </c>
      <c r="S2483" t="str">
        <f t="shared" si="232"/>
        <v>music</v>
      </c>
      <c r="T2483" t="str">
        <f t="shared" si="233"/>
        <v>indie rock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s="6">
        <f t="shared" si="228"/>
        <v>40.04</v>
      </c>
      <c r="N2484" t="b">
        <v>1</v>
      </c>
      <c r="O2484" s="5">
        <f t="shared" si="229"/>
        <v>100.1</v>
      </c>
      <c r="P2484" s="7">
        <f t="shared" si="230"/>
        <v>40711.782210648147</v>
      </c>
      <c r="Q2484" s="7">
        <f t="shared" si="231"/>
        <v>40756.782210648147</v>
      </c>
      <c r="R2484" t="s">
        <v>8279</v>
      </c>
      <c r="S2484" t="str">
        <f t="shared" si="232"/>
        <v>music</v>
      </c>
      <c r="T2484" t="str">
        <f t="shared" si="233"/>
        <v>indie rock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s="6">
        <f t="shared" si="228"/>
        <v>65.84210526315789</v>
      </c>
      <c r="N2485" t="b">
        <v>1</v>
      </c>
      <c r="O2485" s="5">
        <f t="shared" si="229"/>
        <v>113.72727272727272</v>
      </c>
      <c r="P2485" s="7">
        <f t="shared" si="230"/>
        <v>40970.750034722223</v>
      </c>
      <c r="Q2485" s="7">
        <f t="shared" si="231"/>
        <v>41030.708368055559</v>
      </c>
      <c r="R2485" t="s">
        <v>8279</v>
      </c>
      <c r="S2485" t="str">
        <f t="shared" si="232"/>
        <v>music</v>
      </c>
      <c r="T2485" t="str">
        <f t="shared" si="233"/>
        <v>indie rock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s="6">
        <f t="shared" si="228"/>
        <v>46.401222222222216</v>
      </c>
      <c r="N2486" t="b">
        <v>1</v>
      </c>
      <c r="O2486" s="5">
        <f t="shared" si="229"/>
        <v>119.31742857142855</v>
      </c>
      <c r="P2486" s="7">
        <f t="shared" si="230"/>
        <v>40771.916701388887</v>
      </c>
      <c r="Q2486" s="7">
        <f t="shared" si="231"/>
        <v>40801.916701388887</v>
      </c>
      <c r="R2486" t="s">
        <v>8279</v>
      </c>
      <c r="S2486" t="str">
        <f t="shared" si="232"/>
        <v>music</v>
      </c>
      <c r="T2486" t="str">
        <f t="shared" si="233"/>
        <v>indie rock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s="6">
        <f t="shared" si="228"/>
        <v>50.365853658536587</v>
      </c>
      <c r="N2487" t="b">
        <v>1</v>
      </c>
      <c r="O2487" s="5">
        <f t="shared" si="229"/>
        <v>103.25</v>
      </c>
      <c r="P2487" s="7">
        <f t="shared" si="230"/>
        <v>40793.998599537037</v>
      </c>
      <c r="Q2487" s="7">
        <f t="shared" si="231"/>
        <v>40828.998599537037</v>
      </c>
      <c r="R2487" t="s">
        <v>8279</v>
      </c>
      <c r="S2487" t="str">
        <f t="shared" si="232"/>
        <v>music</v>
      </c>
      <c r="T2487" t="str">
        <f t="shared" si="233"/>
        <v>indie rock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s="6">
        <f t="shared" si="228"/>
        <v>26.566666666666666</v>
      </c>
      <c r="N2488" t="b">
        <v>1</v>
      </c>
      <c r="O2488" s="5">
        <f t="shared" si="229"/>
        <v>265.66666666666669</v>
      </c>
      <c r="P2488" s="7">
        <f t="shared" si="230"/>
        <v>40991.708055555559</v>
      </c>
      <c r="Q2488" s="7">
        <f t="shared" si="231"/>
        <v>41021.708055555559</v>
      </c>
      <c r="R2488" t="s">
        <v>8279</v>
      </c>
      <c r="S2488" t="str">
        <f t="shared" si="232"/>
        <v>music</v>
      </c>
      <c r="T2488" t="str">
        <f t="shared" si="233"/>
        <v>indie rock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s="6">
        <f t="shared" si="228"/>
        <v>39.493684210526318</v>
      </c>
      <c r="N2489" t="b">
        <v>1</v>
      </c>
      <c r="O2489" s="5">
        <f t="shared" si="229"/>
        <v>100.05066666666667</v>
      </c>
      <c r="P2489" s="7">
        <f t="shared" si="230"/>
        <v>41026.083298611113</v>
      </c>
      <c r="Q2489" s="7">
        <f t="shared" si="231"/>
        <v>41056.083298611113</v>
      </c>
      <c r="R2489" t="s">
        <v>8279</v>
      </c>
      <c r="S2489" t="str">
        <f t="shared" si="232"/>
        <v>music</v>
      </c>
      <c r="T2489" t="str">
        <f t="shared" si="233"/>
        <v>indie rock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s="6">
        <f t="shared" si="228"/>
        <v>49.246153846153845</v>
      </c>
      <c r="N2490" t="b">
        <v>1</v>
      </c>
      <c r="O2490" s="5">
        <f t="shared" si="229"/>
        <v>106.69999999999999</v>
      </c>
      <c r="P2490" s="7">
        <f t="shared" si="230"/>
        <v>40833.633194444446</v>
      </c>
      <c r="Q2490" s="7">
        <f t="shared" si="231"/>
        <v>40863.674861111111</v>
      </c>
      <c r="R2490" t="s">
        <v>8279</v>
      </c>
      <c r="S2490" t="str">
        <f t="shared" si="232"/>
        <v>music</v>
      </c>
      <c r="T2490" t="str">
        <f t="shared" si="233"/>
        <v>indie rock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s="6">
        <f t="shared" si="228"/>
        <v>62.38</v>
      </c>
      <c r="N2491" t="b">
        <v>1</v>
      </c>
      <c r="O2491" s="5">
        <f t="shared" si="229"/>
        <v>133.67142857142858</v>
      </c>
      <c r="P2491" s="7">
        <f t="shared" si="230"/>
        <v>41373.690266203703</v>
      </c>
      <c r="Q2491" s="7">
        <f t="shared" si="231"/>
        <v>41403.690266203703</v>
      </c>
      <c r="R2491" t="s">
        <v>8279</v>
      </c>
      <c r="S2491" t="str">
        <f t="shared" si="232"/>
        <v>music</v>
      </c>
      <c r="T2491" t="str">
        <f t="shared" si="233"/>
        <v>indie rock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s="6">
        <f t="shared" si="228"/>
        <v>37.9375</v>
      </c>
      <c r="N2492" t="b">
        <v>1</v>
      </c>
      <c r="O2492" s="5">
        <f t="shared" si="229"/>
        <v>121.39999999999999</v>
      </c>
      <c r="P2492" s="7">
        <f t="shared" si="230"/>
        <v>41023.227731481478</v>
      </c>
      <c r="Q2492" s="7">
        <f t="shared" si="231"/>
        <v>41083.227731481478</v>
      </c>
      <c r="R2492" t="s">
        <v>8279</v>
      </c>
      <c r="S2492" t="str">
        <f t="shared" si="232"/>
        <v>music</v>
      </c>
      <c r="T2492" t="str">
        <f t="shared" si="233"/>
        <v>indie rock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s="6">
        <f t="shared" si="228"/>
        <v>51.6</v>
      </c>
      <c r="N2493" t="b">
        <v>1</v>
      </c>
      <c r="O2493" s="5">
        <f t="shared" si="229"/>
        <v>103.2</v>
      </c>
      <c r="P2493" s="7">
        <f t="shared" si="230"/>
        <v>40542.839282407411</v>
      </c>
      <c r="Q2493" s="7">
        <f t="shared" si="231"/>
        <v>40559.07708333333</v>
      </c>
      <c r="R2493" t="s">
        <v>8279</v>
      </c>
      <c r="S2493" t="str">
        <f t="shared" si="232"/>
        <v>music</v>
      </c>
      <c r="T2493" t="str">
        <f t="shared" si="233"/>
        <v>indie rock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s="6">
        <f t="shared" si="228"/>
        <v>27.777777777777779</v>
      </c>
      <c r="N2494" t="b">
        <v>1</v>
      </c>
      <c r="O2494" s="5">
        <f t="shared" si="229"/>
        <v>125</v>
      </c>
      <c r="P2494" s="7">
        <f t="shared" si="230"/>
        <v>41024.985972222225</v>
      </c>
      <c r="Q2494" s="7">
        <f t="shared" si="231"/>
        <v>41076.415972222225</v>
      </c>
      <c r="R2494" t="s">
        <v>8279</v>
      </c>
      <c r="S2494" t="str">
        <f t="shared" si="232"/>
        <v>music</v>
      </c>
      <c r="T2494" t="str">
        <f t="shared" si="233"/>
        <v>indie rock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s="6">
        <f t="shared" si="228"/>
        <v>99.382239382239376</v>
      </c>
      <c r="N2495" t="b">
        <v>1</v>
      </c>
      <c r="O2495" s="5">
        <f t="shared" si="229"/>
        <v>128.69999999999999</v>
      </c>
      <c r="P2495" s="7">
        <f t="shared" si="230"/>
        <v>41348.168287037035</v>
      </c>
      <c r="Q2495" s="7">
        <f t="shared" si="231"/>
        <v>41393.168287037035</v>
      </c>
      <c r="R2495" t="s">
        <v>8279</v>
      </c>
      <c r="S2495" t="str">
        <f t="shared" si="232"/>
        <v>music</v>
      </c>
      <c r="T2495" t="str">
        <f t="shared" si="233"/>
        <v>indie rock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s="6">
        <f t="shared" si="228"/>
        <v>38.848205128205123</v>
      </c>
      <c r="N2496" t="b">
        <v>1</v>
      </c>
      <c r="O2496" s="5">
        <f t="shared" si="229"/>
        <v>101.00533333333333</v>
      </c>
      <c r="P2496" s="7">
        <f t="shared" si="230"/>
        <v>41022.645185185182</v>
      </c>
      <c r="Q2496" s="7">
        <f t="shared" si="231"/>
        <v>41052.645185185182</v>
      </c>
      <c r="R2496" t="s">
        <v>8279</v>
      </c>
      <c r="S2496" t="str">
        <f t="shared" si="232"/>
        <v>music</v>
      </c>
      <c r="T2496" t="str">
        <f t="shared" si="233"/>
        <v>indie rock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s="6">
        <f t="shared" si="228"/>
        <v>45.548809523809524</v>
      </c>
      <c r="N2497" t="b">
        <v>1</v>
      </c>
      <c r="O2497" s="5">
        <f t="shared" si="229"/>
        <v>127.53666666666665</v>
      </c>
      <c r="P2497" s="7">
        <f t="shared" si="230"/>
        <v>41036.946469907409</v>
      </c>
      <c r="Q2497" s="7">
        <f t="shared" si="231"/>
        <v>41066.946469907409</v>
      </c>
      <c r="R2497" t="s">
        <v>8279</v>
      </c>
      <c r="S2497" t="str">
        <f t="shared" si="232"/>
        <v>music</v>
      </c>
      <c r="T2497" t="str">
        <f t="shared" si="233"/>
        <v>indie rock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s="6">
        <f t="shared" ref="M2498:M2561" si="234">E2498/L2498</f>
        <v>600</v>
      </c>
      <c r="N2498" t="b">
        <v>1</v>
      </c>
      <c r="O2498" s="5">
        <f t="shared" ref="O2498:O2561" si="235">(E2498/D2498)*100</f>
        <v>100</v>
      </c>
      <c r="P2498" s="7">
        <f t="shared" si="230"/>
        <v>41327.996435185189</v>
      </c>
      <c r="Q2498" s="7">
        <f t="shared" si="231"/>
        <v>41362.954768518517</v>
      </c>
      <c r="R2498" t="s">
        <v>8279</v>
      </c>
      <c r="S2498" t="str">
        <f t="shared" si="232"/>
        <v>music</v>
      </c>
      <c r="T2498" t="str">
        <f t="shared" si="233"/>
        <v>indie rock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s="6">
        <f t="shared" si="234"/>
        <v>80.551071428571419</v>
      </c>
      <c r="N2499" t="b">
        <v>1</v>
      </c>
      <c r="O2499" s="5">
        <f t="shared" si="235"/>
        <v>112.7715</v>
      </c>
      <c r="P2499" s="7">
        <f t="shared" ref="P2499:P2562" si="236">(((J2499/60)/60)/24)+DATE(1970,1,1)</f>
        <v>40730.878912037035</v>
      </c>
      <c r="Q2499" s="7">
        <f t="shared" ref="Q2499:Q2562" si="237">(((I2499/60)/60)/24)+DATE(1970,1,1)</f>
        <v>40760.878912037035</v>
      </c>
      <c r="R2499" t="s">
        <v>8279</v>
      </c>
      <c r="S2499" t="str">
        <f t="shared" ref="S2499:S2562" si="238">LEFT(R2499,FIND("/",R2499)-1)</f>
        <v>music</v>
      </c>
      <c r="T2499" t="str">
        <f t="shared" ref="T2499:T2562" si="239">RIGHT(R2499,LEN(R2499)-FIND("/",R2499))</f>
        <v>indie rock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s="6">
        <f t="shared" si="234"/>
        <v>52.8</v>
      </c>
      <c r="N2500" t="b">
        <v>1</v>
      </c>
      <c r="O2500" s="5">
        <f t="shared" si="235"/>
        <v>105.60000000000001</v>
      </c>
      <c r="P2500" s="7">
        <f t="shared" si="236"/>
        <v>42017.967442129629</v>
      </c>
      <c r="Q2500" s="7">
        <f t="shared" si="237"/>
        <v>42031.967442129629</v>
      </c>
      <c r="R2500" t="s">
        <v>8279</v>
      </c>
      <c r="S2500" t="str">
        <f t="shared" si="238"/>
        <v>music</v>
      </c>
      <c r="T2500" t="str">
        <f t="shared" si="239"/>
        <v>indie rock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s="6">
        <f t="shared" si="234"/>
        <v>47.676470588235297</v>
      </c>
      <c r="N2501" t="b">
        <v>1</v>
      </c>
      <c r="O2501" s="5">
        <f t="shared" si="235"/>
        <v>202.625</v>
      </c>
      <c r="P2501" s="7">
        <f t="shared" si="236"/>
        <v>41226.648576388885</v>
      </c>
      <c r="Q2501" s="7">
        <f t="shared" si="237"/>
        <v>41274.75</v>
      </c>
      <c r="R2501" t="s">
        <v>8279</v>
      </c>
      <c r="S2501" t="str">
        <f t="shared" si="238"/>
        <v>music</v>
      </c>
      <c r="T2501" t="str">
        <f t="shared" si="239"/>
        <v>indie rock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s="6">
        <f t="shared" si="234"/>
        <v>23.448275862068964</v>
      </c>
      <c r="N2502" t="b">
        <v>1</v>
      </c>
      <c r="O2502" s="5">
        <f t="shared" si="235"/>
        <v>113.33333333333333</v>
      </c>
      <c r="P2502" s="7">
        <f t="shared" si="236"/>
        <v>41053.772858796299</v>
      </c>
      <c r="Q2502" s="7">
        <f t="shared" si="237"/>
        <v>41083.772858796299</v>
      </c>
      <c r="R2502" t="s">
        <v>8279</v>
      </c>
      <c r="S2502" t="str">
        <f t="shared" si="238"/>
        <v>music</v>
      </c>
      <c r="T2502" t="str">
        <f t="shared" si="239"/>
        <v>indie rock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s="6">
        <f t="shared" si="234"/>
        <v>40.142857142857146</v>
      </c>
      <c r="N2503" t="b">
        <v>0</v>
      </c>
      <c r="O2503" s="5">
        <f t="shared" si="235"/>
        <v>2.5545454545454547</v>
      </c>
      <c r="P2503" s="7">
        <f t="shared" si="236"/>
        <v>42244.776666666665</v>
      </c>
      <c r="Q2503" s="7">
        <f t="shared" si="237"/>
        <v>42274.776666666665</v>
      </c>
      <c r="R2503" t="s">
        <v>8299</v>
      </c>
      <c r="S2503" t="str">
        <f t="shared" si="238"/>
        <v>food</v>
      </c>
      <c r="T2503" t="str">
        <f t="shared" si="239"/>
        <v>restaurants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s="6">
        <f t="shared" si="234"/>
        <v>17.2</v>
      </c>
      <c r="N2504" t="b">
        <v>0</v>
      </c>
      <c r="O2504" s="5">
        <f t="shared" si="235"/>
        <v>7.8181818181818186E-2</v>
      </c>
      <c r="P2504" s="7">
        <f t="shared" si="236"/>
        <v>41858.825439814813</v>
      </c>
      <c r="Q2504" s="7">
        <f t="shared" si="237"/>
        <v>41903.825439814813</v>
      </c>
      <c r="R2504" t="s">
        <v>8299</v>
      </c>
      <c r="S2504" t="str">
        <f t="shared" si="238"/>
        <v>food</v>
      </c>
      <c r="T2504" t="str">
        <f t="shared" si="239"/>
        <v>restaurants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s="6" t="e">
        <f t="shared" si="234"/>
        <v>#DIV/0!</v>
      </c>
      <c r="N2505" t="b">
        <v>0</v>
      </c>
      <c r="O2505" s="5">
        <f t="shared" si="235"/>
        <v>0</v>
      </c>
      <c r="P2505" s="7">
        <f t="shared" si="236"/>
        <v>42498.899398148147</v>
      </c>
      <c r="Q2505" s="7">
        <f t="shared" si="237"/>
        <v>42528.879166666666</v>
      </c>
      <c r="R2505" t="s">
        <v>8299</v>
      </c>
      <c r="S2505" t="str">
        <f t="shared" si="238"/>
        <v>food</v>
      </c>
      <c r="T2505" t="str">
        <f t="shared" si="239"/>
        <v>restaurants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s="6" t="e">
        <f t="shared" si="234"/>
        <v>#DIV/0!</v>
      </c>
      <c r="N2506" t="b">
        <v>0</v>
      </c>
      <c r="O2506" s="5">
        <f t="shared" si="235"/>
        <v>0</v>
      </c>
      <c r="P2506" s="7">
        <f t="shared" si="236"/>
        <v>41928.015439814815</v>
      </c>
      <c r="Q2506" s="7">
        <f t="shared" si="237"/>
        <v>41958.057106481487</v>
      </c>
      <c r="R2506" t="s">
        <v>8299</v>
      </c>
      <c r="S2506" t="str">
        <f t="shared" si="238"/>
        <v>food</v>
      </c>
      <c r="T2506" t="str">
        <f t="shared" si="239"/>
        <v>restaurants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s="6" t="e">
        <f t="shared" si="234"/>
        <v>#DIV/0!</v>
      </c>
      <c r="N2507" t="b">
        <v>0</v>
      </c>
      <c r="O2507" s="5">
        <f t="shared" si="235"/>
        <v>0</v>
      </c>
      <c r="P2507" s="7">
        <f t="shared" si="236"/>
        <v>42047.05574074074</v>
      </c>
      <c r="Q2507" s="7">
        <f t="shared" si="237"/>
        <v>42077.014074074075</v>
      </c>
      <c r="R2507" t="s">
        <v>8299</v>
      </c>
      <c r="S2507" t="str">
        <f t="shared" si="238"/>
        <v>food</v>
      </c>
      <c r="T2507" t="str">
        <f t="shared" si="239"/>
        <v>restaurants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s="6">
        <f t="shared" si="234"/>
        <v>15</v>
      </c>
      <c r="N2508" t="b">
        <v>0</v>
      </c>
      <c r="O2508" s="5">
        <f t="shared" si="235"/>
        <v>0.6</v>
      </c>
      <c r="P2508" s="7">
        <f t="shared" si="236"/>
        <v>42258.297094907408</v>
      </c>
      <c r="Q2508" s="7">
        <f t="shared" si="237"/>
        <v>42280.875</v>
      </c>
      <c r="R2508" t="s">
        <v>8299</v>
      </c>
      <c r="S2508" t="str">
        <f t="shared" si="238"/>
        <v>food</v>
      </c>
      <c r="T2508" t="str">
        <f t="shared" si="239"/>
        <v>restaurants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s="6" t="e">
        <f t="shared" si="234"/>
        <v>#DIV/0!</v>
      </c>
      <c r="N2509" t="b">
        <v>0</v>
      </c>
      <c r="O2509" s="5">
        <f t="shared" si="235"/>
        <v>0</v>
      </c>
      <c r="P2509" s="7">
        <f t="shared" si="236"/>
        <v>42105.072962962964</v>
      </c>
      <c r="Q2509" s="7">
        <f t="shared" si="237"/>
        <v>42135.072962962964</v>
      </c>
      <c r="R2509" t="s">
        <v>8299</v>
      </c>
      <c r="S2509" t="str">
        <f t="shared" si="238"/>
        <v>food</v>
      </c>
      <c r="T2509" t="str">
        <f t="shared" si="239"/>
        <v>restaurants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s="6" t="e">
        <f t="shared" si="234"/>
        <v>#DIV/0!</v>
      </c>
      <c r="N2510" t="b">
        <v>0</v>
      </c>
      <c r="O2510" s="5">
        <f t="shared" si="235"/>
        <v>0</v>
      </c>
      <c r="P2510" s="7">
        <f t="shared" si="236"/>
        <v>41835.951782407406</v>
      </c>
      <c r="Q2510" s="7">
        <f t="shared" si="237"/>
        <v>41865.951782407406</v>
      </c>
      <c r="R2510" t="s">
        <v>8299</v>
      </c>
      <c r="S2510" t="str">
        <f t="shared" si="238"/>
        <v>food</v>
      </c>
      <c r="T2510" t="str">
        <f t="shared" si="239"/>
        <v>restaurants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s="6">
        <f t="shared" si="234"/>
        <v>35.714285714285715</v>
      </c>
      <c r="N2511" t="b">
        <v>0</v>
      </c>
      <c r="O2511" s="5">
        <f t="shared" si="235"/>
        <v>1.0526315789473684</v>
      </c>
      <c r="P2511" s="7">
        <f t="shared" si="236"/>
        <v>42058.809594907405</v>
      </c>
      <c r="Q2511" s="7">
        <f t="shared" si="237"/>
        <v>42114.767928240741</v>
      </c>
      <c r="R2511" t="s">
        <v>8299</v>
      </c>
      <c r="S2511" t="str">
        <f t="shared" si="238"/>
        <v>food</v>
      </c>
      <c r="T2511" t="str">
        <f t="shared" si="239"/>
        <v>restaurants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s="6">
        <f t="shared" si="234"/>
        <v>37.5</v>
      </c>
      <c r="N2512" t="b">
        <v>0</v>
      </c>
      <c r="O2512" s="5">
        <f t="shared" si="235"/>
        <v>0.15</v>
      </c>
      <c r="P2512" s="7">
        <f t="shared" si="236"/>
        <v>42078.997361111105</v>
      </c>
      <c r="Q2512" s="7">
        <f t="shared" si="237"/>
        <v>42138.997361111105</v>
      </c>
      <c r="R2512" t="s">
        <v>8299</v>
      </c>
      <c r="S2512" t="str">
        <f t="shared" si="238"/>
        <v>food</v>
      </c>
      <c r="T2512" t="str">
        <f t="shared" si="239"/>
        <v>restaurants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s="6" t="e">
        <f t="shared" si="234"/>
        <v>#DIV/0!</v>
      </c>
      <c r="N2513" t="b">
        <v>0</v>
      </c>
      <c r="O2513" s="5">
        <f t="shared" si="235"/>
        <v>0</v>
      </c>
      <c r="P2513" s="7">
        <f t="shared" si="236"/>
        <v>42371.446909722217</v>
      </c>
      <c r="Q2513" s="7">
        <f t="shared" si="237"/>
        <v>42401.446909722217</v>
      </c>
      <c r="R2513" t="s">
        <v>8299</v>
      </c>
      <c r="S2513" t="str">
        <f t="shared" si="238"/>
        <v>food</v>
      </c>
      <c r="T2513" t="str">
        <f t="shared" si="239"/>
        <v>restaurants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s="6" t="e">
        <f t="shared" si="234"/>
        <v>#DIV/0!</v>
      </c>
      <c r="N2514" t="b">
        <v>0</v>
      </c>
      <c r="O2514" s="5">
        <f t="shared" si="235"/>
        <v>0</v>
      </c>
      <c r="P2514" s="7">
        <f t="shared" si="236"/>
        <v>41971.876863425925</v>
      </c>
      <c r="Q2514" s="7">
        <f t="shared" si="237"/>
        <v>41986.876863425925</v>
      </c>
      <c r="R2514" t="s">
        <v>8299</v>
      </c>
      <c r="S2514" t="str">
        <f t="shared" si="238"/>
        <v>food</v>
      </c>
      <c r="T2514" t="str">
        <f t="shared" si="239"/>
        <v>restaurants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s="6" t="e">
        <f t="shared" si="234"/>
        <v>#DIV/0!</v>
      </c>
      <c r="N2515" t="b">
        <v>0</v>
      </c>
      <c r="O2515" s="5">
        <f t="shared" si="235"/>
        <v>0</v>
      </c>
      <c r="P2515" s="7">
        <f t="shared" si="236"/>
        <v>42732.00681712963</v>
      </c>
      <c r="Q2515" s="7">
        <f t="shared" si="237"/>
        <v>42792.00681712963</v>
      </c>
      <c r="R2515" t="s">
        <v>8299</v>
      </c>
      <c r="S2515" t="str">
        <f t="shared" si="238"/>
        <v>food</v>
      </c>
      <c r="T2515" t="str">
        <f t="shared" si="239"/>
        <v>restaurants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s="6">
        <f t="shared" si="234"/>
        <v>52.5</v>
      </c>
      <c r="N2516" t="b">
        <v>0</v>
      </c>
      <c r="O2516" s="5">
        <f t="shared" si="235"/>
        <v>1.7500000000000002</v>
      </c>
      <c r="P2516" s="7">
        <f t="shared" si="236"/>
        <v>41854.389780092592</v>
      </c>
      <c r="Q2516" s="7">
        <f t="shared" si="237"/>
        <v>41871.389780092592</v>
      </c>
      <c r="R2516" t="s">
        <v>8299</v>
      </c>
      <c r="S2516" t="str">
        <f t="shared" si="238"/>
        <v>food</v>
      </c>
      <c r="T2516" t="str">
        <f t="shared" si="239"/>
        <v>restaurants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s="6">
        <f t="shared" si="234"/>
        <v>77.5</v>
      </c>
      <c r="N2517" t="b">
        <v>0</v>
      </c>
      <c r="O2517" s="5">
        <f t="shared" si="235"/>
        <v>18.600000000000001</v>
      </c>
      <c r="P2517" s="7">
        <f t="shared" si="236"/>
        <v>42027.839733796296</v>
      </c>
      <c r="Q2517" s="7">
        <f t="shared" si="237"/>
        <v>42057.839733796296</v>
      </c>
      <c r="R2517" t="s">
        <v>8299</v>
      </c>
      <c r="S2517" t="str">
        <f t="shared" si="238"/>
        <v>food</v>
      </c>
      <c r="T2517" t="str">
        <f t="shared" si="239"/>
        <v>restaurants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s="6" t="e">
        <f t="shared" si="234"/>
        <v>#DIV/0!</v>
      </c>
      <c r="N2518" t="b">
        <v>0</v>
      </c>
      <c r="O2518" s="5">
        <f t="shared" si="235"/>
        <v>0</v>
      </c>
      <c r="P2518" s="7">
        <f t="shared" si="236"/>
        <v>41942.653379629628</v>
      </c>
      <c r="Q2518" s="7">
        <f t="shared" si="237"/>
        <v>41972.6950462963</v>
      </c>
      <c r="R2518" t="s">
        <v>8299</v>
      </c>
      <c r="S2518" t="str">
        <f t="shared" si="238"/>
        <v>food</v>
      </c>
      <c r="T2518" t="str">
        <f t="shared" si="239"/>
        <v>restaurants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s="6">
        <f t="shared" si="234"/>
        <v>53.545454545454547</v>
      </c>
      <c r="N2519" t="b">
        <v>0</v>
      </c>
      <c r="O2519" s="5">
        <f t="shared" si="235"/>
        <v>9.8166666666666664</v>
      </c>
      <c r="P2519" s="7">
        <f t="shared" si="236"/>
        <v>42052.802430555559</v>
      </c>
      <c r="Q2519" s="7">
        <f t="shared" si="237"/>
        <v>42082.760763888888</v>
      </c>
      <c r="R2519" t="s">
        <v>8299</v>
      </c>
      <c r="S2519" t="str">
        <f t="shared" si="238"/>
        <v>food</v>
      </c>
      <c r="T2519" t="str">
        <f t="shared" si="239"/>
        <v>restaurants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s="6" t="e">
        <f t="shared" si="234"/>
        <v>#DIV/0!</v>
      </c>
      <c r="N2520" t="b">
        <v>0</v>
      </c>
      <c r="O2520" s="5">
        <f t="shared" si="235"/>
        <v>0</v>
      </c>
      <c r="P2520" s="7">
        <f t="shared" si="236"/>
        <v>41926.680879629632</v>
      </c>
      <c r="Q2520" s="7">
        <f t="shared" si="237"/>
        <v>41956.722546296296</v>
      </c>
      <c r="R2520" t="s">
        <v>8299</v>
      </c>
      <c r="S2520" t="str">
        <f t="shared" si="238"/>
        <v>food</v>
      </c>
      <c r="T2520" t="str">
        <f t="shared" si="239"/>
        <v>restaurants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s="6">
        <f t="shared" si="234"/>
        <v>16.25</v>
      </c>
      <c r="N2521" t="b">
        <v>0</v>
      </c>
      <c r="O2521" s="5">
        <f t="shared" si="235"/>
        <v>4.3333333333333335E-2</v>
      </c>
      <c r="P2521" s="7">
        <f t="shared" si="236"/>
        <v>41809.155138888891</v>
      </c>
      <c r="Q2521" s="7">
        <f t="shared" si="237"/>
        <v>41839.155138888891</v>
      </c>
      <c r="R2521" t="s">
        <v>8299</v>
      </c>
      <c r="S2521" t="str">
        <f t="shared" si="238"/>
        <v>food</v>
      </c>
      <c r="T2521" t="str">
        <f t="shared" si="239"/>
        <v>restaurants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s="6" t="e">
        <f t="shared" si="234"/>
        <v>#DIV/0!</v>
      </c>
      <c r="N2522" t="b">
        <v>0</v>
      </c>
      <c r="O2522" s="5">
        <f t="shared" si="235"/>
        <v>0</v>
      </c>
      <c r="P2522" s="7">
        <f t="shared" si="236"/>
        <v>42612.600520833337</v>
      </c>
      <c r="Q2522" s="7">
        <f t="shared" si="237"/>
        <v>42658.806249999994</v>
      </c>
      <c r="R2522" t="s">
        <v>8299</v>
      </c>
      <c r="S2522" t="str">
        <f t="shared" si="238"/>
        <v>food</v>
      </c>
      <c r="T2522" t="str">
        <f t="shared" si="239"/>
        <v>restaurants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s="6">
        <f t="shared" si="234"/>
        <v>103.68174242424243</v>
      </c>
      <c r="N2523" t="b">
        <v>1</v>
      </c>
      <c r="O2523" s="5">
        <f t="shared" si="235"/>
        <v>109.48792</v>
      </c>
      <c r="P2523" s="7">
        <f t="shared" si="236"/>
        <v>42269.967835648145</v>
      </c>
      <c r="Q2523" s="7">
        <f t="shared" si="237"/>
        <v>42290.967835648145</v>
      </c>
      <c r="R2523" t="s">
        <v>8300</v>
      </c>
      <c r="S2523" t="str">
        <f t="shared" si="238"/>
        <v>music</v>
      </c>
      <c r="T2523" t="str">
        <f t="shared" si="239"/>
        <v>classical music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s="6">
        <f t="shared" si="234"/>
        <v>185.18518518518519</v>
      </c>
      <c r="N2524" t="b">
        <v>1</v>
      </c>
      <c r="O2524" s="5">
        <f t="shared" si="235"/>
        <v>100</v>
      </c>
      <c r="P2524" s="7">
        <f t="shared" si="236"/>
        <v>42460.573611111111</v>
      </c>
      <c r="Q2524" s="7">
        <f t="shared" si="237"/>
        <v>42482.619444444441</v>
      </c>
      <c r="R2524" t="s">
        <v>8300</v>
      </c>
      <c r="S2524" t="str">
        <f t="shared" si="238"/>
        <v>music</v>
      </c>
      <c r="T2524" t="str">
        <f t="shared" si="239"/>
        <v>classical music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s="6">
        <f t="shared" si="234"/>
        <v>54.153846153846153</v>
      </c>
      <c r="N2525" t="b">
        <v>1</v>
      </c>
      <c r="O2525" s="5">
        <f t="shared" si="235"/>
        <v>156.44444444444446</v>
      </c>
      <c r="P2525" s="7">
        <f t="shared" si="236"/>
        <v>41930.975601851853</v>
      </c>
      <c r="Q2525" s="7">
        <f t="shared" si="237"/>
        <v>41961.017268518524</v>
      </c>
      <c r="R2525" t="s">
        <v>8300</v>
      </c>
      <c r="S2525" t="str">
        <f t="shared" si="238"/>
        <v>music</v>
      </c>
      <c r="T2525" t="str">
        <f t="shared" si="239"/>
        <v>classical music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s="6">
        <f t="shared" si="234"/>
        <v>177.2093023255814</v>
      </c>
      <c r="N2526" t="b">
        <v>1</v>
      </c>
      <c r="O2526" s="5">
        <f t="shared" si="235"/>
        <v>101.6</v>
      </c>
      <c r="P2526" s="7">
        <f t="shared" si="236"/>
        <v>41961.807372685187</v>
      </c>
      <c r="Q2526" s="7">
        <f t="shared" si="237"/>
        <v>41994.1875</v>
      </c>
      <c r="R2526" t="s">
        <v>8300</v>
      </c>
      <c r="S2526" t="str">
        <f t="shared" si="238"/>
        <v>music</v>
      </c>
      <c r="T2526" t="str">
        <f t="shared" si="239"/>
        <v>classical music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s="6">
        <f t="shared" si="234"/>
        <v>100.325</v>
      </c>
      <c r="N2527" t="b">
        <v>1</v>
      </c>
      <c r="O2527" s="5">
        <f t="shared" si="235"/>
        <v>100.325</v>
      </c>
      <c r="P2527" s="7">
        <f t="shared" si="236"/>
        <v>41058.844571759262</v>
      </c>
      <c r="Q2527" s="7">
        <f t="shared" si="237"/>
        <v>41088.844571759262</v>
      </c>
      <c r="R2527" t="s">
        <v>8300</v>
      </c>
      <c r="S2527" t="str">
        <f t="shared" si="238"/>
        <v>music</v>
      </c>
      <c r="T2527" t="str">
        <f t="shared" si="239"/>
        <v>classical music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s="6">
        <f t="shared" si="234"/>
        <v>136.90909090909091</v>
      </c>
      <c r="N2528" t="b">
        <v>1</v>
      </c>
      <c r="O2528" s="5">
        <f t="shared" si="235"/>
        <v>112.94999999999999</v>
      </c>
      <c r="P2528" s="7">
        <f t="shared" si="236"/>
        <v>41953.091134259259</v>
      </c>
      <c r="Q2528" s="7">
        <f t="shared" si="237"/>
        <v>41981.207638888889</v>
      </c>
      <c r="R2528" t="s">
        <v>8300</v>
      </c>
      <c r="S2528" t="str">
        <f t="shared" si="238"/>
        <v>music</v>
      </c>
      <c r="T2528" t="str">
        <f t="shared" si="239"/>
        <v>classical music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s="6">
        <f t="shared" si="234"/>
        <v>57.535211267605632</v>
      </c>
      <c r="N2529" t="b">
        <v>1</v>
      </c>
      <c r="O2529" s="5">
        <f t="shared" si="235"/>
        <v>102.125</v>
      </c>
      <c r="P2529" s="7">
        <f t="shared" si="236"/>
        <v>41546.75105324074</v>
      </c>
      <c r="Q2529" s="7">
        <f t="shared" si="237"/>
        <v>41565.165972222225</v>
      </c>
      <c r="R2529" t="s">
        <v>8300</v>
      </c>
      <c r="S2529" t="str">
        <f t="shared" si="238"/>
        <v>music</v>
      </c>
      <c r="T2529" t="str">
        <f t="shared" si="239"/>
        <v>classical music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s="6">
        <f t="shared" si="234"/>
        <v>52.962839506172834</v>
      </c>
      <c r="N2530" t="b">
        <v>1</v>
      </c>
      <c r="O2530" s="5">
        <f t="shared" si="235"/>
        <v>107.24974999999999</v>
      </c>
      <c r="P2530" s="7">
        <f t="shared" si="236"/>
        <v>42217.834525462968</v>
      </c>
      <c r="Q2530" s="7">
        <f t="shared" si="237"/>
        <v>42236.458333333328</v>
      </c>
      <c r="R2530" t="s">
        <v>8300</v>
      </c>
      <c r="S2530" t="str">
        <f t="shared" si="238"/>
        <v>music</v>
      </c>
      <c r="T2530" t="str">
        <f t="shared" si="239"/>
        <v>classical music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s="6">
        <f t="shared" si="234"/>
        <v>82.328947368421055</v>
      </c>
      <c r="N2531" t="b">
        <v>1</v>
      </c>
      <c r="O2531" s="5">
        <f t="shared" si="235"/>
        <v>104.28333333333333</v>
      </c>
      <c r="P2531" s="7">
        <f t="shared" si="236"/>
        <v>40948.080729166664</v>
      </c>
      <c r="Q2531" s="7">
        <f t="shared" si="237"/>
        <v>40993.0390625</v>
      </c>
      <c r="R2531" t="s">
        <v>8300</v>
      </c>
      <c r="S2531" t="str">
        <f t="shared" si="238"/>
        <v>music</v>
      </c>
      <c r="T2531" t="str">
        <f t="shared" si="239"/>
        <v>classical music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s="6">
        <f t="shared" si="234"/>
        <v>135.41666666666666</v>
      </c>
      <c r="N2532" t="b">
        <v>1</v>
      </c>
      <c r="O2532" s="5">
        <f t="shared" si="235"/>
        <v>100</v>
      </c>
      <c r="P2532" s="7">
        <f t="shared" si="236"/>
        <v>42081.864641203705</v>
      </c>
      <c r="Q2532" s="7">
        <f t="shared" si="237"/>
        <v>42114.201388888891</v>
      </c>
      <c r="R2532" t="s">
        <v>8300</v>
      </c>
      <c r="S2532" t="str">
        <f t="shared" si="238"/>
        <v>music</v>
      </c>
      <c r="T2532" t="str">
        <f t="shared" si="239"/>
        <v>classical music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s="6">
        <f t="shared" si="234"/>
        <v>74.06557377049181</v>
      </c>
      <c r="N2533" t="b">
        <v>1</v>
      </c>
      <c r="O2533" s="5">
        <f t="shared" si="235"/>
        <v>100.4</v>
      </c>
      <c r="P2533" s="7">
        <f t="shared" si="236"/>
        <v>42208.680023148147</v>
      </c>
      <c r="Q2533" s="7">
        <f t="shared" si="237"/>
        <v>42231.165972222225</v>
      </c>
      <c r="R2533" t="s">
        <v>8300</v>
      </c>
      <c r="S2533" t="str">
        <f t="shared" si="238"/>
        <v>music</v>
      </c>
      <c r="T2533" t="str">
        <f t="shared" si="239"/>
        <v>classical music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s="6">
        <f t="shared" si="234"/>
        <v>84.083333333333329</v>
      </c>
      <c r="N2534" t="b">
        <v>1</v>
      </c>
      <c r="O2534" s="5">
        <f t="shared" si="235"/>
        <v>126.125</v>
      </c>
      <c r="P2534" s="7">
        <f t="shared" si="236"/>
        <v>41107.849143518521</v>
      </c>
      <c r="Q2534" s="7">
        <f t="shared" si="237"/>
        <v>41137.849143518521</v>
      </c>
      <c r="R2534" t="s">
        <v>8300</v>
      </c>
      <c r="S2534" t="str">
        <f t="shared" si="238"/>
        <v>music</v>
      </c>
      <c r="T2534" t="str">
        <f t="shared" si="239"/>
        <v>classical music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s="6">
        <f t="shared" si="234"/>
        <v>61.029411764705884</v>
      </c>
      <c r="N2535" t="b">
        <v>1</v>
      </c>
      <c r="O2535" s="5">
        <f t="shared" si="235"/>
        <v>110.66666666666667</v>
      </c>
      <c r="P2535" s="7">
        <f t="shared" si="236"/>
        <v>41304.751284722224</v>
      </c>
      <c r="Q2535" s="7">
        <f t="shared" si="237"/>
        <v>41334.750787037039</v>
      </c>
      <c r="R2535" t="s">
        <v>8300</v>
      </c>
      <c r="S2535" t="str">
        <f t="shared" si="238"/>
        <v>music</v>
      </c>
      <c r="T2535" t="str">
        <f t="shared" si="239"/>
        <v>classical music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s="6">
        <f t="shared" si="234"/>
        <v>150</v>
      </c>
      <c r="N2536" t="b">
        <v>1</v>
      </c>
      <c r="O2536" s="5">
        <f t="shared" si="235"/>
        <v>105</v>
      </c>
      <c r="P2536" s="7">
        <f t="shared" si="236"/>
        <v>40127.700370370374</v>
      </c>
      <c r="Q2536" s="7">
        <f t="shared" si="237"/>
        <v>40179.25</v>
      </c>
      <c r="R2536" t="s">
        <v>8300</v>
      </c>
      <c r="S2536" t="str">
        <f t="shared" si="238"/>
        <v>music</v>
      </c>
      <c r="T2536" t="str">
        <f t="shared" si="239"/>
        <v>classical music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s="6">
        <f t="shared" si="234"/>
        <v>266.08974358974359</v>
      </c>
      <c r="N2537" t="b">
        <v>1</v>
      </c>
      <c r="O2537" s="5">
        <f t="shared" si="235"/>
        <v>103.77499999999999</v>
      </c>
      <c r="P2537" s="7">
        <f t="shared" si="236"/>
        <v>41943.791030092594</v>
      </c>
      <c r="Q2537" s="7">
        <f t="shared" si="237"/>
        <v>41974.832696759258</v>
      </c>
      <c r="R2537" t="s">
        <v>8300</v>
      </c>
      <c r="S2537" t="str">
        <f t="shared" si="238"/>
        <v>music</v>
      </c>
      <c r="T2537" t="str">
        <f t="shared" si="239"/>
        <v>classical music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s="6">
        <f t="shared" si="234"/>
        <v>7.25</v>
      </c>
      <c r="N2538" t="b">
        <v>1</v>
      </c>
      <c r="O2538" s="5">
        <f t="shared" si="235"/>
        <v>115.99999999999999</v>
      </c>
      <c r="P2538" s="7">
        <f t="shared" si="236"/>
        <v>41464.106087962966</v>
      </c>
      <c r="Q2538" s="7">
        <f t="shared" si="237"/>
        <v>41485.106087962966</v>
      </c>
      <c r="R2538" t="s">
        <v>8300</v>
      </c>
      <c r="S2538" t="str">
        <f t="shared" si="238"/>
        <v>music</v>
      </c>
      <c r="T2538" t="str">
        <f t="shared" si="239"/>
        <v>classical music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s="6">
        <f t="shared" si="234"/>
        <v>100</v>
      </c>
      <c r="N2539" t="b">
        <v>1</v>
      </c>
      <c r="O2539" s="5">
        <f t="shared" si="235"/>
        <v>110.00000000000001</v>
      </c>
      <c r="P2539" s="7">
        <f t="shared" si="236"/>
        <v>40696.648784722223</v>
      </c>
      <c r="Q2539" s="7">
        <f t="shared" si="237"/>
        <v>40756.648784722223</v>
      </c>
      <c r="R2539" t="s">
        <v>8300</v>
      </c>
      <c r="S2539" t="str">
        <f t="shared" si="238"/>
        <v>music</v>
      </c>
      <c r="T2539" t="str">
        <f t="shared" si="239"/>
        <v>classical music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s="6">
        <f t="shared" si="234"/>
        <v>109.96308108108107</v>
      </c>
      <c r="N2540" t="b">
        <v>1</v>
      </c>
      <c r="O2540" s="5">
        <f t="shared" si="235"/>
        <v>113.01761111111111</v>
      </c>
      <c r="P2540" s="7">
        <f t="shared" si="236"/>
        <v>41298.509965277779</v>
      </c>
      <c r="Q2540" s="7">
        <f t="shared" si="237"/>
        <v>41329.207638888889</v>
      </c>
      <c r="R2540" t="s">
        <v>8300</v>
      </c>
      <c r="S2540" t="str">
        <f t="shared" si="238"/>
        <v>music</v>
      </c>
      <c r="T2540" t="str">
        <f t="shared" si="239"/>
        <v>classical music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s="6">
        <f t="shared" si="234"/>
        <v>169.91525423728814</v>
      </c>
      <c r="N2541" t="b">
        <v>1</v>
      </c>
      <c r="O2541" s="5">
        <f t="shared" si="235"/>
        <v>100.25</v>
      </c>
      <c r="P2541" s="7">
        <f t="shared" si="236"/>
        <v>41977.902222222227</v>
      </c>
      <c r="Q2541" s="7">
        <f t="shared" si="237"/>
        <v>42037.902222222227</v>
      </c>
      <c r="R2541" t="s">
        <v>8300</v>
      </c>
      <c r="S2541" t="str">
        <f t="shared" si="238"/>
        <v>music</v>
      </c>
      <c r="T2541" t="str">
        <f t="shared" si="239"/>
        <v>classical music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s="6">
        <f t="shared" si="234"/>
        <v>95.740740740740748</v>
      </c>
      <c r="N2542" t="b">
        <v>1</v>
      </c>
      <c r="O2542" s="5">
        <f t="shared" si="235"/>
        <v>103.4</v>
      </c>
      <c r="P2542" s="7">
        <f t="shared" si="236"/>
        <v>40785.675011574072</v>
      </c>
      <c r="Q2542" s="7">
        <f t="shared" si="237"/>
        <v>40845.675011574072</v>
      </c>
      <c r="R2542" t="s">
        <v>8300</v>
      </c>
      <c r="S2542" t="str">
        <f t="shared" si="238"/>
        <v>music</v>
      </c>
      <c r="T2542" t="str">
        <f t="shared" si="239"/>
        <v>classical music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s="6">
        <f t="shared" si="234"/>
        <v>59.460317460317462</v>
      </c>
      <c r="N2543" t="b">
        <v>1</v>
      </c>
      <c r="O2543" s="5">
        <f t="shared" si="235"/>
        <v>107.02857142857142</v>
      </c>
      <c r="P2543" s="7">
        <f t="shared" si="236"/>
        <v>41483.449282407404</v>
      </c>
      <c r="Q2543" s="7">
        <f t="shared" si="237"/>
        <v>41543.449282407404</v>
      </c>
      <c r="R2543" t="s">
        <v>8300</v>
      </c>
      <c r="S2543" t="str">
        <f t="shared" si="238"/>
        <v>music</v>
      </c>
      <c r="T2543" t="str">
        <f t="shared" si="239"/>
        <v>classical music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s="6">
        <f t="shared" si="234"/>
        <v>55.769230769230766</v>
      </c>
      <c r="N2544" t="b">
        <v>1</v>
      </c>
      <c r="O2544" s="5">
        <f t="shared" si="235"/>
        <v>103.57142857142858</v>
      </c>
      <c r="P2544" s="7">
        <f t="shared" si="236"/>
        <v>41509.426585648151</v>
      </c>
      <c r="Q2544" s="7">
        <f t="shared" si="237"/>
        <v>41548.165972222225</v>
      </c>
      <c r="R2544" t="s">
        <v>8300</v>
      </c>
      <c r="S2544" t="str">
        <f t="shared" si="238"/>
        <v>music</v>
      </c>
      <c r="T2544" t="str">
        <f t="shared" si="239"/>
        <v>classical music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s="6">
        <f t="shared" si="234"/>
        <v>30.076923076923077</v>
      </c>
      <c r="N2545" t="b">
        <v>1</v>
      </c>
      <c r="O2545" s="5">
        <f t="shared" si="235"/>
        <v>156.4</v>
      </c>
      <c r="P2545" s="7">
        <f t="shared" si="236"/>
        <v>40514.107615740737</v>
      </c>
      <c r="Q2545" s="7">
        <f t="shared" si="237"/>
        <v>40545.125</v>
      </c>
      <c r="R2545" t="s">
        <v>8300</v>
      </c>
      <c r="S2545" t="str">
        <f t="shared" si="238"/>
        <v>music</v>
      </c>
      <c r="T2545" t="str">
        <f t="shared" si="239"/>
        <v>classical music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s="6">
        <f t="shared" si="234"/>
        <v>88.438596491228068</v>
      </c>
      <c r="N2546" t="b">
        <v>1</v>
      </c>
      <c r="O2546" s="5">
        <f t="shared" si="235"/>
        <v>100.82</v>
      </c>
      <c r="P2546" s="7">
        <f t="shared" si="236"/>
        <v>41068.520474537036</v>
      </c>
      <c r="Q2546" s="7">
        <f t="shared" si="237"/>
        <v>41098.520474537036</v>
      </c>
      <c r="R2546" t="s">
        <v>8300</v>
      </c>
      <c r="S2546" t="str">
        <f t="shared" si="238"/>
        <v>music</v>
      </c>
      <c r="T2546" t="str">
        <f t="shared" si="239"/>
        <v>classical music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s="6">
        <f t="shared" si="234"/>
        <v>64.032786885245898</v>
      </c>
      <c r="N2547" t="b">
        <v>1</v>
      </c>
      <c r="O2547" s="5">
        <f t="shared" si="235"/>
        <v>195.3</v>
      </c>
      <c r="P2547" s="7">
        <f t="shared" si="236"/>
        <v>42027.13817129629</v>
      </c>
      <c r="Q2547" s="7">
        <f t="shared" si="237"/>
        <v>42062.020833333328</v>
      </c>
      <c r="R2547" t="s">
        <v>8300</v>
      </c>
      <c r="S2547" t="str">
        <f t="shared" si="238"/>
        <v>music</v>
      </c>
      <c r="T2547" t="str">
        <f t="shared" si="239"/>
        <v>classical music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s="6">
        <f t="shared" si="234"/>
        <v>60.153846153846153</v>
      </c>
      <c r="N2548" t="b">
        <v>1</v>
      </c>
      <c r="O2548" s="5">
        <f t="shared" si="235"/>
        <v>111.71428571428572</v>
      </c>
      <c r="P2548" s="7">
        <f t="shared" si="236"/>
        <v>41524.858553240738</v>
      </c>
      <c r="Q2548" s="7">
        <f t="shared" si="237"/>
        <v>41552.208333333336</v>
      </c>
      <c r="R2548" t="s">
        <v>8300</v>
      </c>
      <c r="S2548" t="str">
        <f t="shared" si="238"/>
        <v>music</v>
      </c>
      <c r="T2548" t="str">
        <f t="shared" si="239"/>
        <v>classical music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s="6">
        <f t="shared" si="234"/>
        <v>49.194029850746269</v>
      </c>
      <c r="N2549" t="b">
        <v>1</v>
      </c>
      <c r="O2549" s="5">
        <f t="shared" si="235"/>
        <v>119.85454545454546</v>
      </c>
      <c r="P2549" s="7">
        <f t="shared" si="236"/>
        <v>40973.773182870369</v>
      </c>
      <c r="Q2549" s="7">
        <f t="shared" si="237"/>
        <v>41003.731516203705</v>
      </c>
      <c r="R2549" t="s">
        <v>8300</v>
      </c>
      <c r="S2549" t="str">
        <f t="shared" si="238"/>
        <v>music</v>
      </c>
      <c r="T2549" t="str">
        <f t="shared" si="239"/>
        <v>classical music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s="6">
        <f t="shared" si="234"/>
        <v>165.16216216216216</v>
      </c>
      <c r="N2550" t="b">
        <v>1</v>
      </c>
      <c r="O2550" s="5">
        <f t="shared" si="235"/>
        <v>101.85</v>
      </c>
      <c r="P2550" s="7">
        <f t="shared" si="236"/>
        <v>42618.625428240746</v>
      </c>
      <c r="Q2550" s="7">
        <f t="shared" si="237"/>
        <v>42643.185416666667</v>
      </c>
      <c r="R2550" t="s">
        <v>8300</v>
      </c>
      <c r="S2550" t="str">
        <f t="shared" si="238"/>
        <v>music</v>
      </c>
      <c r="T2550" t="str">
        <f t="shared" si="239"/>
        <v>classical music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s="6">
        <f t="shared" si="234"/>
        <v>43.621621621621621</v>
      </c>
      <c r="N2551" t="b">
        <v>1</v>
      </c>
      <c r="O2551" s="5">
        <f t="shared" si="235"/>
        <v>102.80254777070064</v>
      </c>
      <c r="P2551" s="7">
        <f t="shared" si="236"/>
        <v>41390.757754629631</v>
      </c>
      <c r="Q2551" s="7">
        <f t="shared" si="237"/>
        <v>41425.708333333336</v>
      </c>
      <c r="R2551" t="s">
        <v>8300</v>
      </c>
      <c r="S2551" t="str">
        <f t="shared" si="238"/>
        <v>music</v>
      </c>
      <c r="T2551" t="str">
        <f t="shared" si="239"/>
        <v>classical music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s="6">
        <f t="shared" si="234"/>
        <v>43.7</v>
      </c>
      <c r="N2552" t="b">
        <v>1</v>
      </c>
      <c r="O2552" s="5">
        <f t="shared" si="235"/>
        <v>100.84615384615385</v>
      </c>
      <c r="P2552" s="7">
        <f t="shared" si="236"/>
        <v>42228.634328703702</v>
      </c>
      <c r="Q2552" s="7">
        <f t="shared" si="237"/>
        <v>42285.165972222225</v>
      </c>
      <c r="R2552" t="s">
        <v>8300</v>
      </c>
      <c r="S2552" t="str">
        <f t="shared" si="238"/>
        <v>music</v>
      </c>
      <c r="T2552" t="str">
        <f t="shared" si="239"/>
        <v>classical music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s="6">
        <f t="shared" si="234"/>
        <v>67.419642857142861</v>
      </c>
      <c r="N2553" t="b">
        <v>1</v>
      </c>
      <c r="O2553" s="5">
        <f t="shared" si="235"/>
        <v>102.73469387755102</v>
      </c>
      <c r="P2553" s="7">
        <f t="shared" si="236"/>
        <v>40961.252141203702</v>
      </c>
      <c r="Q2553" s="7">
        <f t="shared" si="237"/>
        <v>40989.866666666669</v>
      </c>
      <c r="R2553" t="s">
        <v>8300</v>
      </c>
      <c r="S2553" t="str">
        <f t="shared" si="238"/>
        <v>music</v>
      </c>
      <c r="T2553" t="str">
        <f t="shared" si="239"/>
        <v>classical music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s="6">
        <f t="shared" si="234"/>
        <v>177.5</v>
      </c>
      <c r="N2554" t="b">
        <v>1</v>
      </c>
      <c r="O2554" s="5">
        <f t="shared" si="235"/>
        <v>106.5</v>
      </c>
      <c r="P2554" s="7">
        <f t="shared" si="236"/>
        <v>42769.809965277775</v>
      </c>
      <c r="Q2554" s="7">
        <f t="shared" si="237"/>
        <v>42799.809965277775</v>
      </c>
      <c r="R2554" t="s">
        <v>8300</v>
      </c>
      <c r="S2554" t="str">
        <f t="shared" si="238"/>
        <v>music</v>
      </c>
      <c r="T2554" t="str">
        <f t="shared" si="239"/>
        <v>classical music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s="6">
        <f t="shared" si="234"/>
        <v>38.883333333333333</v>
      </c>
      <c r="N2555" t="b">
        <v>1</v>
      </c>
      <c r="O2555" s="5">
        <f t="shared" si="235"/>
        <v>155.53333333333333</v>
      </c>
      <c r="P2555" s="7">
        <f t="shared" si="236"/>
        <v>41113.199155092596</v>
      </c>
      <c r="Q2555" s="7">
        <f t="shared" si="237"/>
        <v>41173.199155092596</v>
      </c>
      <c r="R2555" t="s">
        <v>8300</v>
      </c>
      <c r="S2555" t="str">
        <f t="shared" si="238"/>
        <v>music</v>
      </c>
      <c r="T2555" t="str">
        <f t="shared" si="239"/>
        <v>classical music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s="6">
        <f t="shared" si="234"/>
        <v>54.985074626865675</v>
      </c>
      <c r="N2556" t="b">
        <v>1</v>
      </c>
      <c r="O2556" s="5">
        <f t="shared" si="235"/>
        <v>122.8</v>
      </c>
      <c r="P2556" s="7">
        <f t="shared" si="236"/>
        <v>42125.078275462962</v>
      </c>
      <c r="Q2556" s="7">
        <f t="shared" si="237"/>
        <v>42156.165972222225</v>
      </c>
      <c r="R2556" t="s">
        <v>8300</v>
      </c>
      <c r="S2556" t="str">
        <f t="shared" si="238"/>
        <v>music</v>
      </c>
      <c r="T2556" t="str">
        <f t="shared" si="239"/>
        <v>classical music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s="6">
        <f t="shared" si="234"/>
        <v>61.342857142857142</v>
      </c>
      <c r="N2557" t="b">
        <v>1</v>
      </c>
      <c r="O2557" s="5">
        <f t="shared" si="235"/>
        <v>107.35</v>
      </c>
      <c r="P2557" s="7">
        <f t="shared" si="236"/>
        <v>41026.655011574076</v>
      </c>
      <c r="Q2557" s="7">
        <f t="shared" si="237"/>
        <v>41057.655011574076</v>
      </c>
      <c r="R2557" t="s">
        <v>8300</v>
      </c>
      <c r="S2557" t="str">
        <f t="shared" si="238"/>
        <v>music</v>
      </c>
      <c r="T2557" t="str">
        <f t="shared" si="239"/>
        <v>classical music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s="6">
        <f t="shared" si="234"/>
        <v>23.117647058823529</v>
      </c>
      <c r="N2558" t="b">
        <v>1</v>
      </c>
      <c r="O2558" s="5">
        <f t="shared" si="235"/>
        <v>105.50335570469798</v>
      </c>
      <c r="P2558" s="7">
        <f t="shared" si="236"/>
        <v>41222.991400462961</v>
      </c>
      <c r="Q2558" s="7">
        <f t="shared" si="237"/>
        <v>41267.991400462961</v>
      </c>
      <c r="R2558" t="s">
        <v>8300</v>
      </c>
      <c r="S2558" t="str">
        <f t="shared" si="238"/>
        <v>music</v>
      </c>
      <c r="T2558" t="str">
        <f t="shared" si="239"/>
        <v>classical music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s="6">
        <f t="shared" si="234"/>
        <v>29.611111111111111</v>
      </c>
      <c r="N2559" t="b">
        <v>1</v>
      </c>
      <c r="O2559" s="5">
        <f t="shared" si="235"/>
        <v>118.44444444444444</v>
      </c>
      <c r="P2559" s="7">
        <f t="shared" si="236"/>
        <v>41744.745208333334</v>
      </c>
      <c r="Q2559" s="7">
        <f t="shared" si="237"/>
        <v>41774.745208333334</v>
      </c>
      <c r="R2559" t="s">
        <v>8300</v>
      </c>
      <c r="S2559" t="str">
        <f t="shared" si="238"/>
        <v>music</v>
      </c>
      <c r="T2559" t="str">
        <f t="shared" si="239"/>
        <v>classical music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s="6">
        <f t="shared" si="234"/>
        <v>75.611111111111114</v>
      </c>
      <c r="N2560" t="b">
        <v>1</v>
      </c>
      <c r="O2560" s="5">
        <f t="shared" si="235"/>
        <v>108.88</v>
      </c>
      <c r="P2560" s="7">
        <f t="shared" si="236"/>
        <v>42093.860023148154</v>
      </c>
      <c r="Q2560" s="7">
        <f t="shared" si="237"/>
        <v>42125.582638888889</v>
      </c>
      <c r="R2560" t="s">
        <v>8300</v>
      </c>
      <c r="S2560" t="str">
        <f t="shared" si="238"/>
        <v>music</v>
      </c>
      <c r="T2560" t="str">
        <f t="shared" si="239"/>
        <v>classical music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s="6">
        <f t="shared" si="234"/>
        <v>35.6</v>
      </c>
      <c r="N2561" t="b">
        <v>1</v>
      </c>
      <c r="O2561" s="5">
        <f t="shared" si="235"/>
        <v>111.25</v>
      </c>
      <c r="P2561" s="7">
        <f t="shared" si="236"/>
        <v>40829.873657407406</v>
      </c>
      <c r="Q2561" s="7">
        <f t="shared" si="237"/>
        <v>40862.817361111112</v>
      </c>
      <c r="R2561" t="s">
        <v>8300</v>
      </c>
      <c r="S2561" t="str">
        <f t="shared" si="238"/>
        <v>music</v>
      </c>
      <c r="T2561" t="str">
        <f t="shared" si="239"/>
        <v>classical music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s="6">
        <f t="shared" ref="M2562:M2625" si="240">E2562/L2562</f>
        <v>143</v>
      </c>
      <c r="N2562" t="b">
        <v>1</v>
      </c>
      <c r="O2562" s="5">
        <f t="shared" ref="O2562:O2625" si="241">(E2562/D2562)*100</f>
        <v>100.1</v>
      </c>
      <c r="P2562" s="7">
        <f t="shared" si="236"/>
        <v>42039.951087962967</v>
      </c>
      <c r="Q2562" s="7">
        <f t="shared" si="237"/>
        <v>42069.951087962967</v>
      </c>
      <c r="R2562" t="s">
        <v>8300</v>
      </c>
      <c r="S2562" t="str">
        <f t="shared" si="238"/>
        <v>music</v>
      </c>
      <c r="T2562" t="str">
        <f t="shared" si="239"/>
        <v>classical music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s="6" t="e">
        <f t="shared" si="240"/>
        <v>#DIV/0!</v>
      </c>
      <c r="N2563" t="b">
        <v>0</v>
      </c>
      <c r="O2563" s="5">
        <f t="shared" si="241"/>
        <v>0</v>
      </c>
      <c r="P2563" s="7">
        <f t="shared" ref="P2563:P2626" si="242">(((J2563/60)/60)/24)+DATE(1970,1,1)</f>
        <v>42260.528807870374</v>
      </c>
      <c r="Q2563" s="7">
        <f t="shared" ref="Q2563:Q2626" si="243">(((I2563/60)/60)/24)+DATE(1970,1,1)</f>
        <v>42290.528807870374</v>
      </c>
      <c r="R2563" t="s">
        <v>8284</v>
      </c>
      <c r="S2563" t="str">
        <f t="shared" ref="S2563:S2626" si="244">LEFT(R2563,FIND("/",R2563)-1)</f>
        <v>food</v>
      </c>
      <c r="T2563" t="str">
        <f t="shared" ref="T2563:T2626" si="245">RIGHT(R2563,LEN(R2563)-FIND("/",R2563))</f>
        <v>food trucks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s="6">
        <f t="shared" si="240"/>
        <v>25</v>
      </c>
      <c r="N2564" t="b">
        <v>0</v>
      </c>
      <c r="O2564" s="5">
        <f t="shared" si="241"/>
        <v>0.75</v>
      </c>
      <c r="P2564" s="7">
        <f t="shared" si="242"/>
        <v>42594.524756944447</v>
      </c>
      <c r="Q2564" s="7">
        <f t="shared" si="243"/>
        <v>42654.524756944447</v>
      </c>
      <c r="R2564" t="s">
        <v>8284</v>
      </c>
      <c r="S2564" t="str">
        <f t="shared" si="244"/>
        <v>food</v>
      </c>
      <c r="T2564" t="str">
        <f t="shared" si="245"/>
        <v>food trucks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s="6" t="e">
        <f t="shared" si="240"/>
        <v>#DIV/0!</v>
      </c>
      <c r="N2565" t="b">
        <v>0</v>
      </c>
      <c r="O2565" s="5">
        <f t="shared" si="241"/>
        <v>0</v>
      </c>
      <c r="P2565" s="7">
        <f t="shared" si="242"/>
        <v>42155.139479166668</v>
      </c>
      <c r="Q2565" s="7">
        <f t="shared" si="243"/>
        <v>42215.139479166668</v>
      </c>
      <c r="R2565" t="s">
        <v>8284</v>
      </c>
      <c r="S2565" t="str">
        <f t="shared" si="244"/>
        <v>food</v>
      </c>
      <c r="T2565" t="str">
        <f t="shared" si="245"/>
        <v>food trucks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s="6" t="e">
        <f t="shared" si="240"/>
        <v>#DIV/0!</v>
      </c>
      <c r="N2566" t="b">
        <v>0</v>
      </c>
      <c r="O2566" s="5">
        <f t="shared" si="241"/>
        <v>0</v>
      </c>
      <c r="P2566" s="7">
        <f t="shared" si="242"/>
        <v>41822.040497685186</v>
      </c>
      <c r="Q2566" s="7">
        <f t="shared" si="243"/>
        <v>41852.040497685186</v>
      </c>
      <c r="R2566" t="s">
        <v>8284</v>
      </c>
      <c r="S2566" t="str">
        <f t="shared" si="244"/>
        <v>food</v>
      </c>
      <c r="T2566" t="str">
        <f t="shared" si="245"/>
        <v>food trucks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s="6">
        <f t="shared" si="240"/>
        <v>100</v>
      </c>
      <c r="N2567" t="b">
        <v>0</v>
      </c>
      <c r="O2567" s="5">
        <f t="shared" si="241"/>
        <v>1</v>
      </c>
      <c r="P2567" s="7">
        <f t="shared" si="242"/>
        <v>42440.650335648148</v>
      </c>
      <c r="Q2567" s="7">
        <f t="shared" si="243"/>
        <v>42499.868055555555</v>
      </c>
      <c r="R2567" t="s">
        <v>8284</v>
      </c>
      <c r="S2567" t="str">
        <f t="shared" si="244"/>
        <v>food</v>
      </c>
      <c r="T2567" t="str">
        <f t="shared" si="245"/>
        <v>food trucks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s="6" t="e">
        <f t="shared" si="240"/>
        <v>#DIV/0!</v>
      </c>
      <c r="N2568" t="b">
        <v>0</v>
      </c>
      <c r="O2568" s="5">
        <f t="shared" si="241"/>
        <v>0</v>
      </c>
      <c r="P2568" s="7">
        <f t="shared" si="242"/>
        <v>41842.980879629627</v>
      </c>
      <c r="Q2568" s="7">
        <f t="shared" si="243"/>
        <v>41872.980879629627</v>
      </c>
      <c r="R2568" t="s">
        <v>8284</v>
      </c>
      <c r="S2568" t="str">
        <f t="shared" si="244"/>
        <v>food</v>
      </c>
      <c r="T2568" t="str">
        <f t="shared" si="245"/>
        <v>food trucks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s="6">
        <f t="shared" si="240"/>
        <v>60</v>
      </c>
      <c r="N2569" t="b">
        <v>0</v>
      </c>
      <c r="O2569" s="5">
        <f t="shared" si="241"/>
        <v>0.26666666666666666</v>
      </c>
      <c r="P2569" s="7">
        <f t="shared" si="242"/>
        <v>42087.878912037035</v>
      </c>
      <c r="Q2569" s="7">
        <f t="shared" si="243"/>
        <v>42117.878912037035</v>
      </c>
      <c r="R2569" t="s">
        <v>8284</v>
      </c>
      <c r="S2569" t="str">
        <f t="shared" si="244"/>
        <v>food</v>
      </c>
      <c r="T2569" t="str">
        <f t="shared" si="245"/>
        <v>food trucks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s="6">
        <f t="shared" si="240"/>
        <v>50</v>
      </c>
      <c r="N2570" t="b">
        <v>0</v>
      </c>
      <c r="O2570" s="5">
        <f t="shared" si="241"/>
        <v>0.5</v>
      </c>
      <c r="P2570" s="7">
        <f t="shared" si="242"/>
        <v>42584.666597222225</v>
      </c>
      <c r="Q2570" s="7">
        <f t="shared" si="243"/>
        <v>42614.666597222225</v>
      </c>
      <c r="R2570" t="s">
        <v>8284</v>
      </c>
      <c r="S2570" t="str">
        <f t="shared" si="244"/>
        <v>food</v>
      </c>
      <c r="T2570" t="str">
        <f t="shared" si="245"/>
        <v>food trucks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s="6">
        <f t="shared" si="240"/>
        <v>72.5</v>
      </c>
      <c r="N2571" t="b">
        <v>0</v>
      </c>
      <c r="O2571" s="5">
        <f t="shared" si="241"/>
        <v>2.2307692307692308</v>
      </c>
      <c r="P2571" s="7">
        <f t="shared" si="242"/>
        <v>42234.105462962965</v>
      </c>
      <c r="Q2571" s="7">
        <f t="shared" si="243"/>
        <v>42264.105462962965</v>
      </c>
      <c r="R2571" t="s">
        <v>8284</v>
      </c>
      <c r="S2571" t="str">
        <f t="shared" si="244"/>
        <v>food</v>
      </c>
      <c r="T2571" t="str">
        <f t="shared" si="245"/>
        <v>food trucks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s="6">
        <f t="shared" si="240"/>
        <v>29.5</v>
      </c>
      <c r="N2572" t="b">
        <v>0</v>
      </c>
      <c r="O2572" s="5">
        <f t="shared" si="241"/>
        <v>0.84285714285714297</v>
      </c>
      <c r="P2572" s="7">
        <f t="shared" si="242"/>
        <v>42744.903182870374</v>
      </c>
      <c r="Q2572" s="7">
        <f t="shared" si="243"/>
        <v>42774.903182870374</v>
      </c>
      <c r="R2572" t="s">
        <v>8284</v>
      </c>
      <c r="S2572" t="str">
        <f t="shared" si="244"/>
        <v>food</v>
      </c>
      <c r="T2572" t="str">
        <f t="shared" si="245"/>
        <v>food trucks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s="6">
        <f t="shared" si="240"/>
        <v>62.5</v>
      </c>
      <c r="N2573" t="b">
        <v>0</v>
      </c>
      <c r="O2573" s="5">
        <f t="shared" si="241"/>
        <v>0.25</v>
      </c>
      <c r="P2573" s="7">
        <f t="shared" si="242"/>
        <v>42449.341678240744</v>
      </c>
      <c r="Q2573" s="7">
        <f t="shared" si="243"/>
        <v>42509.341678240744</v>
      </c>
      <c r="R2573" t="s">
        <v>8284</v>
      </c>
      <c r="S2573" t="str">
        <f t="shared" si="244"/>
        <v>food</v>
      </c>
      <c r="T2573" t="str">
        <f t="shared" si="245"/>
        <v>food trucks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s="6" t="e">
        <f t="shared" si="240"/>
        <v>#DIV/0!</v>
      </c>
      <c r="N2574" t="b">
        <v>0</v>
      </c>
      <c r="O2574" s="5">
        <f t="shared" si="241"/>
        <v>0</v>
      </c>
      <c r="P2574" s="7">
        <f t="shared" si="242"/>
        <v>42077.119409722218</v>
      </c>
      <c r="Q2574" s="7">
        <f t="shared" si="243"/>
        <v>42107.119409722218</v>
      </c>
      <c r="R2574" t="s">
        <v>8284</v>
      </c>
      <c r="S2574" t="str">
        <f t="shared" si="244"/>
        <v>food</v>
      </c>
      <c r="T2574" t="str">
        <f t="shared" si="245"/>
        <v>food trucks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s="6" t="e">
        <f t="shared" si="240"/>
        <v>#DIV/0!</v>
      </c>
      <c r="N2575" t="b">
        <v>0</v>
      </c>
      <c r="O2575" s="5">
        <f t="shared" si="241"/>
        <v>0</v>
      </c>
      <c r="P2575" s="7">
        <f t="shared" si="242"/>
        <v>41829.592002314814</v>
      </c>
      <c r="Q2575" s="7">
        <f t="shared" si="243"/>
        <v>41874.592002314814</v>
      </c>
      <c r="R2575" t="s">
        <v>8284</v>
      </c>
      <c r="S2575" t="str">
        <f t="shared" si="244"/>
        <v>food</v>
      </c>
      <c r="T2575" t="str">
        <f t="shared" si="245"/>
        <v>food trucks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s="6" t="e">
        <f t="shared" si="240"/>
        <v>#DIV/0!</v>
      </c>
      <c r="N2576" t="b">
        <v>0</v>
      </c>
      <c r="O2576" s="5">
        <f t="shared" si="241"/>
        <v>0</v>
      </c>
      <c r="P2576" s="7">
        <f t="shared" si="242"/>
        <v>42487.825752314813</v>
      </c>
      <c r="Q2576" s="7">
        <f t="shared" si="243"/>
        <v>42508.825752314813</v>
      </c>
      <c r="R2576" t="s">
        <v>8284</v>
      </c>
      <c r="S2576" t="str">
        <f t="shared" si="244"/>
        <v>food</v>
      </c>
      <c r="T2576" t="str">
        <f t="shared" si="245"/>
        <v>food trucks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s="6" t="e">
        <f t="shared" si="240"/>
        <v>#DIV/0!</v>
      </c>
      <c r="N2577" t="b">
        <v>0</v>
      </c>
      <c r="O2577" s="5">
        <f t="shared" si="241"/>
        <v>0</v>
      </c>
      <c r="P2577" s="7">
        <f t="shared" si="242"/>
        <v>41986.108726851846</v>
      </c>
      <c r="Q2577" s="7">
        <f t="shared" si="243"/>
        <v>42016.108726851846</v>
      </c>
      <c r="R2577" t="s">
        <v>8284</v>
      </c>
      <c r="S2577" t="str">
        <f t="shared" si="244"/>
        <v>food</v>
      </c>
      <c r="T2577" t="str">
        <f t="shared" si="245"/>
        <v>food trucks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s="6" t="e">
        <f t="shared" si="240"/>
        <v>#DIV/0!</v>
      </c>
      <c r="N2578" t="b">
        <v>0</v>
      </c>
      <c r="O2578" s="5">
        <f t="shared" si="241"/>
        <v>0</v>
      </c>
      <c r="P2578" s="7">
        <f t="shared" si="242"/>
        <v>42060.00980324074</v>
      </c>
      <c r="Q2578" s="7">
        <f t="shared" si="243"/>
        <v>42104.968136574069</v>
      </c>
      <c r="R2578" t="s">
        <v>8284</v>
      </c>
      <c r="S2578" t="str">
        <f t="shared" si="244"/>
        <v>food</v>
      </c>
      <c r="T2578" t="str">
        <f t="shared" si="245"/>
        <v>food trucks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s="6" t="e">
        <f t="shared" si="240"/>
        <v>#DIV/0!</v>
      </c>
      <c r="N2579" t="b">
        <v>0</v>
      </c>
      <c r="O2579" s="5">
        <f t="shared" si="241"/>
        <v>0</v>
      </c>
      <c r="P2579" s="7">
        <f t="shared" si="242"/>
        <v>41830.820567129631</v>
      </c>
      <c r="Q2579" s="7">
        <f t="shared" si="243"/>
        <v>41855.820567129631</v>
      </c>
      <c r="R2579" t="s">
        <v>8284</v>
      </c>
      <c r="S2579" t="str">
        <f t="shared" si="244"/>
        <v>food</v>
      </c>
      <c r="T2579" t="str">
        <f t="shared" si="245"/>
        <v>food trucks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s="6" t="e">
        <f t="shared" si="240"/>
        <v>#DIV/0!</v>
      </c>
      <c r="N2580" t="b">
        <v>0</v>
      </c>
      <c r="O2580" s="5">
        <f t="shared" si="241"/>
        <v>0</v>
      </c>
      <c r="P2580" s="7">
        <f t="shared" si="242"/>
        <v>42238.022905092599</v>
      </c>
      <c r="Q2580" s="7">
        <f t="shared" si="243"/>
        <v>42286.708333333328</v>
      </c>
      <c r="R2580" t="s">
        <v>8284</v>
      </c>
      <c r="S2580" t="str">
        <f t="shared" si="244"/>
        <v>food</v>
      </c>
      <c r="T2580" t="str">
        <f t="shared" si="245"/>
        <v>food trucks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s="6">
        <f t="shared" si="240"/>
        <v>23.083333333333332</v>
      </c>
      <c r="N2581" t="b">
        <v>0</v>
      </c>
      <c r="O2581" s="5">
        <f t="shared" si="241"/>
        <v>0.13849999999999998</v>
      </c>
      <c r="P2581" s="7">
        <f t="shared" si="242"/>
        <v>41837.829895833333</v>
      </c>
      <c r="Q2581" s="7">
        <f t="shared" si="243"/>
        <v>41897.829895833333</v>
      </c>
      <c r="R2581" t="s">
        <v>8284</v>
      </c>
      <c r="S2581" t="str">
        <f t="shared" si="244"/>
        <v>food</v>
      </c>
      <c r="T2581" t="str">
        <f t="shared" si="245"/>
        <v>food trucks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s="6">
        <f t="shared" si="240"/>
        <v>25.5</v>
      </c>
      <c r="N2582" t="b">
        <v>0</v>
      </c>
      <c r="O2582" s="5">
        <f t="shared" si="241"/>
        <v>0.6</v>
      </c>
      <c r="P2582" s="7">
        <f t="shared" si="242"/>
        <v>42110.326423611114</v>
      </c>
      <c r="Q2582" s="7">
        <f t="shared" si="243"/>
        <v>42140.125</v>
      </c>
      <c r="R2582" t="s">
        <v>8284</v>
      </c>
      <c r="S2582" t="str">
        <f t="shared" si="244"/>
        <v>food</v>
      </c>
      <c r="T2582" t="str">
        <f t="shared" si="245"/>
        <v>food trucks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s="6">
        <f t="shared" si="240"/>
        <v>48.18181818181818</v>
      </c>
      <c r="N2583" t="b">
        <v>0</v>
      </c>
      <c r="O2583" s="5">
        <f t="shared" si="241"/>
        <v>10.6</v>
      </c>
      <c r="P2583" s="7">
        <f t="shared" si="242"/>
        <v>42294.628449074073</v>
      </c>
      <c r="Q2583" s="7">
        <f t="shared" si="243"/>
        <v>42324.670115740737</v>
      </c>
      <c r="R2583" t="s">
        <v>8284</v>
      </c>
      <c r="S2583" t="str">
        <f t="shared" si="244"/>
        <v>food</v>
      </c>
      <c r="T2583" t="str">
        <f t="shared" si="245"/>
        <v>food trucks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s="6">
        <f t="shared" si="240"/>
        <v>1</v>
      </c>
      <c r="N2584" t="b">
        <v>0</v>
      </c>
      <c r="O2584" s="5">
        <f t="shared" si="241"/>
        <v>1.1111111111111111E-3</v>
      </c>
      <c r="P2584" s="7">
        <f t="shared" si="242"/>
        <v>42642.988819444443</v>
      </c>
      <c r="Q2584" s="7">
        <f t="shared" si="243"/>
        <v>42672.988819444443</v>
      </c>
      <c r="R2584" t="s">
        <v>8284</v>
      </c>
      <c r="S2584" t="str">
        <f t="shared" si="244"/>
        <v>food</v>
      </c>
      <c r="T2584" t="str">
        <f t="shared" si="245"/>
        <v>food trucks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s="6">
        <f t="shared" si="240"/>
        <v>1</v>
      </c>
      <c r="N2585" t="b">
        <v>0</v>
      </c>
      <c r="O2585" s="5">
        <f t="shared" si="241"/>
        <v>0.5</v>
      </c>
      <c r="P2585" s="7">
        <f t="shared" si="242"/>
        <v>42019.76944444445</v>
      </c>
      <c r="Q2585" s="7">
        <f t="shared" si="243"/>
        <v>42079.727777777778</v>
      </c>
      <c r="R2585" t="s">
        <v>8284</v>
      </c>
      <c r="S2585" t="str">
        <f t="shared" si="244"/>
        <v>food</v>
      </c>
      <c r="T2585" t="str">
        <f t="shared" si="245"/>
        <v>food trucks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s="6" t="e">
        <f t="shared" si="240"/>
        <v>#DIV/0!</v>
      </c>
      <c r="N2586" t="b">
        <v>0</v>
      </c>
      <c r="O2586" s="5">
        <f t="shared" si="241"/>
        <v>0</v>
      </c>
      <c r="P2586" s="7">
        <f t="shared" si="242"/>
        <v>42140.173252314817</v>
      </c>
      <c r="Q2586" s="7">
        <f t="shared" si="243"/>
        <v>42170.173252314817</v>
      </c>
      <c r="R2586" t="s">
        <v>8284</v>
      </c>
      <c r="S2586" t="str">
        <f t="shared" si="244"/>
        <v>food</v>
      </c>
      <c r="T2586" t="str">
        <f t="shared" si="245"/>
        <v>food trucks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s="6">
        <f t="shared" si="240"/>
        <v>50</v>
      </c>
      <c r="N2587" t="b">
        <v>0</v>
      </c>
      <c r="O2587" s="5">
        <f t="shared" si="241"/>
        <v>0.16666666666666669</v>
      </c>
      <c r="P2587" s="7">
        <f t="shared" si="242"/>
        <v>41795.963333333333</v>
      </c>
      <c r="Q2587" s="7">
        <f t="shared" si="243"/>
        <v>41825.963333333333</v>
      </c>
      <c r="R2587" t="s">
        <v>8284</v>
      </c>
      <c r="S2587" t="str">
        <f t="shared" si="244"/>
        <v>food</v>
      </c>
      <c r="T2587" t="str">
        <f t="shared" si="245"/>
        <v>food trucks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s="6">
        <f t="shared" si="240"/>
        <v>5</v>
      </c>
      <c r="N2588" t="b">
        <v>0</v>
      </c>
      <c r="O2588" s="5">
        <f t="shared" si="241"/>
        <v>0.16666666666666669</v>
      </c>
      <c r="P2588" s="7">
        <f t="shared" si="242"/>
        <v>42333.330277777779</v>
      </c>
      <c r="Q2588" s="7">
        <f t="shared" si="243"/>
        <v>42363.330277777779</v>
      </c>
      <c r="R2588" t="s">
        <v>8284</v>
      </c>
      <c r="S2588" t="str">
        <f t="shared" si="244"/>
        <v>food</v>
      </c>
      <c r="T2588" t="str">
        <f t="shared" si="245"/>
        <v>food trucks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s="6">
        <f t="shared" si="240"/>
        <v>202.83333333333334</v>
      </c>
      <c r="N2589" t="b">
        <v>0</v>
      </c>
      <c r="O2589" s="5">
        <f t="shared" si="241"/>
        <v>2.4340000000000002</v>
      </c>
      <c r="P2589" s="7">
        <f t="shared" si="242"/>
        <v>42338.675381944442</v>
      </c>
      <c r="Q2589" s="7">
        <f t="shared" si="243"/>
        <v>42368.675381944442</v>
      </c>
      <c r="R2589" t="s">
        <v>8284</v>
      </c>
      <c r="S2589" t="str">
        <f t="shared" si="244"/>
        <v>food</v>
      </c>
      <c r="T2589" t="str">
        <f t="shared" si="245"/>
        <v>food trucks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s="6">
        <f t="shared" si="240"/>
        <v>29.125</v>
      </c>
      <c r="N2590" t="b">
        <v>0</v>
      </c>
      <c r="O2590" s="5">
        <f t="shared" si="241"/>
        <v>3.8833333333333329</v>
      </c>
      <c r="P2590" s="7">
        <f t="shared" si="242"/>
        <v>42042.676226851851</v>
      </c>
      <c r="Q2590" s="7">
        <f t="shared" si="243"/>
        <v>42094.551388888889</v>
      </c>
      <c r="R2590" t="s">
        <v>8284</v>
      </c>
      <c r="S2590" t="str">
        <f t="shared" si="244"/>
        <v>food</v>
      </c>
      <c r="T2590" t="str">
        <f t="shared" si="245"/>
        <v>food trucks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s="6">
        <f t="shared" si="240"/>
        <v>5</v>
      </c>
      <c r="N2591" t="b">
        <v>0</v>
      </c>
      <c r="O2591" s="5">
        <f t="shared" si="241"/>
        <v>0.01</v>
      </c>
      <c r="P2591" s="7">
        <f t="shared" si="242"/>
        <v>42422.536192129628</v>
      </c>
      <c r="Q2591" s="7">
        <f t="shared" si="243"/>
        <v>42452.494525462964</v>
      </c>
      <c r="R2591" t="s">
        <v>8284</v>
      </c>
      <c r="S2591" t="str">
        <f t="shared" si="244"/>
        <v>food</v>
      </c>
      <c r="T2591" t="str">
        <f t="shared" si="245"/>
        <v>food trucks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s="6" t="e">
        <f t="shared" si="240"/>
        <v>#DIV/0!</v>
      </c>
      <c r="N2592" t="b">
        <v>0</v>
      </c>
      <c r="O2592" s="5">
        <f t="shared" si="241"/>
        <v>0</v>
      </c>
      <c r="P2592" s="7">
        <f t="shared" si="242"/>
        <v>42388.589085648149</v>
      </c>
      <c r="Q2592" s="7">
        <f t="shared" si="243"/>
        <v>42395.589085648149</v>
      </c>
      <c r="R2592" t="s">
        <v>8284</v>
      </c>
      <c r="S2592" t="str">
        <f t="shared" si="244"/>
        <v>food</v>
      </c>
      <c r="T2592" t="str">
        <f t="shared" si="245"/>
        <v>food trucks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s="6">
        <f t="shared" si="240"/>
        <v>13</v>
      </c>
      <c r="N2593" t="b">
        <v>0</v>
      </c>
      <c r="O2593" s="5">
        <f t="shared" si="241"/>
        <v>1.7333333333333332</v>
      </c>
      <c r="P2593" s="7">
        <f t="shared" si="242"/>
        <v>42382.906527777777</v>
      </c>
      <c r="Q2593" s="7">
        <f t="shared" si="243"/>
        <v>42442.864861111113</v>
      </c>
      <c r="R2593" t="s">
        <v>8284</v>
      </c>
      <c r="S2593" t="str">
        <f t="shared" si="244"/>
        <v>food</v>
      </c>
      <c r="T2593" t="str">
        <f t="shared" si="245"/>
        <v>food trucks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s="6">
        <f t="shared" si="240"/>
        <v>50</v>
      </c>
      <c r="N2594" t="b">
        <v>0</v>
      </c>
      <c r="O2594" s="5">
        <f t="shared" si="241"/>
        <v>0.16666666666666669</v>
      </c>
      <c r="P2594" s="7">
        <f t="shared" si="242"/>
        <v>41887.801168981481</v>
      </c>
      <c r="Q2594" s="7">
        <f t="shared" si="243"/>
        <v>41917.801168981481</v>
      </c>
      <c r="R2594" t="s">
        <v>8284</v>
      </c>
      <c r="S2594" t="str">
        <f t="shared" si="244"/>
        <v>food</v>
      </c>
      <c r="T2594" t="str">
        <f t="shared" si="245"/>
        <v>food trucks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s="6" t="e">
        <f t="shared" si="240"/>
        <v>#DIV/0!</v>
      </c>
      <c r="N2595" t="b">
        <v>0</v>
      </c>
      <c r="O2595" s="5">
        <f t="shared" si="241"/>
        <v>0</v>
      </c>
      <c r="P2595" s="7">
        <f t="shared" si="242"/>
        <v>42089.84520833334</v>
      </c>
      <c r="Q2595" s="7">
        <f t="shared" si="243"/>
        <v>42119.84520833334</v>
      </c>
      <c r="R2595" t="s">
        <v>8284</v>
      </c>
      <c r="S2595" t="str">
        <f t="shared" si="244"/>
        <v>food</v>
      </c>
      <c r="T2595" t="str">
        <f t="shared" si="245"/>
        <v>food trucks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s="6">
        <f t="shared" si="240"/>
        <v>1</v>
      </c>
      <c r="N2596" t="b">
        <v>0</v>
      </c>
      <c r="O2596" s="5">
        <f t="shared" si="241"/>
        <v>1.25E-3</v>
      </c>
      <c r="P2596" s="7">
        <f t="shared" si="242"/>
        <v>41828.967916666668</v>
      </c>
      <c r="Q2596" s="7">
        <f t="shared" si="243"/>
        <v>41858.967916666668</v>
      </c>
      <c r="R2596" t="s">
        <v>8284</v>
      </c>
      <c r="S2596" t="str">
        <f t="shared" si="244"/>
        <v>food</v>
      </c>
      <c r="T2596" t="str">
        <f t="shared" si="245"/>
        <v>food trucks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s="6">
        <f t="shared" si="240"/>
        <v>96.05263157894737</v>
      </c>
      <c r="N2597" t="b">
        <v>0</v>
      </c>
      <c r="O2597" s="5">
        <f t="shared" si="241"/>
        <v>12.166666666666668</v>
      </c>
      <c r="P2597" s="7">
        <f t="shared" si="242"/>
        <v>42760.244212962964</v>
      </c>
      <c r="Q2597" s="7">
        <f t="shared" si="243"/>
        <v>42790.244212962964</v>
      </c>
      <c r="R2597" t="s">
        <v>8284</v>
      </c>
      <c r="S2597" t="str">
        <f t="shared" si="244"/>
        <v>food</v>
      </c>
      <c r="T2597" t="str">
        <f t="shared" si="245"/>
        <v>food trucks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s="6">
        <f t="shared" si="240"/>
        <v>305.77777777777777</v>
      </c>
      <c r="N2598" t="b">
        <v>0</v>
      </c>
      <c r="O2598" s="5">
        <f t="shared" si="241"/>
        <v>23.588571428571427</v>
      </c>
      <c r="P2598" s="7">
        <f t="shared" si="242"/>
        <v>41828.664456018516</v>
      </c>
      <c r="Q2598" s="7">
        <f t="shared" si="243"/>
        <v>41858.664456018516</v>
      </c>
      <c r="R2598" t="s">
        <v>8284</v>
      </c>
      <c r="S2598" t="str">
        <f t="shared" si="244"/>
        <v>food</v>
      </c>
      <c r="T2598" t="str">
        <f t="shared" si="245"/>
        <v>food trucks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s="6">
        <f t="shared" si="240"/>
        <v>12.142857142857142</v>
      </c>
      <c r="N2599" t="b">
        <v>0</v>
      </c>
      <c r="O2599" s="5">
        <f t="shared" si="241"/>
        <v>5.6666666666666661</v>
      </c>
      <c r="P2599" s="7">
        <f t="shared" si="242"/>
        <v>42510.341631944444</v>
      </c>
      <c r="Q2599" s="7">
        <f t="shared" si="243"/>
        <v>42540.341631944444</v>
      </c>
      <c r="R2599" t="s">
        <v>8284</v>
      </c>
      <c r="S2599" t="str">
        <f t="shared" si="244"/>
        <v>food</v>
      </c>
      <c r="T2599" t="str">
        <f t="shared" si="245"/>
        <v>food trucks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s="6">
        <f t="shared" si="240"/>
        <v>83.571428571428569</v>
      </c>
      <c r="N2600" t="b">
        <v>0</v>
      </c>
      <c r="O2600" s="5">
        <f t="shared" si="241"/>
        <v>39</v>
      </c>
      <c r="P2600" s="7">
        <f t="shared" si="242"/>
        <v>42240.840289351851</v>
      </c>
      <c r="Q2600" s="7">
        <f t="shared" si="243"/>
        <v>42270.840289351851</v>
      </c>
      <c r="R2600" t="s">
        <v>8284</v>
      </c>
      <c r="S2600" t="str">
        <f t="shared" si="244"/>
        <v>food</v>
      </c>
      <c r="T2600" t="str">
        <f t="shared" si="245"/>
        <v>food trucks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s="6">
        <f t="shared" si="240"/>
        <v>18</v>
      </c>
      <c r="N2601" t="b">
        <v>0</v>
      </c>
      <c r="O2601" s="5">
        <f t="shared" si="241"/>
        <v>0.99546510341776351</v>
      </c>
      <c r="P2601" s="7">
        <f t="shared" si="242"/>
        <v>41809.754016203704</v>
      </c>
      <c r="Q2601" s="7">
        <f t="shared" si="243"/>
        <v>41854.754016203704</v>
      </c>
      <c r="R2601" t="s">
        <v>8284</v>
      </c>
      <c r="S2601" t="str">
        <f t="shared" si="244"/>
        <v>food</v>
      </c>
      <c r="T2601" t="str">
        <f t="shared" si="245"/>
        <v>food trucks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s="6">
        <f t="shared" si="240"/>
        <v>115.53333333333333</v>
      </c>
      <c r="N2602" t="b">
        <v>0</v>
      </c>
      <c r="O2602" s="5">
        <f t="shared" si="241"/>
        <v>6.9320000000000004</v>
      </c>
      <c r="P2602" s="7">
        <f t="shared" si="242"/>
        <v>42394.900462962964</v>
      </c>
      <c r="Q2602" s="7">
        <f t="shared" si="243"/>
        <v>42454.858796296292</v>
      </c>
      <c r="R2602" t="s">
        <v>8284</v>
      </c>
      <c r="S2602" t="str">
        <f t="shared" si="244"/>
        <v>food</v>
      </c>
      <c r="T2602" t="str">
        <f t="shared" si="245"/>
        <v>food trucks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s="6">
        <f t="shared" si="240"/>
        <v>21.900662251655628</v>
      </c>
      <c r="N2603" t="b">
        <v>1</v>
      </c>
      <c r="O2603" s="5">
        <f t="shared" si="241"/>
        <v>661.4</v>
      </c>
      <c r="P2603" s="7">
        <f t="shared" si="242"/>
        <v>41150.902187499996</v>
      </c>
      <c r="Q2603" s="7">
        <f t="shared" si="243"/>
        <v>41165.165972222225</v>
      </c>
      <c r="R2603" t="s">
        <v>8301</v>
      </c>
      <c r="S2603" t="str">
        <f t="shared" si="244"/>
        <v>technology</v>
      </c>
      <c r="T2603" t="str">
        <f t="shared" si="245"/>
        <v>space exploration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s="6">
        <f t="shared" si="240"/>
        <v>80.022494887525568</v>
      </c>
      <c r="N2604" t="b">
        <v>1</v>
      </c>
      <c r="O2604" s="5">
        <f t="shared" si="241"/>
        <v>326.0916666666667</v>
      </c>
      <c r="P2604" s="7">
        <f t="shared" si="242"/>
        <v>41915.747314814813</v>
      </c>
      <c r="Q2604" s="7">
        <f t="shared" si="243"/>
        <v>41955.888888888891</v>
      </c>
      <c r="R2604" t="s">
        <v>8301</v>
      </c>
      <c r="S2604" t="str">
        <f t="shared" si="244"/>
        <v>technology</v>
      </c>
      <c r="T2604" t="str">
        <f t="shared" si="245"/>
        <v>space exploration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s="6">
        <f t="shared" si="240"/>
        <v>35.520000000000003</v>
      </c>
      <c r="N2605" t="b">
        <v>1</v>
      </c>
      <c r="O2605" s="5">
        <f t="shared" si="241"/>
        <v>101.48571428571429</v>
      </c>
      <c r="P2605" s="7">
        <f t="shared" si="242"/>
        <v>41617.912662037037</v>
      </c>
      <c r="Q2605" s="7">
        <f t="shared" si="243"/>
        <v>41631.912662037037</v>
      </c>
      <c r="R2605" t="s">
        <v>8301</v>
      </c>
      <c r="S2605" t="str">
        <f t="shared" si="244"/>
        <v>technology</v>
      </c>
      <c r="T2605" t="str">
        <f t="shared" si="245"/>
        <v>space exploration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s="6">
        <f t="shared" si="240"/>
        <v>64.933333333333323</v>
      </c>
      <c r="N2606" t="b">
        <v>1</v>
      </c>
      <c r="O2606" s="5">
        <f t="shared" si="241"/>
        <v>104.21799999999999</v>
      </c>
      <c r="P2606" s="7">
        <f t="shared" si="242"/>
        <v>40998.051192129627</v>
      </c>
      <c r="Q2606" s="7">
        <f t="shared" si="243"/>
        <v>41028.051192129627</v>
      </c>
      <c r="R2606" t="s">
        <v>8301</v>
      </c>
      <c r="S2606" t="str">
        <f t="shared" si="244"/>
        <v>technology</v>
      </c>
      <c r="T2606" t="str">
        <f t="shared" si="245"/>
        <v>space exploration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s="6">
        <f t="shared" si="240"/>
        <v>60.965703745743475</v>
      </c>
      <c r="N2607" t="b">
        <v>1</v>
      </c>
      <c r="O2607" s="5">
        <f t="shared" si="241"/>
        <v>107.42157000000002</v>
      </c>
      <c r="P2607" s="7">
        <f t="shared" si="242"/>
        <v>42508.541550925926</v>
      </c>
      <c r="Q2607" s="7">
        <f t="shared" si="243"/>
        <v>42538.541550925926</v>
      </c>
      <c r="R2607" t="s">
        <v>8301</v>
      </c>
      <c r="S2607" t="str">
        <f t="shared" si="244"/>
        <v>technology</v>
      </c>
      <c r="T2607" t="str">
        <f t="shared" si="245"/>
        <v>space exploration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s="6">
        <f t="shared" si="240"/>
        <v>31.444155844155844</v>
      </c>
      <c r="N2608" t="b">
        <v>1</v>
      </c>
      <c r="O2608" s="5">
        <f t="shared" si="241"/>
        <v>110.05454545454545</v>
      </c>
      <c r="P2608" s="7">
        <f t="shared" si="242"/>
        <v>41726.712754629632</v>
      </c>
      <c r="Q2608" s="7">
        <f t="shared" si="243"/>
        <v>41758.712754629632</v>
      </c>
      <c r="R2608" t="s">
        <v>8301</v>
      </c>
      <c r="S2608" t="str">
        <f t="shared" si="244"/>
        <v>technology</v>
      </c>
      <c r="T2608" t="str">
        <f t="shared" si="245"/>
        <v>space exploration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s="6">
        <f t="shared" si="240"/>
        <v>81.949748743718587</v>
      </c>
      <c r="N2609" t="b">
        <v>1</v>
      </c>
      <c r="O2609" s="5">
        <f t="shared" si="241"/>
        <v>407.7</v>
      </c>
      <c r="P2609" s="7">
        <f t="shared" si="242"/>
        <v>42184.874675925923</v>
      </c>
      <c r="Q2609" s="7">
        <f t="shared" si="243"/>
        <v>42228.083333333328</v>
      </c>
      <c r="R2609" t="s">
        <v>8301</v>
      </c>
      <c r="S2609" t="str">
        <f t="shared" si="244"/>
        <v>technology</v>
      </c>
      <c r="T2609" t="str">
        <f t="shared" si="245"/>
        <v>space exploration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s="6">
        <f t="shared" si="240"/>
        <v>58.92763157894737</v>
      </c>
      <c r="N2610" t="b">
        <v>1</v>
      </c>
      <c r="O2610" s="5">
        <f t="shared" si="241"/>
        <v>223.92500000000001</v>
      </c>
      <c r="P2610" s="7">
        <f t="shared" si="242"/>
        <v>42767.801712962959</v>
      </c>
      <c r="Q2610" s="7">
        <f t="shared" si="243"/>
        <v>42809</v>
      </c>
      <c r="R2610" t="s">
        <v>8301</v>
      </c>
      <c r="S2610" t="str">
        <f t="shared" si="244"/>
        <v>technology</v>
      </c>
      <c r="T2610" t="str">
        <f t="shared" si="245"/>
        <v>space exploration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s="6">
        <f t="shared" si="240"/>
        <v>157.29347633136095</v>
      </c>
      <c r="N2611" t="b">
        <v>1</v>
      </c>
      <c r="O2611" s="5">
        <f t="shared" si="241"/>
        <v>303.80111428571428</v>
      </c>
      <c r="P2611" s="7">
        <f t="shared" si="242"/>
        <v>41075.237858796296</v>
      </c>
      <c r="Q2611" s="7">
        <f t="shared" si="243"/>
        <v>41105.237858796296</v>
      </c>
      <c r="R2611" t="s">
        <v>8301</v>
      </c>
      <c r="S2611" t="str">
        <f t="shared" si="244"/>
        <v>technology</v>
      </c>
      <c r="T2611" t="str">
        <f t="shared" si="245"/>
        <v>space exploration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s="6">
        <f t="shared" si="240"/>
        <v>55.758509532062391</v>
      </c>
      <c r="N2612" t="b">
        <v>1</v>
      </c>
      <c r="O2612" s="5">
        <f t="shared" si="241"/>
        <v>141.3251043268175</v>
      </c>
      <c r="P2612" s="7">
        <f t="shared" si="242"/>
        <v>42564.881076388891</v>
      </c>
      <c r="Q2612" s="7">
        <f t="shared" si="243"/>
        <v>42604.290972222225</v>
      </c>
      <c r="R2612" t="s">
        <v>8301</v>
      </c>
      <c r="S2612" t="str">
        <f t="shared" si="244"/>
        <v>technology</v>
      </c>
      <c r="T2612" t="str">
        <f t="shared" si="245"/>
        <v>space exploration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s="6">
        <f t="shared" si="240"/>
        <v>83.802893802893806</v>
      </c>
      <c r="N2613" t="b">
        <v>1</v>
      </c>
      <c r="O2613" s="5">
        <f t="shared" si="241"/>
        <v>2790.6363636363635</v>
      </c>
      <c r="P2613" s="7">
        <f t="shared" si="242"/>
        <v>42704.335810185185</v>
      </c>
      <c r="Q2613" s="7">
        <f t="shared" si="243"/>
        <v>42737.957638888889</v>
      </c>
      <c r="R2613" t="s">
        <v>8301</v>
      </c>
      <c r="S2613" t="str">
        <f t="shared" si="244"/>
        <v>technology</v>
      </c>
      <c r="T2613" t="str">
        <f t="shared" si="245"/>
        <v>space exploration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s="6">
        <f t="shared" si="240"/>
        <v>58.422210884353746</v>
      </c>
      <c r="N2614" t="b">
        <v>1</v>
      </c>
      <c r="O2614" s="5">
        <f t="shared" si="241"/>
        <v>171.76130000000001</v>
      </c>
      <c r="P2614" s="7">
        <f t="shared" si="242"/>
        <v>41982.143171296295</v>
      </c>
      <c r="Q2614" s="7">
        <f t="shared" si="243"/>
        <v>42013.143171296295</v>
      </c>
      <c r="R2614" t="s">
        <v>8301</v>
      </c>
      <c r="S2614" t="str">
        <f t="shared" si="244"/>
        <v>technology</v>
      </c>
      <c r="T2614" t="str">
        <f t="shared" si="245"/>
        <v>space exploration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s="6">
        <f t="shared" si="240"/>
        <v>270.57142857142856</v>
      </c>
      <c r="N2615" t="b">
        <v>1</v>
      </c>
      <c r="O2615" s="5">
        <f t="shared" si="241"/>
        <v>101.01333333333334</v>
      </c>
      <c r="P2615" s="7">
        <f t="shared" si="242"/>
        <v>41143.81821759259</v>
      </c>
      <c r="Q2615" s="7">
        <f t="shared" si="243"/>
        <v>41173.81821759259</v>
      </c>
      <c r="R2615" t="s">
        <v>8301</v>
      </c>
      <c r="S2615" t="str">
        <f t="shared" si="244"/>
        <v>technology</v>
      </c>
      <c r="T2615" t="str">
        <f t="shared" si="245"/>
        <v>space exploration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s="6">
        <f t="shared" si="240"/>
        <v>107.1</v>
      </c>
      <c r="N2616" t="b">
        <v>1</v>
      </c>
      <c r="O2616" s="5">
        <f t="shared" si="241"/>
        <v>102</v>
      </c>
      <c r="P2616" s="7">
        <f t="shared" si="242"/>
        <v>41730.708472222221</v>
      </c>
      <c r="Q2616" s="7">
        <f t="shared" si="243"/>
        <v>41759.208333333336</v>
      </c>
      <c r="R2616" t="s">
        <v>8301</v>
      </c>
      <c r="S2616" t="str">
        <f t="shared" si="244"/>
        <v>technology</v>
      </c>
      <c r="T2616" t="str">
        <f t="shared" si="245"/>
        <v>space exploration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s="6">
        <f t="shared" si="240"/>
        <v>47.180555555555557</v>
      </c>
      <c r="N2617" t="b">
        <v>1</v>
      </c>
      <c r="O2617" s="5">
        <f t="shared" si="241"/>
        <v>169.76511744127936</v>
      </c>
      <c r="P2617" s="7">
        <f t="shared" si="242"/>
        <v>42453.49726851852</v>
      </c>
      <c r="Q2617" s="7">
        <f t="shared" si="243"/>
        <v>42490.5</v>
      </c>
      <c r="R2617" t="s">
        <v>8301</v>
      </c>
      <c r="S2617" t="str">
        <f t="shared" si="244"/>
        <v>technology</v>
      </c>
      <c r="T2617" t="str">
        <f t="shared" si="245"/>
        <v>space exploration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s="6">
        <f t="shared" si="240"/>
        <v>120.30882352941177</v>
      </c>
      <c r="N2618" t="b">
        <v>1</v>
      </c>
      <c r="O2618" s="5">
        <f t="shared" si="241"/>
        <v>114.53400000000001</v>
      </c>
      <c r="P2618" s="7">
        <f t="shared" si="242"/>
        <v>42211.99454861111</v>
      </c>
      <c r="Q2618" s="7">
        <f t="shared" si="243"/>
        <v>42241.99454861111</v>
      </c>
      <c r="R2618" t="s">
        <v>8301</v>
      </c>
      <c r="S2618" t="str">
        <f t="shared" si="244"/>
        <v>technology</v>
      </c>
      <c r="T2618" t="str">
        <f t="shared" si="245"/>
        <v>space exploration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s="6">
        <f t="shared" si="240"/>
        <v>27.59748427672956</v>
      </c>
      <c r="N2619" t="b">
        <v>1</v>
      </c>
      <c r="O2619" s="5">
        <f t="shared" si="241"/>
        <v>877.6</v>
      </c>
      <c r="P2619" s="7">
        <f t="shared" si="242"/>
        <v>41902.874432870369</v>
      </c>
      <c r="Q2619" s="7">
        <f t="shared" si="243"/>
        <v>41932.874432870369</v>
      </c>
      <c r="R2619" t="s">
        <v>8301</v>
      </c>
      <c r="S2619" t="str">
        <f t="shared" si="244"/>
        <v>technology</v>
      </c>
      <c r="T2619" t="str">
        <f t="shared" si="245"/>
        <v>space exploration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s="6">
        <f t="shared" si="240"/>
        <v>205.2987012987013</v>
      </c>
      <c r="N2620" t="b">
        <v>1</v>
      </c>
      <c r="O2620" s="5">
        <f t="shared" si="241"/>
        <v>105.38666666666667</v>
      </c>
      <c r="P2620" s="7">
        <f t="shared" si="242"/>
        <v>42279.792372685188</v>
      </c>
      <c r="Q2620" s="7">
        <f t="shared" si="243"/>
        <v>42339.834039351852</v>
      </c>
      <c r="R2620" t="s">
        <v>8301</v>
      </c>
      <c r="S2620" t="str">
        <f t="shared" si="244"/>
        <v>technology</v>
      </c>
      <c r="T2620" t="str">
        <f t="shared" si="245"/>
        <v>space exploration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s="6">
        <f t="shared" si="240"/>
        <v>35.547169811320757</v>
      </c>
      <c r="N2621" t="b">
        <v>1</v>
      </c>
      <c r="O2621" s="5">
        <f t="shared" si="241"/>
        <v>188.39999999999998</v>
      </c>
      <c r="P2621" s="7">
        <f t="shared" si="242"/>
        <v>42273.884305555555</v>
      </c>
      <c r="Q2621" s="7">
        <f t="shared" si="243"/>
        <v>42300.458333333328</v>
      </c>
      <c r="R2621" t="s">
        <v>8301</v>
      </c>
      <c r="S2621" t="str">
        <f t="shared" si="244"/>
        <v>technology</v>
      </c>
      <c r="T2621" t="str">
        <f t="shared" si="245"/>
        <v>space exploration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s="6">
        <f t="shared" si="240"/>
        <v>74.639488409272587</v>
      </c>
      <c r="N2622" t="b">
        <v>1</v>
      </c>
      <c r="O2622" s="5">
        <f t="shared" si="241"/>
        <v>143.65230769230772</v>
      </c>
      <c r="P2622" s="7">
        <f t="shared" si="242"/>
        <v>42251.16715277778</v>
      </c>
      <c r="Q2622" s="7">
        <f t="shared" si="243"/>
        <v>42288.041666666672</v>
      </c>
      <c r="R2622" t="s">
        <v>8301</v>
      </c>
      <c r="S2622" t="str">
        <f t="shared" si="244"/>
        <v>technology</v>
      </c>
      <c r="T2622" t="str">
        <f t="shared" si="245"/>
        <v>space exploration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s="6">
        <f t="shared" si="240"/>
        <v>47.058064516129029</v>
      </c>
      <c r="N2623" t="b">
        <v>1</v>
      </c>
      <c r="O2623" s="5">
        <f t="shared" si="241"/>
        <v>145.88</v>
      </c>
      <c r="P2623" s="7">
        <f t="shared" si="242"/>
        <v>42115.74754629629</v>
      </c>
      <c r="Q2623" s="7">
        <f t="shared" si="243"/>
        <v>42145.74754629629</v>
      </c>
      <c r="R2623" t="s">
        <v>8301</v>
      </c>
      <c r="S2623" t="str">
        <f t="shared" si="244"/>
        <v>technology</v>
      </c>
      <c r="T2623" t="str">
        <f t="shared" si="245"/>
        <v>space exploration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s="6">
        <f t="shared" si="240"/>
        <v>26.591351351351353</v>
      </c>
      <c r="N2624" t="b">
        <v>1</v>
      </c>
      <c r="O2624" s="5">
        <f t="shared" si="241"/>
        <v>131.184</v>
      </c>
      <c r="P2624" s="7">
        <f t="shared" si="242"/>
        <v>42689.74324074074</v>
      </c>
      <c r="Q2624" s="7">
        <f t="shared" si="243"/>
        <v>42734.74324074074</v>
      </c>
      <c r="R2624" t="s">
        <v>8301</v>
      </c>
      <c r="S2624" t="str">
        <f t="shared" si="244"/>
        <v>technology</v>
      </c>
      <c r="T2624" t="str">
        <f t="shared" si="245"/>
        <v>space exploration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s="6">
        <f t="shared" si="240"/>
        <v>36.774193548387096</v>
      </c>
      <c r="N2625" t="b">
        <v>1</v>
      </c>
      <c r="O2625" s="5">
        <f t="shared" si="241"/>
        <v>113.99999999999999</v>
      </c>
      <c r="P2625" s="7">
        <f t="shared" si="242"/>
        <v>42692.256550925929</v>
      </c>
      <c r="Q2625" s="7">
        <f t="shared" si="243"/>
        <v>42706.256550925929</v>
      </c>
      <c r="R2625" t="s">
        <v>8301</v>
      </c>
      <c r="S2625" t="str">
        <f t="shared" si="244"/>
        <v>technology</v>
      </c>
      <c r="T2625" t="str">
        <f t="shared" si="245"/>
        <v>space exploration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s="6">
        <f t="shared" ref="M2626:M2689" si="246">E2626/L2626</f>
        <v>31.820544982698959</v>
      </c>
      <c r="N2626" t="b">
        <v>1</v>
      </c>
      <c r="O2626" s="5">
        <f t="shared" ref="O2626:O2689" si="247">(E2626/D2626)*100</f>
        <v>1379.4206249999997</v>
      </c>
      <c r="P2626" s="7">
        <f t="shared" si="242"/>
        <v>41144.42155092593</v>
      </c>
      <c r="Q2626" s="7">
        <f t="shared" si="243"/>
        <v>41165.42155092593</v>
      </c>
      <c r="R2626" t="s">
        <v>8301</v>
      </c>
      <c r="S2626" t="str">
        <f t="shared" si="244"/>
        <v>technology</v>
      </c>
      <c r="T2626" t="str">
        <f t="shared" si="245"/>
        <v>space exploration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s="6">
        <f t="shared" si="246"/>
        <v>27.576923076923077</v>
      </c>
      <c r="N2627" t="b">
        <v>1</v>
      </c>
      <c r="O2627" s="5">
        <f t="shared" si="247"/>
        <v>956</v>
      </c>
      <c r="P2627" s="7">
        <f t="shared" ref="P2627:P2690" si="248">(((J2627/60)/60)/24)+DATE(1970,1,1)</f>
        <v>42658.810277777782</v>
      </c>
      <c r="Q2627" s="7">
        <f t="shared" ref="Q2627:Q2690" si="249">(((I2627/60)/60)/24)+DATE(1970,1,1)</f>
        <v>42683.851944444439</v>
      </c>
      <c r="R2627" t="s">
        <v>8301</v>
      </c>
      <c r="S2627" t="str">
        <f t="shared" ref="S2627:S2690" si="250">LEFT(R2627,FIND("/",R2627)-1)</f>
        <v>technology</v>
      </c>
      <c r="T2627" t="str">
        <f t="shared" ref="T2627:T2690" si="251">RIGHT(R2627,LEN(R2627)-FIND("/",R2627))</f>
        <v>space exploration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s="6">
        <f t="shared" si="246"/>
        <v>56</v>
      </c>
      <c r="N2628" t="b">
        <v>1</v>
      </c>
      <c r="O2628" s="5">
        <f t="shared" si="247"/>
        <v>112.00000000000001</v>
      </c>
      <c r="P2628" s="7">
        <f t="shared" si="248"/>
        <v>42128.628113425926</v>
      </c>
      <c r="Q2628" s="7">
        <f t="shared" si="249"/>
        <v>42158.628113425926</v>
      </c>
      <c r="R2628" t="s">
        <v>8301</v>
      </c>
      <c r="S2628" t="str">
        <f t="shared" si="250"/>
        <v>technology</v>
      </c>
      <c r="T2628" t="str">
        <f t="shared" si="251"/>
        <v>space exploration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s="6">
        <f t="shared" si="246"/>
        <v>21.555555555555557</v>
      </c>
      <c r="N2629" t="b">
        <v>1</v>
      </c>
      <c r="O2629" s="5">
        <f t="shared" si="247"/>
        <v>646.66666666666663</v>
      </c>
      <c r="P2629" s="7">
        <f t="shared" si="248"/>
        <v>42304.829409722224</v>
      </c>
      <c r="Q2629" s="7">
        <f t="shared" si="249"/>
        <v>42334.871076388896</v>
      </c>
      <c r="R2629" t="s">
        <v>8301</v>
      </c>
      <c r="S2629" t="str">
        <f t="shared" si="250"/>
        <v>technology</v>
      </c>
      <c r="T2629" t="str">
        <f t="shared" si="251"/>
        <v>space exploration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s="6">
        <f t="shared" si="246"/>
        <v>44.095238095238095</v>
      </c>
      <c r="N2630" t="b">
        <v>1</v>
      </c>
      <c r="O2630" s="5">
        <f t="shared" si="247"/>
        <v>110.36948748510132</v>
      </c>
      <c r="P2630" s="7">
        <f t="shared" si="248"/>
        <v>41953.966053240743</v>
      </c>
      <c r="Q2630" s="7">
        <f t="shared" si="249"/>
        <v>41973.966053240743</v>
      </c>
      <c r="R2630" t="s">
        <v>8301</v>
      </c>
      <c r="S2630" t="str">
        <f t="shared" si="250"/>
        <v>technology</v>
      </c>
      <c r="T2630" t="str">
        <f t="shared" si="251"/>
        <v>space exploration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s="6">
        <f t="shared" si="246"/>
        <v>63.87</v>
      </c>
      <c r="N2631" t="b">
        <v>1</v>
      </c>
      <c r="O2631" s="5">
        <f t="shared" si="247"/>
        <v>127.74000000000001</v>
      </c>
      <c r="P2631" s="7">
        <f t="shared" si="248"/>
        <v>42108.538449074069</v>
      </c>
      <c r="Q2631" s="7">
        <f t="shared" si="249"/>
        <v>42138.538449074069</v>
      </c>
      <c r="R2631" t="s">
        <v>8301</v>
      </c>
      <c r="S2631" t="str">
        <f t="shared" si="250"/>
        <v>technology</v>
      </c>
      <c r="T2631" t="str">
        <f t="shared" si="251"/>
        <v>space exploration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s="6">
        <f t="shared" si="246"/>
        <v>38.987654320987652</v>
      </c>
      <c r="N2632" t="b">
        <v>1</v>
      </c>
      <c r="O2632" s="5">
        <f t="shared" si="247"/>
        <v>157.9</v>
      </c>
      <c r="P2632" s="7">
        <f t="shared" si="248"/>
        <v>42524.105462962965</v>
      </c>
      <c r="Q2632" s="7">
        <f t="shared" si="249"/>
        <v>42551.416666666672</v>
      </c>
      <c r="R2632" t="s">
        <v>8301</v>
      </c>
      <c r="S2632" t="str">
        <f t="shared" si="250"/>
        <v>technology</v>
      </c>
      <c r="T2632" t="str">
        <f t="shared" si="251"/>
        <v>space exploration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s="6">
        <f t="shared" si="246"/>
        <v>80.185489510489504</v>
      </c>
      <c r="N2633" t="b">
        <v>1</v>
      </c>
      <c r="O2633" s="5">
        <f t="shared" si="247"/>
        <v>114.66525000000001</v>
      </c>
      <c r="P2633" s="7">
        <f t="shared" si="248"/>
        <v>42218.169293981482</v>
      </c>
      <c r="Q2633" s="7">
        <f t="shared" si="249"/>
        <v>42246.169293981482</v>
      </c>
      <c r="R2633" t="s">
        <v>8301</v>
      </c>
      <c r="S2633" t="str">
        <f t="shared" si="250"/>
        <v>technology</v>
      </c>
      <c r="T2633" t="str">
        <f t="shared" si="251"/>
        <v>space exploration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s="6">
        <f t="shared" si="246"/>
        <v>34.904761904761905</v>
      </c>
      <c r="N2634" t="b">
        <v>1</v>
      </c>
      <c r="O2634" s="5">
        <f t="shared" si="247"/>
        <v>137.00934579439252</v>
      </c>
      <c r="P2634" s="7">
        <f t="shared" si="248"/>
        <v>42494.061793981484</v>
      </c>
      <c r="Q2634" s="7">
        <f t="shared" si="249"/>
        <v>42519.061793981484</v>
      </c>
      <c r="R2634" t="s">
        <v>8301</v>
      </c>
      <c r="S2634" t="str">
        <f t="shared" si="250"/>
        <v>technology</v>
      </c>
      <c r="T2634" t="str">
        <f t="shared" si="251"/>
        <v>space exploration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s="6">
        <f t="shared" si="246"/>
        <v>89.100502512562812</v>
      </c>
      <c r="N2635" t="b">
        <v>1</v>
      </c>
      <c r="O2635" s="5">
        <f t="shared" si="247"/>
        <v>354.62</v>
      </c>
      <c r="P2635" s="7">
        <f t="shared" si="248"/>
        <v>41667.823287037041</v>
      </c>
      <c r="Q2635" s="7">
        <f t="shared" si="249"/>
        <v>41697.958333333336</v>
      </c>
      <c r="R2635" t="s">
        <v>8301</v>
      </c>
      <c r="S2635" t="str">
        <f t="shared" si="250"/>
        <v>technology</v>
      </c>
      <c r="T2635" t="str">
        <f t="shared" si="251"/>
        <v>space exploration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s="6">
        <f t="shared" si="246"/>
        <v>39.44</v>
      </c>
      <c r="N2636" t="b">
        <v>1</v>
      </c>
      <c r="O2636" s="5">
        <f t="shared" si="247"/>
        <v>106.02150537634409</v>
      </c>
      <c r="P2636" s="7">
        <f t="shared" si="248"/>
        <v>42612.656493055561</v>
      </c>
      <c r="Q2636" s="7">
        <f t="shared" si="249"/>
        <v>42642.656493055561</v>
      </c>
      <c r="R2636" t="s">
        <v>8301</v>
      </c>
      <c r="S2636" t="str">
        <f t="shared" si="250"/>
        <v>technology</v>
      </c>
      <c r="T2636" t="str">
        <f t="shared" si="251"/>
        <v>space exploration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s="6">
        <f t="shared" si="246"/>
        <v>136.9047619047619</v>
      </c>
      <c r="N2637" t="b">
        <v>1</v>
      </c>
      <c r="O2637" s="5">
        <f t="shared" si="247"/>
        <v>100</v>
      </c>
      <c r="P2637" s="7">
        <f t="shared" si="248"/>
        <v>42037.950937500005</v>
      </c>
      <c r="Q2637" s="7">
        <f t="shared" si="249"/>
        <v>42072.909270833334</v>
      </c>
      <c r="R2637" t="s">
        <v>8301</v>
      </c>
      <c r="S2637" t="str">
        <f t="shared" si="250"/>
        <v>technology</v>
      </c>
      <c r="T2637" t="str">
        <f t="shared" si="251"/>
        <v>space exploration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s="6">
        <f t="shared" si="246"/>
        <v>37.46</v>
      </c>
      <c r="N2638" t="b">
        <v>1</v>
      </c>
      <c r="O2638" s="5">
        <f t="shared" si="247"/>
        <v>187.3</v>
      </c>
      <c r="P2638" s="7">
        <f t="shared" si="248"/>
        <v>42636.614745370374</v>
      </c>
      <c r="Q2638" s="7">
        <f t="shared" si="249"/>
        <v>42659.041666666672</v>
      </c>
      <c r="R2638" t="s">
        <v>8301</v>
      </c>
      <c r="S2638" t="str">
        <f t="shared" si="250"/>
        <v>technology</v>
      </c>
      <c r="T2638" t="str">
        <f t="shared" si="251"/>
        <v>space exploration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s="6">
        <f t="shared" si="246"/>
        <v>31.96153846153846</v>
      </c>
      <c r="N2639" t="b">
        <v>1</v>
      </c>
      <c r="O2639" s="5">
        <f t="shared" si="247"/>
        <v>166.2</v>
      </c>
      <c r="P2639" s="7">
        <f t="shared" si="248"/>
        <v>42639.549479166672</v>
      </c>
      <c r="Q2639" s="7">
        <f t="shared" si="249"/>
        <v>42655.549479166672</v>
      </c>
      <c r="R2639" t="s">
        <v>8301</v>
      </c>
      <c r="S2639" t="str">
        <f t="shared" si="250"/>
        <v>technology</v>
      </c>
      <c r="T2639" t="str">
        <f t="shared" si="251"/>
        <v>space exploration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s="6">
        <f t="shared" si="246"/>
        <v>25.214285714285715</v>
      </c>
      <c r="N2640" t="b">
        <v>1</v>
      </c>
      <c r="O2640" s="5">
        <f t="shared" si="247"/>
        <v>101.72910662824208</v>
      </c>
      <c r="P2640" s="7">
        <f t="shared" si="248"/>
        <v>41989.913136574076</v>
      </c>
      <c r="Q2640" s="7">
        <f t="shared" si="249"/>
        <v>42019.913136574076</v>
      </c>
      <c r="R2640" t="s">
        <v>8301</v>
      </c>
      <c r="S2640" t="str">
        <f t="shared" si="250"/>
        <v>technology</v>
      </c>
      <c r="T2640" t="str">
        <f t="shared" si="251"/>
        <v>space exploration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s="6">
        <f t="shared" si="246"/>
        <v>10.040816326530612</v>
      </c>
      <c r="N2641" t="b">
        <v>1</v>
      </c>
      <c r="O2641" s="5">
        <f t="shared" si="247"/>
        <v>164</v>
      </c>
      <c r="P2641" s="7">
        <f t="shared" si="248"/>
        <v>42024.86513888889</v>
      </c>
      <c r="Q2641" s="7">
        <f t="shared" si="249"/>
        <v>42054.86513888889</v>
      </c>
      <c r="R2641" t="s">
        <v>8301</v>
      </c>
      <c r="S2641" t="str">
        <f t="shared" si="250"/>
        <v>technology</v>
      </c>
      <c r="T2641" t="str">
        <f t="shared" si="251"/>
        <v>space exploration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s="6">
        <f t="shared" si="246"/>
        <v>45.94202898550725</v>
      </c>
      <c r="N2642" t="b">
        <v>1</v>
      </c>
      <c r="O2642" s="5">
        <f t="shared" si="247"/>
        <v>105.66666666666666</v>
      </c>
      <c r="P2642" s="7">
        <f t="shared" si="248"/>
        <v>42103.160578703704</v>
      </c>
      <c r="Q2642" s="7">
        <f t="shared" si="249"/>
        <v>42163.160578703704</v>
      </c>
      <c r="R2642" t="s">
        <v>8301</v>
      </c>
      <c r="S2642" t="str">
        <f t="shared" si="250"/>
        <v>technology</v>
      </c>
      <c r="T2642" t="str">
        <f t="shared" si="251"/>
        <v>space exploration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s="6">
        <f t="shared" si="246"/>
        <v>15</v>
      </c>
      <c r="N2643" t="b">
        <v>0</v>
      </c>
      <c r="O2643" s="5">
        <f t="shared" si="247"/>
        <v>1</v>
      </c>
      <c r="P2643" s="7">
        <f t="shared" si="248"/>
        <v>41880.827118055553</v>
      </c>
      <c r="Q2643" s="7">
        <f t="shared" si="249"/>
        <v>41897.839583333334</v>
      </c>
      <c r="R2643" t="s">
        <v>8301</v>
      </c>
      <c r="S2643" t="str">
        <f t="shared" si="250"/>
        <v>technology</v>
      </c>
      <c r="T2643" t="str">
        <f t="shared" si="251"/>
        <v>space exploration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s="6" t="e">
        <f t="shared" si="246"/>
        <v>#DIV/0!</v>
      </c>
      <c r="N2644" t="b">
        <v>0</v>
      </c>
      <c r="O2644" s="5">
        <f t="shared" si="247"/>
        <v>0</v>
      </c>
      <c r="P2644" s="7">
        <f t="shared" si="248"/>
        <v>42536.246620370366</v>
      </c>
      <c r="Q2644" s="7">
        <f t="shared" si="249"/>
        <v>42566.289583333331</v>
      </c>
      <c r="R2644" t="s">
        <v>8301</v>
      </c>
      <c r="S2644" t="str">
        <f t="shared" si="250"/>
        <v>technology</v>
      </c>
      <c r="T2644" t="str">
        <f t="shared" si="251"/>
        <v>space exploration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s="6">
        <f t="shared" si="246"/>
        <v>223.58248500999335</v>
      </c>
      <c r="N2645" t="b">
        <v>0</v>
      </c>
      <c r="O2645" s="5">
        <f t="shared" si="247"/>
        <v>33.559730999999999</v>
      </c>
      <c r="P2645" s="7">
        <f t="shared" si="248"/>
        <v>42689.582349537035</v>
      </c>
      <c r="Q2645" s="7">
        <f t="shared" si="249"/>
        <v>42725.332638888889</v>
      </c>
      <c r="R2645" t="s">
        <v>8301</v>
      </c>
      <c r="S2645" t="str">
        <f t="shared" si="250"/>
        <v>technology</v>
      </c>
      <c r="T2645" t="str">
        <f t="shared" si="251"/>
        <v>space exploration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s="6">
        <f t="shared" si="246"/>
        <v>39.480769230769234</v>
      </c>
      <c r="N2646" t="b">
        <v>0</v>
      </c>
      <c r="O2646" s="5">
        <f t="shared" si="247"/>
        <v>2.0529999999999999</v>
      </c>
      <c r="P2646" s="7">
        <f t="shared" si="248"/>
        <v>42774.792071759264</v>
      </c>
      <c r="Q2646" s="7">
        <f t="shared" si="249"/>
        <v>42804.792071759264</v>
      </c>
      <c r="R2646" t="s">
        <v>8301</v>
      </c>
      <c r="S2646" t="str">
        <f t="shared" si="250"/>
        <v>technology</v>
      </c>
      <c r="T2646" t="str">
        <f t="shared" si="251"/>
        <v>space exploration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s="6">
        <f t="shared" si="246"/>
        <v>91.304347826086953</v>
      </c>
      <c r="N2647" t="b">
        <v>0</v>
      </c>
      <c r="O2647" s="5">
        <f t="shared" si="247"/>
        <v>10.5</v>
      </c>
      <c r="P2647" s="7">
        <f t="shared" si="248"/>
        <v>41921.842627314814</v>
      </c>
      <c r="Q2647" s="7">
        <f t="shared" si="249"/>
        <v>41951.884293981479</v>
      </c>
      <c r="R2647" t="s">
        <v>8301</v>
      </c>
      <c r="S2647" t="str">
        <f t="shared" si="250"/>
        <v>technology</v>
      </c>
      <c r="T2647" t="str">
        <f t="shared" si="251"/>
        <v>space exploration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s="6">
        <f t="shared" si="246"/>
        <v>78.666205607476627</v>
      </c>
      <c r="N2648" t="b">
        <v>0</v>
      </c>
      <c r="O2648" s="5">
        <f t="shared" si="247"/>
        <v>8.4172840000000004</v>
      </c>
      <c r="P2648" s="7">
        <f t="shared" si="248"/>
        <v>42226.313298611116</v>
      </c>
      <c r="Q2648" s="7">
        <f t="shared" si="249"/>
        <v>42256.313298611116</v>
      </c>
      <c r="R2648" t="s">
        <v>8301</v>
      </c>
      <c r="S2648" t="str">
        <f t="shared" si="250"/>
        <v>technology</v>
      </c>
      <c r="T2648" t="str">
        <f t="shared" si="251"/>
        <v>space exploration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s="6">
        <f t="shared" si="246"/>
        <v>12</v>
      </c>
      <c r="N2649" t="b">
        <v>0</v>
      </c>
      <c r="O2649" s="5">
        <f t="shared" si="247"/>
        <v>1.44</v>
      </c>
      <c r="P2649" s="7">
        <f t="shared" si="248"/>
        <v>42200.261793981481</v>
      </c>
      <c r="Q2649" s="7">
        <f t="shared" si="249"/>
        <v>42230.261793981481</v>
      </c>
      <c r="R2649" t="s">
        <v>8301</v>
      </c>
      <c r="S2649" t="str">
        <f t="shared" si="250"/>
        <v>technology</v>
      </c>
      <c r="T2649" t="str">
        <f t="shared" si="251"/>
        <v>space exploration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s="6">
        <f t="shared" si="246"/>
        <v>17.666666666666668</v>
      </c>
      <c r="N2650" t="b">
        <v>0</v>
      </c>
      <c r="O2650" s="5">
        <f t="shared" si="247"/>
        <v>0.88333333333333341</v>
      </c>
      <c r="P2650" s="7">
        <f t="shared" si="248"/>
        <v>42408.714814814812</v>
      </c>
      <c r="Q2650" s="7">
        <f t="shared" si="249"/>
        <v>42438.714814814812</v>
      </c>
      <c r="R2650" t="s">
        <v>8301</v>
      </c>
      <c r="S2650" t="str">
        <f t="shared" si="250"/>
        <v>technology</v>
      </c>
      <c r="T2650" t="str">
        <f t="shared" si="251"/>
        <v>space exploration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s="6">
        <f t="shared" si="246"/>
        <v>41.333333333333336</v>
      </c>
      <c r="N2651" t="b">
        <v>0</v>
      </c>
      <c r="O2651" s="5">
        <f t="shared" si="247"/>
        <v>9.920000000000001E-2</v>
      </c>
      <c r="P2651" s="7">
        <f t="shared" si="248"/>
        <v>42341.99700231482</v>
      </c>
      <c r="Q2651" s="7">
        <f t="shared" si="249"/>
        <v>42401.99700231482</v>
      </c>
      <c r="R2651" t="s">
        <v>8301</v>
      </c>
      <c r="S2651" t="str">
        <f t="shared" si="250"/>
        <v>technology</v>
      </c>
      <c r="T2651" t="str">
        <f t="shared" si="251"/>
        <v>space exploration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s="6">
        <f t="shared" si="246"/>
        <v>71.599999999999994</v>
      </c>
      <c r="N2652" t="b">
        <v>0</v>
      </c>
      <c r="O2652" s="5">
        <f t="shared" si="247"/>
        <v>0.59666666666666668</v>
      </c>
      <c r="P2652" s="7">
        <f t="shared" si="248"/>
        <v>42695.624340277776</v>
      </c>
      <c r="Q2652" s="7">
        <f t="shared" si="249"/>
        <v>42725.624340277776</v>
      </c>
      <c r="R2652" t="s">
        <v>8301</v>
      </c>
      <c r="S2652" t="str">
        <f t="shared" si="250"/>
        <v>technology</v>
      </c>
      <c r="T2652" t="str">
        <f t="shared" si="251"/>
        <v>space exploration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s="6">
        <f t="shared" si="246"/>
        <v>307.8235294117647</v>
      </c>
      <c r="N2653" t="b">
        <v>0</v>
      </c>
      <c r="O2653" s="5">
        <f t="shared" si="247"/>
        <v>1.8689285714285715</v>
      </c>
      <c r="P2653" s="7">
        <f t="shared" si="248"/>
        <v>42327.805659722217</v>
      </c>
      <c r="Q2653" s="7">
        <f t="shared" si="249"/>
        <v>42355.805659722217</v>
      </c>
      <c r="R2653" t="s">
        <v>8301</v>
      </c>
      <c r="S2653" t="str">
        <f t="shared" si="250"/>
        <v>technology</v>
      </c>
      <c r="T2653" t="str">
        <f t="shared" si="251"/>
        <v>space exploration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s="6">
        <f t="shared" si="246"/>
        <v>80.454545454545453</v>
      </c>
      <c r="N2654" t="b">
        <v>0</v>
      </c>
      <c r="O2654" s="5">
        <f t="shared" si="247"/>
        <v>0.88500000000000001</v>
      </c>
      <c r="P2654" s="7">
        <f t="shared" si="248"/>
        <v>41953.158854166672</v>
      </c>
      <c r="Q2654" s="7">
        <f t="shared" si="249"/>
        <v>41983.158854166672</v>
      </c>
      <c r="R2654" t="s">
        <v>8301</v>
      </c>
      <c r="S2654" t="str">
        <f t="shared" si="250"/>
        <v>technology</v>
      </c>
      <c r="T2654" t="str">
        <f t="shared" si="251"/>
        <v>space exploration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s="6">
        <f t="shared" si="246"/>
        <v>83.942857142857136</v>
      </c>
      <c r="N2655" t="b">
        <v>0</v>
      </c>
      <c r="O2655" s="5">
        <f t="shared" si="247"/>
        <v>11.52156862745098</v>
      </c>
      <c r="P2655" s="7">
        <f t="shared" si="248"/>
        <v>41771.651932870373</v>
      </c>
      <c r="Q2655" s="7">
        <f t="shared" si="249"/>
        <v>41803.166666666664</v>
      </c>
      <c r="R2655" t="s">
        <v>8301</v>
      </c>
      <c r="S2655" t="str">
        <f t="shared" si="250"/>
        <v>technology</v>
      </c>
      <c r="T2655" t="str">
        <f t="shared" si="251"/>
        <v>space exploration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s="6">
        <f t="shared" si="246"/>
        <v>8.5</v>
      </c>
      <c r="N2656" t="b">
        <v>0</v>
      </c>
      <c r="O2656" s="5">
        <f t="shared" si="247"/>
        <v>5.1000000000000004E-2</v>
      </c>
      <c r="P2656" s="7">
        <f t="shared" si="248"/>
        <v>42055.600995370376</v>
      </c>
      <c r="Q2656" s="7">
        <f t="shared" si="249"/>
        <v>42115.559328703705</v>
      </c>
      <c r="R2656" t="s">
        <v>8301</v>
      </c>
      <c r="S2656" t="str">
        <f t="shared" si="250"/>
        <v>technology</v>
      </c>
      <c r="T2656" t="str">
        <f t="shared" si="251"/>
        <v>space exploration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s="6">
        <f t="shared" si="246"/>
        <v>73.372093023255815</v>
      </c>
      <c r="N2657" t="b">
        <v>0</v>
      </c>
      <c r="O2657" s="5">
        <f t="shared" si="247"/>
        <v>21.033333333333335</v>
      </c>
      <c r="P2657" s="7">
        <f t="shared" si="248"/>
        <v>42381.866284722222</v>
      </c>
      <c r="Q2657" s="7">
        <f t="shared" si="249"/>
        <v>42409.833333333328</v>
      </c>
      <c r="R2657" t="s">
        <v>8301</v>
      </c>
      <c r="S2657" t="str">
        <f t="shared" si="250"/>
        <v>technology</v>
      </c>
      <c r="T2657" t="str">
        <f t="shared" si="251"/>
        <v>space exploration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s="6">
        <f t="shared" si="246"/>
        <v>112.86184210526316</v>
      </c>
      <c r="N2658" t="b">
        <v>0</v>
      </c>
      <c r="O2658" s="5">
        <f t="shared" si="247"/>
        <v>11.436666666666667</v>
      </c>
      <c r="P2658" s="7">
        <f t="shared" si="248"/>
        <v>42767.688518518517</v>
      </c>
      <c r="Q2658" s="7">
        <f t="shared" si="249"/>
        <v>42806.791666666672</v>
      </c>
      <c r="R2658" t="s">
        <v>8301</v>
      </c>
      <c r="S2658" t="str">
        <f t="shared" si="250"/>
        <v>technology</v>
      </c>
      <c r="T2658" t="str">
        <f t="shared" si="251"/>
        <v>space exploration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s="6">
        <f t="shared" si="246"/>
        <v>95.277627118644077</v>
      </c>
      <c r="N2659" t="b">
        <v>0</v>
      </c>
      <c r="O2659" s="5">
        <f t="shared" si="247"/>
        <v>18.737933333333334</v>
      </c>
      <c r="P2659" s="7">
        <f t="shared" si="248"/>
        <v>42551.928854166668</v>
      </c>
      <c r="Q2659" s="7">
        <f t="shared" si="249"/>
        <v>42585.0625</v>
      </c>
      <c r="R2659" t="s">
        <v>8301</v>
      </c>
      <c r="S2659" t="str">
        <f t="shared" si="250"/>
        <v>technology</v>
      </c>
      <c r="T2659" t="str">
        <f t="shared" si="251"/>
        <v>space exploration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s="6">
        <f t="shared" si="246"/>
        <v>22.75</v>
      </c>
      <c r="N2660" t="b">
        <v>0</v>
      </c>
      <c r="O2660" s="5">
        <f t="shared" si="247"/>
        <v>9.285714285714286E-2</v>
      </c>
      <c r="P2660" s="7">
        <f t="shared" si="248"/>
        <v>42551.884189814817</v>
      </c>
      <c r="Q2660" s="7">
        <f t="shared" si="249"/>
        <v>42581.884189814817</v>
      </c>
      <c r="R2660" t="s">
        <v>8301</v>
      </c>
      <c r="S2660" t="str">
        <f t="shared" si="250"/>
        <v>technology</v>
      </c>
      <c r="T2660" t="str">
        <f t="shared" si="251"/>
        <v>space exploration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s="6">
        <f t="shared" si="246"/>
        <v>133.30000000000001</v>
      </c>
      <c r="N2661" t="b">
        <v>0</v>
      </c>
      <c r="O2661" s="5">
        <f t="shared" si="247"/>
        <v>2.7204081632653061</v>
      </c>
      <c r="P2661" s="7">
        <f t="shared" si="248"/>
        <v>42082.069560185191</v>
      </c>
      <c r="Q2661" s="7">
        <f t="shared" si="249"/>
        <v>42112.069560185191</v>
      </c>
      <c r="R2661" t="s">
        <v>8301</v>
      </c>
      <c r="S2661" t="str">
        <f t="shared" si="250"/>
        <v>technology</v>
      </c>
      <c r="T2661" t="str">
        <f t="shared" si="251"/>
        <v>space exploration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s="6">
        <f t="shared" si="246"/>
        <v>3.8</v>
      </c>
      <c r="N2662" t="b">
        <v>0</v>
      </c>
      <c r="O2662" s="5">
        <f t="shared" si="247"/>
        <v>9.5000000000000001E-2</v>
      </c>
      <c r="P2662" s="7">
        <f t="shared" si="248"/>
        <v>42272.713171296295</v>
      </c>
      <c r="Q2662" s="7">
        <f t="shared" si="249"/>
        <v>42332.754837962959</v>
      </c>
      <c r="R2662" t="s">
        <v>8301</v>
      </c>
      <c r="S2662" t="str">
        <f t="shared" si="250"/>
        <v>technology</v>
      </c>
      <c r="T2662" t="str">
        <f t="shared" si="251"/>
        <v>space exploration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s="6">
        <f t="shared" si="246"/>
        <v>85.75</v>
      </c>
      <c r="N2663" t="b">
        <v>1</v>
      </c>
      <c r="O2663" s="5">
        <f t="shared" si="247"/>
        <v>102.89999999999999</v>
      </c>
      <c r="P2663" s="7">
        <f t="shared" si="248"/>
        <v>41542.958449074074</v>
      </c>
      <c r="Q2663" s="7">
        <f t="shared" si="249"/>
        <v>41572.958449074074</v>
      </c>
      <c r="R2663" t="s">
        <v>8302</v>
      </c>
      <c r="S2663" t="str">
        <f t="shared" si="250"/>
        <v>technology</v>
      </c>
      <c r="T2663" t="str">
        <f t="shared" si="251"/>
        <v>makerspaces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s="6">
        <f t="shared" si="246"/>
        <v>267</v>
      </c>
      <c r="N2664" t="b">
        <v>1</v>
      </c>
      <c r="O2664" s="5">
        <f t="shared" si="247"/>
        <v>106.80000000000001</v>
      </c>
      <c r="P2664" s="7">
        <f t="shared" si="248"/>
        <v>42207.746678240743</v>
      </c>
      <c r="Q2664" s="7">
        <f t="shared" si="249"/>
        <v>42237.746678240743</v>
      </c>
      <c r="R2664" t="s">
        <v>8302</v>
      </c>
      <c r="S2664" t="str">
        <f t="shared" si="250"/>
        <v>technology</v>
      </c>
      <c r="T2664" t="str">
        <f t="shared" si="251"/>
        <v>makerspaces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s="6">
        <f t="shared" si="246"/>
        <v>373.55803571428572</v>
      </c>
      <c r="N2665" t="b">
        <v>1</v>
      </c>
      <c r="O2665" s="5">
        <f t="shared" si="247"/>
        <v>104.59625</v>
      </c>
      <c r="P2665" s="7">
        <f t="shared" si="248"/>
        <v>42222.622766203705</v>
      </c>
      <c r="Q2665" s="7">
        <f t="shared" si="249"/>
        <v>42251.625</v>
      </c>
      <c r="R2665" t="s">
        <v>8302</v>
      </c>
      <c r="S2665" t="str">
        <f t="shared" si="250"/>
        <v>technology</v>
      </c>
      <c r="T2665" t="str">
        <f t="shared" si="251"/>
        <v>makerspaces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s="6">
        <f t="shared" si="246"/>
        <v>174.03846153846155</v>
      </c>
      <c r="N2666" t="b">
        <v>1</v>
      </c>
      <c r="O2666" s="5">
        <f t="shared" si="247"/>
        <v>103.42857142857143</v>
      </c>
      <c r="P2666" s="7">
        <f t="shared" si="248"/>
        <v>42313.02542824074</v>
      </c>
      <c r="Q2666" s="7">
        <f t="shared" si="249"/>
        <v>42347.290972222225</v>
      </c>
      <c r="R2666" t="s">
        <v>8302</v>
      </c>
      <c r="S2666" t="str">
        <f t="shared" si="250"/>
        <v>technology</v>
      </c>
      <c r="T2666" t="str">
        <f t="shared" si="251"/>
        <v>makerspaces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s="6">
        <f t="shared" si="246"/>
        <v>93.695652173913047</v>
      </c>
      <c r="N2667" t="b">
        <v>1</v>
      </c>
      <c r="O2667" s="5">
        <f t="shared" si="247"/>
        <v>123.14285714285715</v>
      </c>
      <c r="P2667" s="7">
        <f t="shared" si="248"/>
        <v>42083.895532407405</v>
      </c>
      <c r="Q2667" s="7">
        <f t="shared" si="249"/>
        <v>42128.895532407405</v>
      </c>
      <c r="R2667" t="s">
        <v>8302</v>
      </c>
      <c r="S2667" t="str">
        <f t="shared" si="250"/>
        <v>technology</v>
      </c>
      <c r="T2667" t="str">
        <f t="shared" si="251"/>
        <v>makerspaces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s="6">
        <f t="shared" si="246"/>
        <v>77.327718446601949</v>
      </c>
      <c r="N2668" t="b">
        <v>1</v>
      </c>
      <c r="O2668" s="5">
        <f t="shared" si="247"/>
        <v>159.29509999999999</v>
      </c>
      <c r="P2668" s="7">
        <f t="shared" si="248"/>
        <v>42235.764340277776</v>
      </c>
      <c r="Q2668" s="7">
        <f t="shared" si="249"/>
        <v>42272.875</v>
      </c>
      <c r="R2668" t="s">
        <v>8302</v>
      </c>
      <c r="S2668" t="str">
        <f t="shared" si="250"/>
        <v>technology</v>
      </c>
      <c r="T2668" t="str">
        <f t="shared" si="251"/>
        <v>makerspaces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s="6">
        <f t="shared" si="246"/>
        <v>92.222222222222229</v>
      </c>
      <c r="N2669" t="b">
        <v>1</v>
      </c>
      <c r="O2669" s="5">
        <f t="shared" si="247"/>
        <v>110.66666666666667</v>
      </c>
      <c r="P2669" s="7">
        <f t="shared" si="248"/>
        <v>42380.926111111112</v>
      </c>
      <c r="Q2669" s="7">
        <f t="shared" si="249"/>
        <v>42410.926111111112</v>
      </c>
      <c r="R2669" t="s">
        <v>8302</v>
      </c>
      <c r="S2669" t="str">
        <f t="shared" si="250"/>
        <v>technology</v>
      </c>
      <c r="T2669" t="str">
        <f t="shared" si="251"/>
        <v>makerspaces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s="6">
        <f t="shared" si="246"/>
        <v>60.964285714285715</v>
      </c>
      <c r="N2670" t="b">
        <v>1</v>
      </c>
      <c r="O2670" s="5">
        <f t="shared" si="247"/>
        <v>170.70000000000002</v>
      </c>
      <c r="P2670" s="7">
        <f t="shared" si="248"/>
        <v>42275.588715277772</v>
      </c>
      <c r="Q2670" s="7">
        <f t="shared" si="249"/>
        <v>42317.60555555555</v>
      </c>
      <c r="R2670" t="s">
        <v>8302</v>
      </c>
      <c r="S2670" t="str">
        <f t="shared" si="250"/>
        <v>technology</v>
      </c>
      <c r="T2670" t="str">
        <f t="shared" si="251"/>
        <v>makerspaces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s="6">
        <f t="shared" si="246"/>
        <v>91</v>
      </c>
      <c r="N2671" t="b">
        <v>1</v>
      </c>
      <c r="O2671" s="5">
        <f t="shared" si="247"/>
        <v>125.125</v>
      </c>
      <c r="P2671" s="7">
        <f t="shared" si="248"/>
        <v>42319.035833333335</v>
      </c>
      <c r="Q2671" s="7">
        <f t="shared" si="249"/>
        <v>42379.035833333335</v>
      </c>
      <c r="R2671" t="s">
        <v>8302</v>
      </c>
      <c r="S2671" t="str">
        <f t="shared" si="250"/>
        <v>technology</v>
      </c>
      <c r="T2671" t="str">
        <f t="shared" si="251"/>
        <v>makerspaces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s="6">
        <f t="shared" si="246"/>
        <v>41.583333333333336</v>
      </c>
      <c r="N2672" t="b">
        <v>0</v>
      </c>
      <c r="O2672" s="5">
        <f t="shared" si="247"/>
        <v>6.4158609339642041</v>
      </c>
      <c r="P2672" s="7">
        <f t="shared" si="248"/>
        <v>41821.020601851851</v>
      </c>
      <c r="Q2672" s="7">
        <f t="shared" si="249"/>
        <v>41849.020601851851</v>
      </c>
      <c r="R2672" t="s">
        <v>8302</v>
      </c>
      <c r="S2672" t="str">
        <f t="shared" si="250"/>
        <v>technology</v>
      </c>
      <c r="T2672" t="str">
        <f t="shared" si="251"/>
        <v>makerspaces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s="6">
        <f t="shared" si="246"/>
        <v>33.761904761904759</v>
      </c>
      <c r="N2673" t="b">
        <v>0</v>
      </c>
      <c r="O2673" s="5">
        <f t="shared" si="247"/>
        <v>11.343999999999999</v>
      </c>
      <c r="P2673" s="7">
        <f t="shared" si="248"/>
        <v>41962.749027777783</v>
      </c>
      <c r="Q2673" s="7">
        <f t="shared" si="249"/>
        <v>41992.818055555559</v>
      </c>
      <c r="R2673" t="s">
        <v>8302</v>
      </c>
      <c r="S2673" t="str">
        <f t="shared" si="250"/>
        <v>technology</v>
      </c>
      <c r="T2673" t="str">
        <f t="shared" si="251"/>
        <v>makerspaces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s="6">
        <f t="shared" si="246"/>
        <v>70.61702127659575</v>
      </c>
      <c r="N2674" t="b">
        <v>0</v>
      </c>
      <c r="O2674" s="5">
        <f t="shared" si="247"/>
        <v>33.19</v>
      </c>
      <c r="P2674" s="7">
        <f t="shared" si="248"/>
        <v>42344.884143518517</v>
      </c>
      <c r="Q2674" s="7">
        <f t="shared" si="249"/>
        <v>42366.25</v>
      </c>
      <c r="R2674" t="s">
        <v>8302</v>
      </c>
      <c r="S2674" t="str">
        <f t="shared" si="250"/>
        <v>technology</v>
      </c>
      <c r="T2674" t="str">
        <f t="shared" si="251"/>
        <v>makerspaces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s="6">
        <f t="shared" si="246"/>
        <v>167.15151515151516</v>
      </c>
      <c r="N2675" t="b">
        <v>0</v>
      </c>
      <c r="O2675" s="5">
        <f t="shared" si="247"/>
        <v>27.58</v>
      </c>
      <c r="P2675" s="7">
        <f t="shared" si="248"/>
        <v>41912.541655092595</v>
      </c>
      <c r="Q2675" s="7">
        <f t="shared" si="249"/>
        <v>41941.947916666664</v>
      </c>
      <c r="R2675" t="s">
        <v>8302</v>
      </c>
      <c r="S2675" t="str">
        <f t="shared" si="250"/>
        <v>technology</v>
      </c>
      <c r="T2675" t="str">
        <f t="shared" si="251"/>
        <v>makerspaces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s="6">
        <f t="shared" si="246"/>
        <v>128.61988304093566</v>
      </c>
      <c r="N2676" t="b">
        <v>0</v>
      </c>
      <c r="O2676" s="5">
        <f t="shared" si="247"/>
        <v>62.839999999999996</v>
      </c>
      <c r="P2676" s="7">
        <f t="shared" si="248"/>
        <v>42529.632754629631</v>
      </c>
      <c r="Q2676" s="7">
        <f t="shared" si="249"/>
        <v>42556.207638888889</v>
      </c>
      <c r="R2676" t="s">
        <v>8302</v>
      </c>
      <c r="S2676" t="str">
        <f t="shared" si="250"/>
        <v>technology</v>
      </c>
      <c r="T2676" t="str">
        <f t="shared" si="251"/>
        <v>makerspaces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s="6">
        <f t="shared" si="246"/>
        <v>65.41379310344827</v>
      </c>
      <c r="N2677" t="b">
        <v>0</v>
      </c>
      <c r="O2677" s="5">
        <f t="shared" si="247"/>
        <v>7.5880000000000001</v>
      </c>
      <c r="P2677" s="7">
        <f t="shared" si="248"/>
        <v>41923.857511574075</v>
      </c>
      <c r="Q2677" s="7">
        <f t="shared" si="249"/>
        <v>41953.899178240739</v>
      </c>
      <c r="R2677" t="s">
        <v>8302</v>
      </c>
      <c r="S2677" t="str">
        <f t="shared" si="250"/>
        <v>technology</v>
      </c>
      <c r="T2677" t="str">
        <f t="shared" si="251"/>
        <v>makerspaces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s="6">
        <f t="shared" si="246"/>
        <v>117.55555555555556</v>
      </c>
      <c r="N2678" t="b">
        <v>0</v>
      </c>
      <c r="O2678" s="5">
        <f t="shared" si="247"/>
        <v>50.38095238095238</v>
      </c>
      <c r="P2678" s="7">
        <f t="shared" si="248"/>
        <v>42482.624699074076</v>
      </c>
      <c r="Q2678" s="7">
        <f t="shared" si="249"/>
        <v>42512.624699074076</v>
      </c>
      <c r="R2678" t="s">
        <v>8302</v>
      </c>
      <c r="S2678" t="str">
        <f t="shared" si="250"/>
        <v>technology</v>
      </c>
      <c r="T2678" t="str">
        <f t="shared" si="251"/>
        <v>makerspaces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s="6">
        <f t="shared" si="246"/>
        <v>126.48148148148148</v>
      </c>
      <c r="N2679" t="b">
        <v>0</v>
      </c>
      <c r="O2679" s="5">
        <f t="shared" si="247"/>
        <v>17.512820512820511</v>
      </c>
      <c r="P2679" s="7">
        <f t="shared" si="248"/>
        <v>41793.029432870368</v>
      </c>
      <c r="Q2679" s="7">
        <f t="shared" si="249"/>
        <v>41823.029432870368</v>
      </c>
      <c r="R2679" t="s">
        <v>8302</v>
      </c>
      <c r="S2679" t="str">
        <f t="shared" si="250"/>
        <v>technology</v>
      </c>
      <c r="T2679" t="str">
        <f t="shared" si="251"/>
        <v>makerspaces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s="6">
        <f t="shared" si="246"/>
        <v>550</v>
      </c>
      <c r="N2680" t="b">
        <v>0</v>
      </c>
      <c r="O2680" s="5">
        <f t="shared" si="247"/>
        <v>1.375E-2</v>
      </c>
      <c r="P2680" s="7">
        <f t="shared" si="248"/>
        <v>42241.798206018517</v>
      </c>
      <c r="Q2680" s="7">
        <f t="shared" si="249"/>
        <v>42271.798206018517</v>
      </c>
      <c r="R2680" t="s">
        <v>8302</v>
      </c>
      <c r="S2680" t="str">
        <f t="shared" si="250"/>
        <v>technology</v>
      </c>
      <c r="T2680" t="str">
        <f t="shared" si="251"/>
        <v>makerspaces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s="6">
        <f t="shared" si="246"/>
        <v>44</v>
      </c>
      <c r="N2681" t="b">
        <v>0</v>
      </c>
      <c r="O2681" s="5">
        <f t="shared" si="247"/>
        <v>0.33</v>
      </c>
      <c r="P2681" s="7">
        <f t="shared" si="248"/>
        <v>42033.001087962963</v>
      </c>
      <c r="Q2681" s="7">
        <f t="shared" si="249"/>
        <v>42063.001087962963</v>
      </c>
      <c r="R2681" t="s">
        <v>8302</v>
      </c>
      <c r="S2681" t="str">
        <f t="shared" si="250"/>
        <v>technology</v>
      </c>
      <c r="T2681" t="str">
        <f t="shared" si="251"/>
        <v>makerspaces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s="6">
        <f t="shared" si="246"/>
        <v>69</v>
      </c>
      <c r="N2682" t="b">
        <v>0</v>
      </c>
      <c r="O2682" s="5">
        <f t="shared" si="247"/>
        <v>0.86250000000000004</v>
      </c>
      <c r="P2682" s="7">
        <f t="shared" si="248"/>
        <v>42436.211701388893</v>
      </c>
      <c r="Q2682" s="7">
        <f t="shared" si="249"/>
        <v>42466.170034722221</v>
      </c>
      <c r="R2682" t="s">
        <v>8302</v>
      </c>
      <c r="S2682" t="str">
        <f t="shared" si="250"/>
        <v>technology</v>
      </c>
      <c r="T2682" t="str">
        <f t="shared" si="251"/>
        <v>makerspaces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s="6">
        <f t="shared" si="246"/>
        <v>27.5</v>
      </c>
      <c r="N2683" t="b">
        <v>0</v>
      </c>
      <c r="O2683" s="5">
        <f t="shared" si="247"/>
        <v>0.6875</v>
      </c>
      <c r="P2683" s="7">
        <f t="shared" si="248"/>
        <v>41805.895254629628</v>
      </c>
      <c r="Q2683" s="7">
        <f t="shared" si="249"/>
        <v>41830.895254629628</v>
      </c>
      <c r="R2683" t="s">
        <v>8284</v>
      </c>
      <c r="S2683" t="str">
        <f t="shared" si="250"/>
        <v>food</v>
      </c>
      <c r="T2683" t="str">
        <f t="shared" si="251"/>
        <v>food trucks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s="6">
        <f t="shared" si="246"/>
        <v>84.9</v>
      </c>
      <c r="N2684" t="b">
        <v>0</v>
      </c>
      <c r="O2684" s="5">
        <f t="shared" si="247"/>
        <v>28.299999999999997</v>
      </c>
      <c r="P2684" s="7">
        <f t="shared" si="248"/>
        <v>41932.871990740743</v>
      </c>
      <c r="Q2684" s="7">
        <f t="shared" si="249"/>
        <v>41965.249305555553</v>
      </c>
      <c r="R2684" t="s">
        <v>8284</v>
      </c>
      <c r="S2684" t="str">
        <f t="shared" si="250"/>
        <v>food</v>
      </c>
      <c r="T2684" t="str">
        <f t="shared" si="251"/>
        <v>food trucks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s="6">
        <f t="shared" si="246"/>
        <v>12</v>
      </c>
      <c r="N2685" t="b">
        <v>0</v>
      </c>
      <c r="O2685" s="5">
        <f t="shared" si="247"/>
        <v>0.24</v>
      </c>
      <c r="P2685" s="7">
        <f t="shared" si="248"/>
        <v>42034.75509259259</v>
      </c>
      <c r="Q2685" s="7">
        <f t="shared" si="249"/>
        <v>42064.75509259259</v>
      </c>
      <c r="R2685" t="s">
        <v>8284</v>
      </c>
      <c r="S2685" t="str">
        <f t="shared" si="250"/>
        <v>food</v>
      </c>
      <c r="T2685" t="str">
        <f t="shared" si="251"/>
        <v>food trucks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s="6">
        <f t="shared" si="246"/>
        <v>200</v>
      </c>
      <c r="N2686" t="b">
        <v>0</v>
      </c>
      <c r="O2686" s="5">
        <f t="shared" si="247"/>
        <v>1.1428571428571428</v>
      </c>
      <c r="P2686" s="7">
        <f t="shared" si="248"/>
        <v>41820.914641203701</v>
      </c>
      <c r="Q2686" s="7">
        <f t="shared" si="249"/>
        <v>41860.914641203701</v>
      </c>
      <c r="R2686" t="s">
        <v>8284</v>
      </c>
      <c r="S2686" t="str">
        <f t="shared" si="250"/>
        <v>food</v>
      </c>
      <c r="T2686" t="str">
        <f t="shared" si="251"/>
        <v>food trucks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s="6">
        <f t="shared" si="246"/>
        <v>10</v>
      </c>
      <c r="N2687" t="b">
        <v>0</v>
      </c>
      <c r="O2687" s="5">
        <f t="shared" si="247"/>
        <v>0.02</v>
      </c>
      <c r="P2687" s="7">
        <f t="shared" si="248"/>
        <v>42061.69594907407</v>
      </c>
      <c r="Q2687" s="7">
        <f t="shared" si="249"/>
        <v>42121.654282407413</v>
      </c>
      <c r="R2687" t="s">
        <v>8284</v>
      </c>
      <c r="S2687" t="str">
        <f t="shared" si="250"/>
        <v>food</v>
      </c>
      <c r="T2687" t="str">
        <f t="shared" si="251"/>
        <v>food trucks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s="6" t="e">
        <f t="shared" si="246"/>
        <v>#DIV/0!</v>
      </c>
      <c r="N2688" t="b">
        <v>0</v>
      </c>
      <c r="O2688" s="5">
        <f t="shared" si="247"/>
        <v>0</v>
      </c>
      <c r="P2688" s="7">
        <f t="shared" si="248"/>
        <v>41892.974803240737</v>
      </c>
      <c r="Q2688" s="7">
        <f t="shared" si="249"/>
        <v>41912.974803240737</v>
      </c>
      <c r="R2688" t="s">
        <v>8284</v>
      </c>
      <c r="S2688" t="str">
        <f t="shared" si="250"/>
        <v>food</v>
      </c>
      <c r="T2688" t="str">
        <f t="shared" si="251"/>
        <v>food trucks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s="6" t="e">
        <f t="shared" si="246"/>
        <v>#DIV/0!</v>
      </c>
      <c r="N2689" t="b">
        <v>0</v>
      </c>
      <c r="O2689" s="5">
        <f t="shared" si="247"/>
        <v>0</v>
      </c>
      <c r="P2689" s="7">
        <f t="shared" si="248"/>
        <v>42154.64025462963</v>
      </c>
      <c r="Q2689" s="7">
        <f t="shared" si="249"/>
        <v>42184.64025462963</v>
      </c>
      <c r="R2689" t="s">
        <v>8284</v>
      </c>
      <c r="S2689" t="str">
        <f t="shared" si="250"/>
        <v>food</v>
      </c>
      <c r="T2689" t="str">
        <f t="shared" si="251"/>
        <v>food trucks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s="6">
        <f t="shared" ref="M2690:M2753" si="252">E2690/L2690</f>
        <v>5.2857142857142856</v>
      </c>
      <c r="N2690" t="b">
        <v>0</v>
      </c>
      <c r="O2690" s="5">
        <f t="shared" ref="O2690:O2753" si="253">(E2690/D2690)*100</f>
        <v>0.14799999999999999</v>
      </c>
      <c r="P2690" s="7">
        <f t="shared" si="248"/>
        <v>42028.118865740747</v>
      </c>
      <c r="Q2690" s="7">
        <f t="shared" si="249"/>
        <v>42059.125</v>
      </c>
      <c r="R2690" t="s">
        <v>8284</v>
      </c>
      <c r="S2690" t="str">
        <f t="shared" si="250"/>
        <v>food</v>
      </c>
      <c r="T2690" t="str">
        <f t="shared" si="251"/>
        <v>food trucks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s="6">
        <f t="shared" si="252"/>
        <v>1</v>
      </c>
      <c r="N2691" t="b">
        <v>0</v>
      </c>
      <c r="O2691" s="5">
        <f t="shared" si="253"/>
        <v>2.8571428571428571E-3</v>
      </c>
      <c r="P2691" s="7">
        <f t="shared" ref="P2691:P2754" si="254">(((J2691/60)/60)/24)+DATE(1970,1,1)</f>
        <v>42551.961689814809</v>
      </c>
      <c r="Q2691" s="7">
        <f t="shared" ref="Q2691:Q2754" si="255">(((I2691/60)/60)/24)+DATE(1970,1,1)</f>
        <v>42581.961689814809</v>
      </c>
      <c r="R2691" t="s">
        <v>8284</v>
      </c>
      <c r="S2691" t="str">
        <f t="shared" ref="S2691:S2754" si="256">LEFT(R2691,FIND("/",R2691)-1)</f>
        <v>food</v>
      </c>
      <c r="T2691" t="str">
        <f t="shared" ref="T2691:T2754" si="257">RIGHT(R2691,LEN(R2691)-FIND("/",R2691))</f>
        <v>food trucks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s="6">
        <f t="shared" si="252"/>
        <v>72.762711864406782</v>
      </c>
      <c r="N2692" t="b">
        <v>0</v>
      </c>
      <c r="O2692" s="5">
        <f t="shared" si="253"/>
        <v>10.7325</v>
      </c>
      <c r="P2692" s="7">
        <f t="shared" si="254"/>
        <v>42113.105046296296</v>
      </c>
      <c r="Q2692" s="7">
        <f t="shared" si="255"/>
        <v>42158.105046296296</v>
      </c>
      <c r="R2692" t="s">
        <v>8284</v>
      </c>
      <c r="S2692" t="str">
        <f t="shared" si="256"/>
        <v>food</v>
      </c>
      <c r="T2692" t="str">
        <f t="shared" si="257"/>
        <v>food trucks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s="6">
        <f t="shared" si="252"/>
        <v>17.5</v>
      </c>
      <c r="N2693" t="b">
        <v>0</v>
      </c>
      <c r="O2693" s="5">
        <f t="shared" si="253"/>
        <v>5.3846153846153842E-2</v>
      </c>
      <c r="P2693" s="7">
        <f t="shared" si="254"/>
        <v>42089.724039351851</v>
      </c>
      <c r="Q2693" s="7">
        <f t="shared" si="255"/>
        <v>42134.724039351851</v>
      </c>
      <c r="R2693" t="s">
        <v>8284</v>
      </c>
      <c r="S2693" t="str">
        <f t="shared" si="256"/>
        <v>food</v>
      </c>
      <c r="T2693" t="str">
        <f t="shared" si="257"/>
        <v>food trucks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s="6">
        <f t="shared" si="252"/>
        <v>25</v>
      </c>
      <c r="N2694" t="b">
        <v>0</v>
      </c>
      <c r="O2694" s="5">
        <f t="shared" si="253"/>
        <v>0.7142857142857143</v>
      </c>
      <c r="P2694" s="7">
        <f t="shared" si="254"/>
        <v>42058.334027777775</v>
      </c>
      <c r="Q2694" s="7">
        <f t="shared" si="255"/>
        <v>42088.292361111111</v>
      </c>
      <c r="R2694" t="s">
        <v>8284</v>
      </c>
      <c r="S2694" t="str">
        <f t="shared" si="256"/>
        <v>food</v>
      </c>
      <c r="T2694" t="str">
        <f t="shared" si="257"/>
        <v>food trucks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s="6">
        <f t="shared" si="252"/>
        <v>13.333333333333334</v>
      </c>
      <c r="N2695" t="b">
        <v>0</v>
      </c>
      <c r="O2695" s="5">
        <f t="shared" si="253"/>
        <v>0.8</v>
      </c>
      <c r="P2695" s="7">
        <f t="shared" si="254"/>
        <v>41834.138495370367</v>
      </c>
      <c r="Q2695" s="7">
        <f t="shared" si="255"/>
        <v>41864.138495370367</v>
      </c>
      <c r="R2695" t="s">
        <v>8284</v>
      </c>
      <c r="S2695" t="str">
        <f t="shared" si="256"/>
        <v>food</v>
      </c>
      <c r="T2695" t="str">
        <f t="shared" si="257"/>
        <v>food trucks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s="6">
        <f t="shared" si="252"/>
        <v>1</v>
      </c>
      <c r="N2696" t="b">
        <v>0</v>
      </c>
      <c r="O2696" s="5">
        <f t="shared" si="253"/>
        <v>3.3333333333333335E-3</v>
      </c>
      <c r="P2696" s="7">
        <f t="shared" si="254"/>
        <v>41878.140497685185</v>
      </c>
      <c r="Q2696" s="7">
        <f t="shared" si="255"/>
        <v>41908.140497685185</v>
      </c>
      <c r="R2696" t="s">
        <v>8284</v>
      </c>
      <c r="S2696" t="str">
        <f t="shared" si="256"/>
        <v>food</v>
      </c>
      <c r="T2696" t="str">
        <f t="shared" si="257"/>
        <v>food trucks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s="6">
        <f t="shared" si="252"/>
        <v>23.666666666666668</v>
      </c>
      <c r="N2697" t="b">
        <v>0</v>
      </c>
      <c r="O2697" s="5">
        <f t="shared" si="253"/>
        <v>0.47333333333333333</v>
      </c>
      <c r="P2697" s="7">
        <f t="shared" si="254"/>
        <v>42048.181921296295</v>
      </c>
      <c r="Q2697" s="7">
        <f t="shared" si="255"/>
        <v>42108.14025462963</v>
      </c>
      <c r="R2697" t="s">
        <v>8284</v>
      </c>
      <c r="S2697" t="str">
        <f t="shared" si="256"/>
        <v>food</v>
      </c>
      <c r="T2697" t="str">
        <f t="shared" si="257"/>
        <v>food trucks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s="6">
        <f t="shared" si="252"/>
        <v>89.21052631578948</v>
      </c>
      <c r="N2698" t="b">
        <v>0</v>
      </c>
      <c r="O2698" s="5">
        <f t="shared" si="253"/>
        <v>5.65</v>
      </c>
      <c r="P2698" s="7">
        <f t="shared" si="254"/>
        <v>41964.844444444447</v>
      </c>
      <c r="Q2698" s="7">
        <f t="shared" si="255"/>
        <v>41998.844444444447</v>
      </c>
      <c r="R2698" t="s">
        <v>8284</v>
      </c>
      <c r="S2698" t="str">
        <f t="shared" si="256"/>
        <v>food</v>
      </c>
      <c r="T2698" t="str">
        <f t="shared" si="257"/>
        <v>food trucks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s="6">
        <f t="shared" si="252"/>
        <v>116.55769230769231</v>
      </c>
      <c r="N2699" t="b">
        <v>0</v>
      </c>
      <c r="O2699" s="5">
        <f t="shared" si="253"/>
        <v>26.35217391304348</v>
      </c>
      <c r="P2699" s="7">
        <f t="shared" si="254"/>
        <v>42187.940081018518</v>
      </c>
      <c r="Q2699" s="7">
        <f t="shared" si="255"/>
        <v>42218.916666666672</v>
      </c>
      <c r="R2699" t="s">
        <v>8284</v>
      </c>
      <c r="S2699" t="str">
        <f t="shared" si="256"/>
        <v>food</v>
      </c>
      <c r="T2699" t="str">
        <f t="shared" si="257"/>
        <v>food trucks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s="6">
        <f t="shared" si="252"/>
        <v>13.005000000000001</v>
      </c>
      <c r="N2700" t="b">
        <v>0</v>
      </c>
      <c r="O2700" s="5">
        <f t="shared" si="253"/>
        <v>0.325125</v>
      </c>
      <c r="P2700" s="7">
        <f t="shared" si="254"/>
        <v>41787.898240740738</v>
      </c>
      <c r="Q2700" s="7">
        <f t="shared" si="255"/>
        <v>41817.898240740738</v>
      </c>
      <c r="R2700" t="s">
        <v>8284</v>
      </c>
      <c r="S2700" t="str">
        <f t="shared" si="256"/>
        <v>food</v>
      </c>
      <c r="T2700" t="str">
        <f t="shared" si="257"/>
        <v>food trucks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s="6" t="e">
        <f t="shared" si="252"/>
        <v>#DIV/0!</v>
      </c>
      <c r="N2701" t="b">
        <v>0</v>
      </c>
      <c r="O2701" s="5">
        <f t="shared" si="253"/>
        <v>0</v>
      </c>
      <c r="P2701" s="7">
        <f t="shared" si="254"/>
        <v>41829.896562499998</v>
      </c>
      <c r="Q2701" s="7">
        <f t="shared" si="255"/>
        <v>41859.896562499998</v>
      </c>
      <c r="R2701" t="s">
        <v>8284</v>
      </c>
      <c r="S2701" t="str">
        <f t="shared" si="256"/>
        <v>food</v>
      </c>
      <c r="T2701" t="str">
        <f t="shared" si="257"/>
        <v>food trucks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s="6">
        <f t="shared" si="252"/>
        <v>17.5</v>
      </c>
      <c r="N2702" t="b">
        <v>0</v>
      </c>
      <c r="O2702" s="5">
        <f t="shared" si="253"/>
        <v>0.7000700070007001</v>
      </c>
      <c r="P2702" s="7">
        <f t="shared" si="254"/>
        <v>41870.87467592593</v>
      </c>
      <c r="Q2702" s="7">
        <f t="shared" si="255"/>
        <v>41900.87467592593</v>
      </c>
      <c r="R2702" t="s">
        <v>8284</v>
      </c>
      <c r="S2702" t="str">
        <f t="shared" si="256"/>
        <v>food</v>
      </c>
      <c r="T2702" t="str">
        <f t="shared" si="257"/>
        <v>food trucks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s="6">
        <f t="shared" si="252"/>
        <v>34.130434782608695</v>
      </c>
      <c r="N2703" t="b">
        <v>0</v>
      </c>
      <c r="O2703" s="5">
        <f t="shared" si="253"/>
        <v>46.176470588235297</v>
      </c>
      <c r="P2703" s="7">
        <f t="shared" si="254"/>
        <v>42801.774699074071</v>
      </c>
      <c r="Q2703" s="7">
        <f t="shared" si="255"/>
        <v>42832.733032407406</v>
      </c>
      <c r="R2703" t="s">
        <v>8303</v>
      </c>
      <c r="S2703" t="str">
        <f t="shared" si="256"/>
        <v>theater</v>
      </c>
      <c r="T2703" t="str">
        <f t="shared" si="257"/>
        <v>spaces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s="6">
        <f t="shared" si="252"/>
        <v>132.34615384615384</v>
      </c>
      <c r="N2704" t="b">
        <v>0</v>
      </c>
      <c r="O2704" s="5">
        <f t="shared" si="253"/>
        <v>34.410000000000004</v>
      </c>
      <c r="P2704" s="7">
        <f t="shared" si="254"/>
        <v>42800.801817129628</v>
      </c>
      <c r="Q2704" s="7">
        <f t="shared" si="255"/>
        <v>42830.760150462964</v>
      </c>
      <c r="R2704" t="s">
        <v>8303</v>
      </c>
      <c r="S2704" t="str">
        <f t="shared" si="256"/>
        <v>theater</v>
      </c>
      <c r="T2704" t="str">
        <f t="shared" si="257"/>
        <v>spaces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s="6">
        <f t="shared" si="252"/>
        <v>922.22222222222217</v>
      </c>
      <c r="N2705" t="b">
        <v>0</v>
      </c>
      <c r="O2705" s="5">
        <f t="shared" si="253"/>
        <v>103.75000000000001</v>
      </c>
      <c r="P2705" s="7">
        <f t="shared" si="254"/>
        <v>42756.690162037034</v>
      </c>
      <c r="Q2705" s="7">
        <f t="shared" si="255"/>
        <v>42816.648495370369</v>
      </c>
      <c r="R2705" t="s">
        <v>8303</v>
      </c>
      <c r="S2705" t="str">
        <f t="shared" si="256"/>
        <v>theater</v>
      </c>
      <c r="T2705" t="str">
        <f t="shared" si="257"/>
        <v>spaces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s="6">
        <f t="shared" si="252"/>
        <v>163.57142857142858</v>
      </c>
      <c r="N2706" t="b">
        <v>0</v>
      </c>
      <c r="O2706" s="5">
        <f t="shared" si="253"/>
        <v>6.0263157894736841</v>
      </c>
      <c r="P2706" s="7">
        <f t="shared" si="254"/>
        <v>42787.862430555557</v>
      </c>
      <c r="Q2706" s="7">
        <f t="shared" si="255"/>
        <v>42830.820763888885</v>
      </c>
      <c r="R2706" t="s">
        <v>8303</v>
      </c>
      <c r="S2706" t="str">
        <f t="shared" si="256"/>
        <v>theater</v>
      </c>
      <c r="T2706" t="str">
        <f t="shared" si="257"/>
        <v>spaces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s="6">
        <f t="shared" si="252"/>
        <v>217.375</v>
      </c>
      <c r="N2707" t="b">
        <v>0</v>
      </c>
      <c r="O2707" s="5">
        <f t="shared" si="253"/>
        <v>10.539393939393939</v>
      </c>
      <c r="P2707" s="7">
        <f t="shared" si="254"/>
        <v>42773.916180555556</v>
      </c>
      <c r="Q2707" s="7">
        <f t="shared" si="255"/>
        <v>42818.874513888892</v>
      </c>
      <c r="R2707" t="s">
        <v>8303</v>
      </c>
      <c r="S2707" t="str">
        <f t="shared" si="256"/>
        <v>theater</v>
      </c>
      <c r="T2707" t="str">
        <f t="shared" si="257"/>
        <v>spaces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s="6">
        <f t="shared" si="252"/>
        <v>149.44486692015209</v>
      </c>
      <c r="N2708" t="b">
        <v>1</v>
      </c>
      <c r="O2708" s="5">
        <f t="shared" si="253"/>
        <v>112.29714285714284</v>
      </c>
      <c r="P2708" s="7">
        <f t="shared" si="254"/>
        <v>41899.294942129629</v>
      </c>
      <c r="Q2708" s="7">
        <f t="shared" si="255"/>
        <v>41928.290972222225</v>
      </c>
      <c r="R2708" t="s">
        <v>8303</v>
      </c>
      <c r="S2708" t="str">
        <f t="shared" si="256"/>
        <v>theater</v>
      </c>
      <c r="T2708" t="str">
        <f t="shared" si="257"/>
        <v>spaces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s="6">
        <f t="shared" si="252"/>
        <v>71.237487309644663</v>
      </c>
      <c r="N2709" t="b">
        <v>1</v>
      </c>
      <c r="O2709" s="5">
        <f t="shared" si="253"/>
        <v>350.84462500000001</v>
      </c>
      <c r="P2709" s="7">
        <f t="shared" si="254"/>
        <v>41391.782905092594</v>
      </c>
      <c r="Q2709" s="7">
        <f t="shared" si="255"/>
        <v>41421.290972222225</v>
      </c>
      <c r="R2709" t="s">
        <v>8303</v>
      </c>
      <c r="S2709" t="str">
        <f t="shared" si="256"/>
        <v>theater</v>
      </c>
      <c r="T2709" t="str">
        <f t="shared" si="257"/>
        <v>spaces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s="6">
        <f t="shared" si="252"/>
        <v>44.464318398474738</v>
      </c>
      <c r="N2710" t="b">
        <v>1</v>
      </c>
      <c r="O2710" s="5">
        <f t="shared" si="253"/>
        <v>233.21535</v>
      </c>
      <c r="P2710" s="7">
        <f t="shared" si="254"/>
        <v>42512.698217592595</v>
      </c>
      <c r="Q2710" s="7">
        <f t="shared" si="255"/>
        <v>42572.698217592595</v>
      </c>
      <c r="R2710" t="s">
        <v>8303</v>
      </c>
      <c r="S2710" t="str">
        <f t="shared" si="256"/>
        <v>theater</v>
      </c>
      <c r="T2710" t="str">
        <f t="shared" si="257"/>
        <v>spaces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s="6">
        <f t="shared" si="252"/>
        <v>164.94480519480518</v>
      </c>
      <c r="N2711" t="b">
        <v>1</v>
      </c>
      <c r="O2711" s="5">
        <f t="shared" si="253"/>
        <v>101.60599999999999</v>
      </c>
      <c r="P2711" s="7">
        <f t="shared" si="254"/>
        <v>42612.149780092594</v>
      </c>
      <c r="Q2711" s="7">
        <f t="shared" si="255"/>
        <v>42647.165972222225</v>
      </c>
      <c r="R2711" t="s">
        <v>8303</v>
      </c>
      <c r="S2711" t="str">
        <f t="shared" si="256"/>
        <v>theater</v>
      </c>
      <c r="T2711" t="str">
        <f t="shared" si="257"/>
        <v>spaces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s="6">
        <f t="shared" si="252"/>
        <v>84.871516544117654</v>
      </c>
      <c r="N2712" t="b">
        <v>1</v>
      </c>
      <c r="O2712" s="5">
        <f t="shared" si="253"/>
        <v>153.90035000000003</v>
      </c>
      <c r="P2712" s="7">
        <f t="shared" si="254"/>
        <v>41828.229490740741</v>
      </c>
      <c r="Q2712" s="7">
        <f t="shared" si="255"/>
        <v>41860.083333333336</v>
      </c>
      <c r="R2712" t="s">
        <v>8303</v>
      </c>
      <c r="S2712" t="str">
        <f t="shared" si="256"/>
        <v>theater</v>
      </c>
      <c r="T2712" t="str">
        <f t="shared" si="257"/>
        <v>spaces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s="6">
        <f t="shared" si="252"/>
        <v>53.945205479452056</v>
      </c>
      <c r="N2713" t="b">
        <v>1</v>
      </c>
      <c r="O2713" s="5">
        <f t="shared" si="253"/>
        <v>100.7161125319693</v>
      </c>
      <c r="P2713" s="7">
        <f t="shared" si="254"/>
        <v>41780.745254629634</v>
      </c>
      <c r="Q2713" s="7">
        <f t="shared" si="255"/>
        <v>41810.917361111111</v>
      </c>
      <c r="R2713" t="s">
        <v>8303</v>
      </c>
      <c r="S2713" t="str">
        <f t="shared" si="256"/>
        <v>theater</v>
      </c>
      <c r="T2713" t="str">
        <f t="shared" si="257"/>
        <v>spaces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s="6">
        <f t="shared" si="252"/>
        <v>50.531468531468533</v>
      </c>
      <c r="N2714" t="b">
        <v>1</v>
      </c>
      <c r="O2714" s="5">
        <f t="shared" si="253"/>
        <v>131.38181818181818</v>
      </c>
      <c r="P2714" s="7">
        <f t="shared" si="254"/>
        <v>41432.062037037038</v>
      </c>
      <c r="Q2714" s="7">
        <f t="shared" si="255"/>
        <v>41468.75</v>
      </c>
      <c r="R2714" t="s">
        <v>8303</v>
      </c>
      <c r="S2714" t="str">
        <f t="shared" si="256"/>
        <v>theater</v>
      </c>
      <c r="T2714" t="str">
        <f t="shared" si="257"/>
        <v>spaces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s="6">
        <f t="shared" si="252"/>
        <v>108.00140845070422</v>
      </c>
      <c r="N2715" t="b">
        <v>1</v>
      </c>
      <c r="O2715" s="5">
        <f t="shared" si="253"/>
        <v>102.24133333333334</v>
      </c>
      <c r="P2715" s="7">
        <f t="shared" si="254"/>
        <v>42322.653749999998</v>
      </c>
      <c r="Q2715" s="7">
        <f t="shared" si="255"/>
        <v>42362.653749999998</v>
      </c>
      <c r="R2715" t="s">
        <v>8303</v>
      </c>
      <c r="S2715" t="str">
        <f t="shared" si="256"/>
        <v>theater</v>
      </c>
      <c r="T2715" t="str">
        <f t="shared" si="257"/>
        <v>spaces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s="6">
        <f t="shared" si="252"/>
        <v>95.373770491803285</v>
      </c>
      <c r="N2716" t="b">
        <v>1</v>
      </c>
      <c r="O2716" s="5">
        <f t="shared" si="253"/>
        <v>116.35599999999999</v>
      </c>
      <c r="P2716" s="7">
        <f t="shared" si="254"/>
        <v>42629.655046296291</v>
      </c>
      <c r="Q2716" s="7">
        <f t="shared" si="255"/>
        <v>42657.958333333328</v>
      </c>
      <c r="R2716" t="s">
        <v>8303</v>
      </c>
      <c r="S2716" t="str">
        <f t="shared" si="256"/>
        <v>theater</v>
      </c>
      <c r="T2716" t="str">
        <f t="shared" si="257"/>
        <v>spaces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s="6">
        <f t="shared" si="252"/>
        <v>57.631016333938291</v>
      </c>
      <c r="N2717" t="b">
        <v>1</v>
      </c>
      <c r="O2717" s="5">
        <f t="shared" si="253"/>
        <v>264.62241666666665</v>
      </c>
      <c r="P2717" s="7">
        <f t="shared" si="254"/>
        <v>42387.398472222223</v>
      </c>
      <c r="Q2717" s="7">
        <f t="shared" si="255"/>
        <v>42421.398472222223</v>
      </c>
      <c r="R2717" t="s">
        <v>8303</v>
      </c>
      <c r="S2717" t="str">
        <f t="shared" si="256"/>
        <v>theater</v>
      </c>
      <c r="T2717" t="str">
        <f t="shared" si="257"/>
        <v>spaces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s="6">
        <f t="shared" si="252"/>
        <v>64.160481283422456</v>
      </c>
      <c r="N2718" t="b">
        <v>1</v>
      </c>
      <c r="O2718" s="5">
        <f t="shared" si="253"/>
        <v>119.98010000000001</v>
      </c>
      <c r="P2718" s="7">
        <f t="shared" si="254"/>
        <v>42255.333252314813</v>
      </c>
      <c r="Q2718" s="7">
        <f t="shared" si="255"/>
        <v>42285.333252314813</v>
      </c>
      <c r="R2718" t="s">
        <v>8303</v>
      </c>
      <c r="S2718" t="str">
        <f t="shared" si="256"/>
        <v>theater</v>
      </c>
      <c r="T2718" t="str">
        <f t="shared" si="257"/>
        <v>spaces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s="6">
        <f t="shared" si="252"/>
        <v>92.387692307692305</v>
      </c>
      <c r="N2719" t="b">
        <v>1</v>
      </c>
      <c r="O2719" s="5">
        <f t="shared" si="253"/>
        <v>120.10400000000001</v>
      </c>
      <c r="P2719" s="7">
        <f t="shared" si="254"/>
        <v>41934.914918981485</v>
      </c>
      <c r="Q2719" s="7">
        <f t="shared" si="255"/>
        <v>41979.956585648149</v>
      </c>
      <c r="R2719" t="s">
        <v>8303</v>
      </c>
      <c r="S2719" t="str">
        <f t="shared" si="256"/>
        <v>theater</v>
      </c>
      <c r="T2719" t="str">
        <f t="shared" si="257"/>
        <v>spaces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s="6">
        <f t="shared" si="252"/>
        <v>125.97972972972973</v>
      </c>
      <c r="N2720" t="b">
        <v>1</v>
      </c>
      <c r="O2720" s="5">
        <f t="shared" si="253"/>
        <v>103.58333333333334</v>
      </c>
      <c r="P2720" s="7">
        <f t="shared" si="254"/>
        <v>42465.596585648149</v>
      </c>
      <c r="Q2720" s="7">
        <f t="shared" si="255"/>
        <v>42493.958333333328</v>
      </c>
      <c r="R2720" t="s">
        <v>8303</v>
      </c>
      <c r="S2720" t="str">
        <f t="shared" si="256"/>
        <v>theater</v>
      </c>
      <c r="T2720" t="str">
        <f t="shared" si="257"/>
        <v>spaces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s="6">
        <f t="shared" si="252"/>
        <v>94.637681159420296</v>
      </c>
      <c r="N2721" t="b">
        <v>1</v>
      </c>
      <c r="O2721" s="5">
        <f t="shared" si="253"/>
        <v>108.83333333333334</v>
      </c>
      <c r="P2721" s="7">
        <f t="shared" si="254"/>
        <v>42418.031180555554</v>
      </c>
      <c r="Q2721" s="7">
        <f t="shared" si="255"/>
        <v>42477.989513888882</v>
      </c>
      <c r="R2721" t="s">
        <v>8303</v>
      </c>
      <c r="S2721" t="str">
        <f t="shared" si="256"/>
        <v>theater</v>
      </c>
      <c r="T2721" t="str">
        <f t="shared" si="257"/>
        <v>spaces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s="6">
        <f t="shared" si="252"/>
        <v>170.69942196531792</v>
      </c>
      <c r="N2722" t="b">
        <v>1</v>
      </c>
      <c r="O2722" s="5">
        <f t="shared" si="253"/>
        <v>118.12400000000001</v>
      </c>
      <c r="P2722" s="7">
        <f t="shared" si="254"/>
        <v>42655.465891203698</v>
      </c>
      <c r="Q2722" s="7">
        <f t="shared" si="255"/>
        <v>42685.507557870369</v>
      </c>
      <c r="R2722" t="s">
        <v>8303</v>
      </c>
      <c r="S2722" t="str">
        <f t="shared" si="256"/>
        <v>theater</v>
      </c>
      <c r="T2722" t="str">
        <f t="shared" si="257"/>
        <v>spaces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s="6">
        <f t="shared" si="252"/>
        <v>40.762081784386616</v>
      </c>
      <c r="N2723" t="b">
        <v>1</v>
      </c>
      <c r="O2723" s="5">
        <f t="shared" si="253"/>
        <v>1462</v>
      </c>
      <c r="P2723" s="7">
        <f t="shared" si="254"/>
        <v>41493.543958333335</v>
      </c>
      <c r="Q2723" s="7">
        <f t="shared" si="255"/>
        <v>41523.791666666664</v>
      </c>
      <c r="R2723" t="s">
        <v>8295</v>
      </c>
      <c r="S2723" t="str">
        <f t="shared" si="256"/>
        <v>technology</v>
      </c>
      <c r="T2723" t="str">
        <f t="shared" si="257"/>
        <v>hardware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s="6">
        <f t="shared" si="252"/>
        <v>68.254054054054052</v>
      </c>
      <c r="N2724" t="b">
        <v>1</v>
      </c>
      <c r="O2724" s="5">
        <f t="shared" si="253"/>
        <v>252.54</v>
      </c>
      <c r="P2724" s="7">
        <f t="shared" si="254"/>
        <v>42704.857094907406</v>
      </c>
      <c r="Q2724" s="7">
        <f t="shared" si="255"/>
        <v>42764.857094907406</v>
      </c>
      <c r="R2724" t="s">
        <v>8295</v>
      </c>
      <c r="S2724" t="str">
        <f t="shared" si="256"/>
        <v>technology</v>
      </c>
      <c r="T2724" t="str">
        <f t="shared" si="257"/>
        <v>hardware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s="6">
        <f t="shared" si="252"/>
        <v>95.48863636363636</v>
      </c>
      <c r="N2725" t="b">
        <v>1</v>
      </c>
      <c r="O2725" s="5">
        <f t="shared" si="253"/>
        <v>140.05000000000001</v>
      </c>
      <c r="P2725" s="7">
        <f t="shared" si="254"/>
        <v>41944.83898148148</v>
      </c>
      <c r="Q2725" s="7">
        <f t="shared" si="255"/>
        <v>42004.880648148144</v>
      </c>
      <c r="R2725" t="s">
        <v>8295</v>
      </c>
      <c r="S2725" t="str">
        <f t="shared" si="256"/>
        <v>technology</v>
      </c>
      <c r="T2725" t="str">
        <f t="shared" si="257"/>
        <v>hardware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s="6">
        <f t="shared" si="252"/>
        <v>7.1902649656526005</v>
      </c>
      <c r="N2726" t="b">
        <v>1</v>
      </c>
      <c r="O2726" s="5">
        <f t="shared" si="253"/>
        <v>296.87520259319291</v>
      </c>
      <c r="P2726" s="7">
        <f t="shared" si="254"/>
        <v>42199.32707175926</v>
      </c>
      <c r="Q2726" s="7">
        <f t="shared" si="255"/>
        <v>42231.32707175926</v>
      </c>
      <c r="R2726" t="s">
        <v>8295</v>
      </c>
      <c r="S2726" t="str">
        <f t="shared" si="256"/>
        <v>technology</v>
      </c>
      <c r="T2726" t="str">
        <f t="shared" si="257"/>
        <v>hardware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s="6">
        <f t="shared" si="252"/>
        <v>511.65486725663715</v>
      </c>
      <c r="N2727" t="b">
        <v>1</v>
      </c>
      <c r="O2727" s="5">
        <f t="shared" si="253"/>
        <v>144.54249999999999</v>
      </c>
      <c r="P2727" s="7">
        <f t="shared" si="254"/>
        <v>42745.744618055556</v>
      </c>
      <c r="Q2727" s="7">
        <f t="shared" si="255"/>
        <v>42795.744618055556</v>
      </c>
      <c r="R2727" t="s">
        <v>8295</v>
      </c>
      <c r="S2727" t="str">
        <f t="shared" si="256"/>
        <v>technology</v>
      </c>
      <c r="T2727" t="str">
        <f t="shared" si="257"/>
        <v>hardware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s="6">
        <f t="shared" si="252"/>
        <v>261.74504950495049</v>
      </c>
      <c r="N2728" t="b">
        <v>1</v>
      </c>
      <c r="O2728" s="5">
        <f t="shared" si="253"/>
        <v>105.745</v>
      </c>
      <c r="P2728" s="7">
        <f t="shared" si="254"/>
        <v>42452.579988425925</v>
      </c>
      <c r="Q2728" s="7">
        <f t="shared" si="255"/>
        <v>42482.579988425925</v>
      </c>
      <c r="R2728" t="s">
        <v>8295</v>
      </c>
      <c r="S2728" t="str">
        <f t="shared" si="256"/>
        <v>technology</v>
      </c>
      <c r="T2728" t="str">
        <f t="shared" si="257"/>
        <v>hardware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s="6">
        <f t="shared" si="252"/>
        <v>69.760961810466767</v>
      </c>
      <c r="N2729" t="b">
        <v>1</v>
      </c>
      <c r="O2729" s="5">
        <f t="shared" si="253"/>
        <v>493.21000000000004</v>
      </c>
      <c r="P2729" s="7">
        <f t="shared" si="254"/>
        <v>42198.676655092597</v>
      </c>
      <c r="Q2729" s="7">
        <f t="shared" si="255"/>
        <v>42223.676655092597</v>
      </c>
      <c r="R2729" t="s">
        <v>8295</v>
      </c>
      <c r="S2729" t="str">
        <f t="shared" si="256"/>
        <v>technology</v>
      </c>
      <c r="T2729" t="str">
        <f t="shared" si="257"/>
        <v>hardware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s="6">
        <f t="shared" si="252"/>
        <v>77.229591836734699</v>
      </c>
      <c r="N2730" t="b">
        <v>1</v>
      </c>
      <c r="O2730" s="5">
        <f t="shared" si="253"/>
        <v>201.82666666666668</v>
      </c>
      <c r="P2730" s="7">
        <f t="shared" si="254"/>
        <v>42333.59993055556</v>
      </c>
      <c r="Q2730" s="7">
        <f t="shared" si="255"/>
        <v>42368.59993055556</v>
      </c>
      <c r="R2730" t="s">
        <v>8295</v>
      </c>
      <c r="S2730" t="str">
        <f t="shared" si="256"/>
        <v>technology</v>
      </c>
      <c r="T2730" t="str">
        <f t="shared" si="257"/>
        <v>hardware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s="6">
        <f t="shared" si="252"/>
        <v>340.56521739130437</v>
      </c>
      <c r="N2731" t="b">
        <v>1</v>
      </c>
      <c r="O2731" s="5">
        <f t="shared" si="253"/>
        <v>104.44</v>
      </c>
      <c r="P2731" s="7">
        <f t="shared" si="254"/>
        <v>42095.240706018521</v>
      </c>
      <c r="Q2731" s="7">
        <f t="shared" si="255"/>
        <v>42125.240706018521</v>
      </c>
      <c r="R2731" t="s">
        <v>8295</v>
      </c>
      <c r="S2731" t="str">
        <f t="shared" si="256"/>
        <v>technology</v>
      </c>
      <c r="T2731" t="str">
        <f t="shared" si="257"/>
        <v>hardware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s="6">
        <f t="shared" si="252"/>
        <v>67.417903225806455</v>
      </c>
      <c r="N2732" t="b">
        <v>1</v>
      </c>
      <c r="O2732" s="5">
        <f t="shared" si="253"/>
        <v>170.29262962962963</v>
      </c>
      <c r="P2732" s="7">
        <f t="shared" si="254"/>
        <v>41351.541377314818</v>
      </c>
      <c r="Q2732" s="7">
        <f t="shared" si="255"/>
        <v>41386.541377314818</v>
      </c>
      <c r="R2732" t="s">
        <v>8295</v>
      </c>
      <c r="S2732" t="str">
        <f t="shared" si="256"/>
        <v>technology</v>
      </c>
      <c r="T2732" t="str">
        <f t="shared" si="257"/>
        <v>hardware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s="6">
        <f t="shared" si="252"/>
        <v>845.70270270270271</v>
      </c>
      <c r="N2733" t="b">
        <v>1</v>
      </c>
      <c r="O2733" s="5">
        <f t="shared" si="253"/>
        <v>104.30333333333333</v>
      </c>
      <c r="P2733" s="7">
        <f t="shared" si="254"/>
        <v>41872.525717592594</v>
      </c>
      <c r="Q2733" s="7">
        <f t="shared" si="255"/>
        <v>41930.166666666664</v>
      </c>
      <c r="R2733" t="s">
        <v>8295</v>
      </c>
      <c r="S2733" t="str">
        <f t="shared" si="256"/>
        <v>technology</v>
      </c>
      <c r="T2733" t="str">
        <f t="shared" si="257"/>
        <v>hardware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s="6">
        <f t="shared" si="252"/>
        <v>97.191780821917803</v>
      </c>
      <c r="N2734" t="b">
        <v>1</v>
      </c>
      <c r="O2734" s="5">
        <f t="shared" si="253"/>
        <v>118.25000000000001</v>
      </c>
      <c r="P2734" s="7">
        <f t="shared" si="254"/>
        <v>41389.808194444442</v>
      </c>
      <c r="Q2734" s="7">
        <f t="shared" si="255"/>
        <v>41422</v>
      </c>
      <c r="R2734" t="s">
        <v>8295</v>
      </c>
      <c r="S2734" t="str">
        <f t="shared" si="256"/>
        <v>technology</v>
      </c>
      <c r="T2734" t="str">
        <f t="shared" si="257"/>
        <v>hardware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s="6">
        <f t="shared" si="252"/>
        <v>451.84033613445376</v>
      </c>
      <c r="N2735" t="b">
        <v>1</v>
      </c>
      <c r="O2735" s="5">
        <f t="shared" si="253"/>
        <v>107.538</v>
      </c>
      <c r="P2735" s="7">
        <f t="shared" si="254"/>
        <v>42044.272847222222</v>
      </c>
      <c r="Q2735" s="7">
        <f t="shared" si="255"/>
        <v>42104.231180555551</v>
      </c>
      <c r="R2735" t="s">
        <v>8295</v>
      </c>
      <c r="S2735" t="str">
        <f t="shared" si="256"/>
        <v>technology</v>
      </c>
      <c r="T2735" t="str">
        <f t="shared" si="257"/>
        <v>hardware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s="6">
        <f t="shared" si="252"/>
        <v>138.66871165644173</v>
      </c>
      <c r="N2736" t="b">
        <v>1</v>
      </c>
      <c r="O2736" s="5">
        <f t="shared" si="253"/>
        <v>2260300</v>
      </c>
      <c r="P2736" s="7">
        <f t="shared" si="254"/>
        <v>42626.668888888889</v>
      </c>
      <c r="Q2736" s="7">
        <f t="shared" si="255"/>
        <v>42656.915972222225</v>
      </c>
      <c r="R2736" t="s">
        <v>8295</v>
      </c>
      <c r="S2736" t="str">
        <f t="shared" si="256"/>
        <v>technology</v>
      </c>
      <c r="T2736" t="str">
        <f t="shared" si="257"/>
        <v>hardware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s="6">
        <f t="shared" si="252"/>
        <v>21.640147492625371</v>
      </c>
      <c r="N2737" t="b">
        <v>1</v>
      </c>
      <c r="O2737" s="5">
        <f t="shared" si="253"/>
        <v>978.13466666666682</v>
      </c>
      <c r="P2737" s="7">
        <f t="shared" si="254"/>
        <v>41316.120949074073</v>
      </c>
      <c r="Q2737" s="7">
        <f t="shared" si="255"/>
        <v>41346.833333333336</v>
      </c>
      <c r="R2737" t="s">
        <v>8295</v>
      </c>
      <c r="S2737" t="str">
        <f t="shared" si="256"/>
        <v>technology</v>
      </c>
      <c r="T2737" t="str">
        <f t="shared" si="257"/>
        <v>hardware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s="6">
        <f t="shared" si="252"/>
        <v>169.51724137931035</v>
      </c>
      <c r="N2738" t="b">
        <v>1</v>
      </c>
      <c r="O2738" s="5">
        <f t="shared" si="253"/>
        <v>122.9</v>
      </c>
      <c r="P2738" s="7">
        <f t="shared" si="254"/>
        <v>41722.666354166664</v>
      </c>
      <c r="Q2738" s="7">
        <f t="shared" si="255"/>
        <v>41752.666354166664</v>
      </c>
      <c r="R2738" t="s">
        <v>8295</v>
      </c>
      <c r="S2738" t="str">
        <f t="shared" si="256"/>
        <v>technology</v>
      </c>
      <c r="T2738" t="str">
        <f t="shared" si="257"/>
        <v>hardware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s="6">
        <f t="shared" si="252"/>
        <v>161.88210526315791</v>
      </c>
      <c r="N2739" t="b">
        <v>1</v>
      </c>
      <c r="O2739" s="5">
        <f t="shared" si="253"/>
        <v>246.0608</v>
      </c>
      <c r="P2739" s="7">
        <f t="shared" si="254"/>
        <v>41611.917673611111</v>
      </c>
      <c r="Q2739" s="7">
        <f t="shared" si="255"/>
        <v>41654.791666666664</v>
      </c>
      <c r="R2739" t="s">
        <v>8295</v>
      </c>
      <c r="S2739" t="str">
        <f t="shared" si="256"/>
        <v>technology</v>
      </c>
      <c r="T2739" t="str">
        <f t="shared" si="257"/>
        <v>hardware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s="6">
        <f t="shared" si="252"/>
        <v>493.13333333333333</v>
      </c>
      <c r="N2740" t="b">
        <v>1</v>
      </c>
      <c r="O2740" s="5">
        <f t="shared" si="253"/>
        <v>147.94</v>
      </c>
      <c r="P2740" s="7">
        <f t="shared" si="254"/>
        <v>42620.143564814818</v>
      </c>
      <c r="Q2740" s="7">
        <f t="shared" si="255"/>
        <v>42680.143564814818</v>
      </c>
      <c r="R2740" t="s">
        <v>8295</v>
      </c>
      <c r="S2740" t="str">
        <f t="shared" si="256"/>
        <v>technology</v>
      </c>
      <c r="T2740" t="str">
        <f t="shared" si="257"/>
        <v>hardware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s="6">
        <f t="shared" si="252"/>
        <v>22.120418848167539</v>
      </c>
      <c r="N2741" t="b">
        <v>1</v>
      </c>
      <c r="O2741" s="5">
        <f t="shared" si="253"/>
        <v>384.09090909090907</v>
      </c>
      <c r="P2741" s="7">
        <f t="shared" si="254"/>
        <v>41719.887928240743</v>
      </c>
      <c r="Q2741" s="7">
        <f t="shared" si="255"/>
        <v>41764.887928240743</v>
      </c>
      <c r="R2741" t="s">
        <v>8295</v>
      </c>
      <c r="S2741" t="str">
        <f t="shared" si="256"/>
        <v>technology</v>
      </c>
      <c r="T2741" t="str">
        <f t="shared" si="257"/>
        <v>hardware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s="6">
        <f t="shared" si="252"/>
        <v>18.235294117647058</v>
      </c>
      <c r="N2742" t="b">
        <v>1</v>
      </c>
      <c r="O2742" s="5">
        <f t="shared" si="253"/>
        <v>103.33333333333334</v>
      </c>
      <c r="P2742" s="7">
        <f t="shared" si="254"/>
        <v>42045.031851851847</v>
      </c>
      <c r="Q2742" s="7">
        <f t="shared" si="255"/>
        <v>42074.99018518519</v>
      </c>
      <c r="R2742" t="s">
        <v>8295</v>
      </c>
      <c r="S2742" t="str">
        <f t="shared" si="256"/>
        <v>technology</v>
      </c>
      <c r="T2742" t="str">
        <f t="shared" si="257"/>
        <v>hardware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s="6">
        <f t="shared" si="252"/>
        <v>8.75</v>
      </c>
      <c r="N2743" t="b">
        <v>0</v>
      </c>
      <c r="O2743" s="5">
        <f t="shared" si="253"/>
        <v>0.43750000000000006</v>
      </c>
      <c r="P2743" s="7">
        <f t="shared" si="254"/>
        <v>41911.657430555555</v>
      </c>
      <c r="Q2743" s="7">
        <f t="shared" si="255"/>
        <v>41932.088194444441</v>
      </c>
      <c r="R2743" t="s">
        <v>8304</v>
      </c>
      <c r="S2743" t="str">
        <f t="shared" si="256"/>
        <v>publishing</v>
      </c>
      <c r="T2743" t="str">
        <f t="shared" si="257"/>
        <v>children's books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s="6">
        <f t="shared" si="252"/>
        <v>40.611111111111114</v>
      </c>
      <c r="N2744" t="b">
        <v>0</v>
      </c>
      <c r="O2744" s="5">
        <f t="shared" si="253"/>
        <v>29.24</v>
      </c>
      <c r="P2744" s="7">
        <f t="shared" si="254"/>
        <v>41030.719756944447</v>
      </c>
      <c r="Q2744" s="7">
        <f t="shared" si="255"/>
        <v>41044.719756944447</v>
      </c>
      <c r="R2744" t="s">
        <v>8304</v>
      </c>
      <c r="S2744" t="str">
        <f t="shared" si="256"/>
        <v>publishing</v>
      </c>
      <c r="T2744" t="str">
        <f t="shared" si="257"/>
        <v>children's books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s="6" t="e">
        <f t="shared" si="252"/>
        <v>#DIV/0!</v>
      </c>
      <c r="N2745" t="b">
        <v>0</v>
      </c>
      <c r="O2745" s="5">
        <f t="shared" si="253"/>
        <v>0</v>
      </c>
      <c r="P2745" s="7">
        <f t="shared" si="254"/>
        <v>42632.328784722224</v>
      </c>
      <c r="Q2745" s="7">
        <f t="shared" si="255"/>
        <v>42662.328784722224</v>
      </c>
      <c r="R2745" t="s">
        <v>8304</v>
      </c>
      <c r="S2745" t="str">
        <f t="shared" si="256"/>
        <v>publishing</v>
      </c>
      <c r="T2745" t="str">
        <f t="shared" si="257"/>
        <v>children's books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s="6">
        <f t="shared" si="252"/>
        <v>37.954545454545453</v>
      </c>
      <c r="N2746" t="b">
        <v>0</v>
      </c>
      <c r="O2746" s="5">
        <f t="shared" si="253"/>
        <v>5.21875</v>
      </c>
      <c r="P2746" s="7">
        <f t="shared" si="254"/>
        <v>40938.062476851854</v>
      </c>
      <c r="Q2746" s="7">
        <f t="shared" si="255"/>
        <v>40968.062476851854</v>
      </c>
      <c r="R2746" t="s">
        <v>8304</v>
      </c>
      <c r="S2746" t="str">
        <f t="shared" si="256"/>
        <v>publishing</v>
      </c>
      <c r="T2746" t="str">
        <f t="shared" si="257"/>
        <v>children's books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s="6">
        <f t="shared" si="252"/>
        <v>35.734693877551024</v>
      </c>
      <c r="N2747" t="b">
        <v>0</v>
      </c>
      <c r="O2747" s="5">
        <f t="shared" si="253"/>
        <v>21.887499999999999</v>
      </c>
      <c r="P2747" s="7">
        <f t="shared" si="254"/>
        <v>41044.988055555557</v>
      </c>
      <c r="Q2747" s="7">
        <f t="shared" si="255"/>
        <v>41104.988055555557</v>
      </c>
      <c r="R2747" t="s">
        <v>8304</v>
      </c>
      <c r="S2747" t="str">
        <f t="shared" si="256"/>
        <v>publishing</v>
      </c>
      <c r="T2747" t="str">
        <f t="shared" si="257"/>
        <v>children's books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s="6">
        <f t="shared" si="252"/>
        <v>42.157894736842103</v>
      </c>
      <c r="N2748" t="b">
        <v>0</v>
      </c>
      <c r="O2748" s="5">
        <f t="shared" si="253"/>
        <v>26.700000000000003</v>
      </c>
      <c r="P2748" s="7">
        <f t="shared" si="254"/>
        <v>41850.781377314815</v>
      </c>
      <c r="Q2748" s="7">
        <f t="shared" si="255"/>
        <v>41880.781377314815</v>
      </c>
      <c r="R2748" t="s">
        <v>8304</v>
      </c>
      <c r="S2748" t="str">
        <f t="shared" si="256"/>
        <v>publishing</v>
      </c>
      <c r="T2748" t="str">
        <f t="shared" si="257"/>
        <v>children's books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s="6">
        <f t="shared" si="252"/>
        <v>35</v>
      </c>
      <c r="N2749" t="b">
        <v>0</v>
      </c>
      <c r="O2749" s="5">
        <f t="shared" si="253"/>
        <v>28.000000000000004</v>
      </c>
      <c r="P2749" s="7">
        <f t="shared" si="254"/>
        <v>41044.64811342593</v>
      </c>
      <c r="Q2749" s="7">
        <f t="shared" si="255"/>
        <v>41076.131944444445</v>
      </c>
      <c r="R2749" t="s">
        <v>8304</v>
      </c>
      <c r="S2749" t="str">
        <f t="shared" si="256"/>
        <v>publishing</v>
      </c>
      <c r="T2749" t="str">
        <f t="shared" si="257"/>
        <v>children's books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s="6">
        <f t="shared" si="252"/>
        <v>13.25</v>
      </c>
      <c r="N2750" t="b">
        <v>0</v>
      </c>
      <c r="O2750" s="5">
        <f t="shared" si="253"/>
        <v>1.06</v>
      </c>
      <c r="P2750" s="7">
        <f t="shared" si="254"/>
        <v>42585.7106712963</v>
      </c>
      <c r="Q2750" s="7">
        <f t="shared" si="255"/>
        <v>42615.7106712963</v>
      </c>
      <c r="R2750" t="s">
        <v>8304</v>
      </c>
      <c r="S2750" t="str">
        <f t="shared" si="256"/>
        <v>publishing</v>
      </c>
      <c r="T2750" t="str">
        <f t="shared" si="257"/>
        <v>children's books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s="6">
        <f t="shared" si="252"/>
        <v>55</v>
      </c>
      <c r="N2751" t="b">
        <v>0</v>
      </c>
      <c r="O2751" s="5">
        <f t="shared" si="253"/>
        <v>1.0999999999999999</v>
      </c>
      <c r="P2751" s="7">
        <f t="shared" si="254"/>
        <v>42068.799039351856</v>
      </c>
      <c r="Q2751" s="7">
        <f t="shared" si="255"/>
        <v>42098.757372685184</v>
      </c>
      <c r="R2751" t="s">
        <v>8304</v>
      </c>
      <c r="S2751" t="str">
        <f t="shared" si="256"/>
        <v>publishing</v>
      </c>
      <c r="T2751" t="str">
        <f t="shared" si="257"/>
        <v>children's books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s="6" t="e">
        <f t="shared" si="252"/>
        <v>#DIV/0!</v>
      </c>
      <c r="N2752" t="b">
        <v>0</v>
      </c>
      <c r="O2752" s="5">
        <f t="shared" si="253"/>
        <v>0</v>
      </c>
      <c r="P2752" s="7">
        <f t="shared" si="254"/>
        <v>41078.899826388886</v>
      </c>
      <c r="Q2752" s="7">
        <f t="shared" si="255"/>
        <v>41090.833333333336</v>
      </c>
      <c r="R2752" t="s">
        <v>8304</v>
      </c>
      <c r="S2752" t="str">
        <f t="shared" si="256"/>
        <v>publishing</v>
      </c>
      <c r="T2752" t="str">
        <f t="shared" si="257"/>
        <v>children's books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s="6" t="e">
        <f t="shared" si="252"/>
        <v>#DIV/0!</v>
      </c>
      <c r="N2753" t="b">
        <v>0</v>
      </c>
      <c r="O2753" s="5">
        <f t="shared" si="253"/>
        <v>0</v>
      </c>
      <c r="P2753" s="7">
        <f t="shared" si="254"/>
        <v>41747.887060185189</v>
      </c>
      <c r="Q2753" s="7">
        <f t="shared" si="255"/>
        <v>41807.887060185189</v>
      </c>
      <c r="R2753" t="s">
        <v>8304</v>
      </c>
      <c r="S2753" t="str">
        <f t="shared" si="256"/>
        <v>publishing</v>
      </c>
      <c r="T2753" t="str">
        <f t="shared" si="257"/>
        <v>children's books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s="6">
        <f t="shared" ref="M2754:M2817" si="258">E2754/L2754</f>
        <v>39.285714285714285</v>
      </c>
      <c r="N2754" t="b">
        <v>0</v>
      </c>
      <c r="O2754" s="5">
        <f t="shared" ref="O2754:O2817" si="259">(E2754/D2754)*100</f>
        <v>11.458333333333332</v>
      </c>
      <c r="P2754" s="7">
        <f t="shared" si="254"/>
        <v>40855.765092592592</v>
      </c>
      <c r="Q2754" s="7">
        <f t="shared" si="255"/>
        <v>40895.765092592592</v>
      </c>
      <c r="R2754" t="s">
        <v>8304</v>
      </c>
      <c r="S2754" t="str">
        <f t="shared" si="256"/>
        <v>publishing</v>
      </c>
      <c r="T2754" t="str">
        <f t="shared" si="257"/>
        <v>children's books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s="6">
        <f t="shared" si="258"/>
        <v>47.5</v>
      </c>
      <c r="N2755" t="b">
        <v>0</v>
      </c>
      <c r="O2755" s="5">
        <f t="shared" si="259"/>
        <v>19</v>
      </c>
      <c r="P2755" s="7">
        <f t="shared" ref="P2755:P2818" si="260">(((J2755/60)/60)/24)+DATE(1970,1,1)</f>
        <v>41117.900729166664</v>
      </c>
      <c r="Q2755" s="7">
        <f t="shared" ref="Q2755:Q2818" si="261">(((I2755/60)/60)/24)+DATE(1970,1,1)</f>
        <v>41147.900729166664</v>
      </c>
      <c r="R2755" t="s">
        <v>8304</v>
      </c>
      <c r="S2755" t="str">
        <f t="shared" ref="S2755:S2818" si="262">LEFT(R2755,FIND("/",R2755)-1)</f>
        <v>publishing</v>
      </c>
      <c r="T2755" t="str">
        <f t="shared" ref="T2755:T2818" si="263">RIGHT(R2755,LEN(R2755)-FIND("/",R2755))</f>
        <v>children's books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s="6" t="e">
        <f t="shared" si="258"/>
        <v>#DIV/0!</v>
      </c>
      <c r="N2756" t="b">
        <v>0</v>
      </c>
      <c r="O2756" s="5">
        <f t="shared" si="259"/>
        <v>0</v>
      </c>
      <c r="P2756" s="7">
        <f t="shared" si="260"/>
        <v>41863.636006944449</v>
      </c>
      <c r="Q2756" s="7">
        <f t="shared" si="261"/>
        <v>41893.636006944449</v>
      </c>
      <c r="R2756" t="s">
        <v>8304</v>
      </c>
      <c r="S2756" t="str">
        <f t="shared" si="262"/>
        <v>publishing</v>
      </c>
      <c r="T2756" t="str">
        <f t="shared" si="263"/>
        <v>children's books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s="6">
        <f t="shared" si="258"/>
        <v>17.333333333333332</v>
      </c>
      <c r="N2757" t="b">
        <v>0</v>
      </c>
      <c r="O2757" s="5">
        <f t="shared" si="259"/>
        <v>52</v>
      </c>
      <c r="P2757" s="7">
        <f t="shared" si="260"/>
        <v>42072.790821759263</v>
      </c>
      <c r="Q2757" s="7">
        <f t="shared" si="261"/>
        <v>42102.790821759263</v>
      </c>
      <c r="R2757" t="s">
        <v>8304</v>
      </c>
      <c r="S2757" t="str">
        <f t="shared" si="262"/>
        <v>publishing</v>
      </c>
      <c r="T2757" t="str">
        <f t="shared" si="263"/>
        <v>children's books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s="6">
        <f t="shared" si="258"/>
        <v>31.757575757575758</v>
      </c>
      <c r="N2758" t="b">
        <v>0</v>
      </c>
      <c r="O2758" s="5">
        <f t="shared" si="259"/>
        <v>10.48</v>
      </c>
      <c r="P2758" s="7">
        <f t="shared" si="260"/>
        <v>41620.90047453704</v>
      </c>
      <c r="Q2758" s="7">
        <f t="shared" si="261"/>
        <v>41650.90047453704</v>
      </c>
      <c r="R2758" t="s">
        <v>8304</v>
      </c>
      <c r="S2758" t="str">
        <f t="shared" si="262"/>
        <v>publishing</v>
      </c>
      <c r="T2758" t="str">
        <f t="shared" si="263"/>
        <v>children's books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s="6">
        <f t="shared" si="258"/>
        <v>5</v>
      </c>
      <c r="N2759" t="b">
        <v>0</v>
      </c>
      <c r="O2759" s="5">
        <f t="shared" si="259"/>
        <v>0.66666666666666674</v>
      </c>
      <c r="P2759" s="7">
        <f t="shared" si="260"/>
        <v>42573.65662037037</v>
      </c>
      <c r="Q2759" s="7">
        <f t="shared" si="261"/>
        <v>42588.65662037037</v>
      </c>
      <c r="R2759" t="s">
        <v>8304</v>
      </c>
      <c r="S2759" t="str">
        <f t="shared" si="262"/>
        <v>publishing</v>
      </c>
      <c r="T2759" t="str">
        <f t="shared" si="263"/>
        <v>children's books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s="6">
        <f t="shared" si="258"/>
        <v>39</v>
      </c>
      <c r="N2760" t="b">
        <v>0</v>
      </c>
      <c r="O2760" s="5">
        <f t="shared" si="259"/>
        <v>11.700000000000001</v>
      </c>
      <c r="P2760" s="7">
        <f t="shared" si="260"/>
        <v>42639.441932870366</v>
      </c>
      <c r="Q2760" s="7">
        <f t="shared" si="261"/>
        <v>42653.441932870366</v>
      </c>
      <c r="R2760" t="s">
        <v>8304</v>
      </c>
      <c r="S2760" t="str">
        <f t="shared" si="262"/>
        <v>publishing</v>
      </c>
      <c r="T2760" t="str">
        <f t="shared" si="263"/>
        <v>children's books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s="6">
        <f t="shared" si="258"/>
        <v>52.5</v>
      </c>
      <c r="N2761" t="b">
        <v>0</v>
      </c>
      <c r="O2761" s="5">
        <f t="shared" si="259"/>
        <v>10.5</v>
      </c>
      <c r="P2761" s="7">
        <f t="shared" si="260"/>
        <v>42524.36650462963</v>
      </c>
      <c r="Q2761" s="7">
        <f t="shared" si="261"/>
        <v>42567.36650462963</v>
      </c>
      <c r="R2761" t="s">
        <v>8304</v>
      </c>
      <c r="S2761" t="str">
        <f t="shared" si="262"/>
        <v>publishing</v>
      </c>
      <c r="T2761" t="str">
        <f t="shared" si="263"/>
        <v>children's books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s="6" t="e">
        <f t="shared" si="258"/>
        <v>#DIV/0!</v>
      </c>
      <c r="N2762" t="b">
        <v>0</v>
      </c>
      <c r="O2762" s="5">
        <f t="shared" si="259"/>
        <v>0</v>
      </c>
      <c r="P2762" s="7">
        <f t="shared" si="260"/>
        <v>41415.461319444446</v>
      </c>
      <c r="Q2762" s="7">
        <f t="shared" si="261"/>
        <v>41445.461319444446</v>
      </c>
      <c r="R2762" t="s">
        <v>8304</v>
      </c>
      <c r="S2762" t="str">
        <f t="shared" si="262"/>
        <v>publishing</v>
      </c>
      <c r="T2762" t="str">
        <f t="shared" si="263"/>
        <v>children's books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s="6">
        <f t="shared" si="258"/>
        <v>9</v>
      </c>
      <c r="N2763" t="b">
        <v>0</v>
      </c>
      <c r="O2763" s="5">
        <f t="shared" si="259"/>
        <v>0.72</v>
      </c>
      <c r="P2763" s="7">
        <f t="shared" si="260"/>
        <v>41247.063576388886</v>
      </c>
      <c r="Q2763" s="7">
        <f t="shared" si="261"/>
        <v>41277.063576388886</v>
      </c>
      <c r="R2763" t="s">
        <v>8304</v>
      </c>
      <c r="S2763" t="str">
        <f t="shared" si="262"/>
        <v>publishing</v>
      </c>
      <c r="T2763" t="str">
        <f t="shared" si="263"/>
        <v>children's books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s="6">
        <f t="shared" si="258"/>
        <v>25</v>
      </c>
      <c r="N2764" t="b">
        <v>0</v>
      </c>
      <c r="O2764" s="5">
        <f t="shared" si="259"/>
        <v>0.76923076923076927</v>
      </c>
      <c r="P2764" s="7">
        <f t="shared" si="260"/>
        <v>40927.036979166667</v>
      </c>
      <c r="Q2764" s="7">
        <f t="shared" si="261"/>
        <v>40986.995312500003</v>
      </c>
      <c r="R2764" t="s">
        <v>8304</v>
      </c>
      <c r="S2764" t="str">
        <f t="shared" si="262"/>
        <v>publishing</v>
      </c>
      <c r="T2764" t="str">
        <f t="shared" si="263"/>
        <v>children's books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s="6">
        <f t="shared" si="258"/>
        <v>30</v>
      </c>
      <c r="N2765" t="b">
        <v>0</v>
      </c>
      <c r="O2765" s="5">
        <f t="shared" si="259"/>
        <v>0.22842639593908631</v>
      </c>
      <c r="P2765" s="7">
        <f t="shared" si="260"/>
        <v>41373.579675925925</v>
      </c>
      <c r="Q2765" s="7">
        <f t="shared" si="261"/>
        <v>41418.579675925925</v>
      </c>
      <c r="R2765" t="s">
        <v>8304</v>
      </c>
      <c r="S2765" t="str">
        <f t="shared" si="262"/>
        <v>publishing</v>
      </c>
      <c r="T2765" t="str">
        <f t="shared" si="263"/>
        <v>children's books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s="6">
        <f t="shared" si="258"/>
        <v>11.25</v>
      </c>
      <c r="N2766" t="b">
        <v>0</v>
      </c>
      <c r="O2766" s="5">
        <f t="shared" si="259"/>
        <v>1.125</v>
      </c>
      <c r="P2766" s="7">
        <f t="shared" si="260"/>
        <v>41030.292025462964</v>
      </c>
      <c r="Q2766" s="7">
        <f t="shared" si="261"/>
        <v>41059.791666666664</v>
      </c>
      <c r="R2766" t="s">
        <v>8304</v>
      </c>
      <c r="S2766" t="str">
        <f t="shared" si="262"/>
        <v>publishing</v>
      </c>
      <c r="T2766" t="str">
        <f t="shared" si="263"/>
        <v>children's books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s="6" t="e">
        <f t="shared" si="258"/>
        <v>#DIV/0!</v>
      </c>
      <c r="N2767" t="b">
        <v>0</v>
      </c>
      <c r="O2767" s="5">
        <f t="shared" si="259"/>
        <v>0</v>
      </c>
      <c r="P2767" s="7">
        <f t="shared" si="260"/>
        <v>41194.579027777778</v>
      </c>
      <c r="Q2767" s="7">
        <f t="shared" si="261"/>
        <v>41210.579027777778</v>
      </c>
      <c r="R2767" t="s">
        <v>8304</v>
      </c>
      <c r="S2767" t="str">
        <f t="shared" si="262"/>
        <v>publishing</v>
      </c>
      <c r="T2767" t="str">
        <f t="shared" si="263"/>
        <v>children's books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s="6">
        <f t="shared" si="258"/>
        <v>25</v>
      </c>
      <c r="N2768" t="b">
        <v>0</v>
      </c>
      <c r="O2768" s="5">
        <f t="shared" si="259"/>
        <v>2</v>
      </c>
      <c r="P2768" s="7">
        <f t="shared" si="260"/>
        <v>40736.668032407404</v>
      </c>
      <c r="Q2768" s="7">
        <f t="shared" si="261"/>
        <v>40766.668032407404</v>
      </c>
      <c r="R2768" t="s">
        <v>8304</v>
      </c>
      <c r="S2768" t="str">
        <f t="shared" si="262"/>
        <v>publishing</v>
      </c>
      <c r="T2768" t="str">
        <f t="shared" si="263"/>
        <v>children's books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s="6">
        <f t="shared" si="258"/>
        <v>11.333333333333334</v>
      </c>
      <c r="N2769" t="b">
        <v>0</v>
      </c>
      <c r="O2769" s="5">
        <f t="shared" si="259"/>
        <v>0.85000000000000009</v>
      </c>
      <c r="P2769" s="7">
        <f t="shared" si="260"/>
        <v>42172.958912037036</v>
      </c>
      <c r="Q2769" s="7">
        <f t="shared" si="261"/>
        <v>42232.958912037036</v>
      </c>
      <c r="R2769" t="s">
        <v>8304</v>
      </c>
      <c r="S2769" t="str">
        <f t="shared" si="262"/>
        <v>publishing</v>
      </c>
      <c r="T2769" t="str">
        <f t="shared" si="263"/>
        <v>children's books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s="6">
        <f t="shared" si="258"/>
        <v>29.470588235294116</v>
      </c>
      <c r="N2770" t="b">
        <v>0</v>
      </c>
      <c r="O2770" s="5">
        <f t="shared" si="259"/>
        <v>14.314285714285715</v>
      </c>
      <c r="P2770" s="7">
        <f t="shared" si="260"/>
        <v>40967.614849537036</v>
      </c>
      <c r="Q2770" s="7">
        <f t="shared" si="261"/>
        <v>40997.573182870372</v>
      </c>
      <c r="R2770" t="s">
        <v>8304</v>
      </c>
      <c r="S2770" t="str">
        <f t="shared" si="262"/>
        <v>publishing</v>
      </c>
      <c r="T2770" t="str">
        <f t="shared" si="263"/>
        <v>children's books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s="6">
        <f t="shared" si="258"/>
        <v>1</v>
      </c>
      <c r="N2771" t="b">
        <v>0</v>
      </c>
      <c r="O2771" s="5">
        <f t="shared" si="259"/>
        <v>0.25</v>
      </c>
      <c r="P2771" s="7">
        <f t="shared" si="260"/>
        <v>41745.826273148145</v>
      </c>
      <c r="Q2771" s="7">
        <f t="shared" si="261"/>
        <v>41795.826273148145</v>
      </c>
      <c r="R2771" t="s">
        <v>8304</v>
      </c>
      <c r="S2771" t="str">
        <f t="shared" si="262"/>
        <v>publishing</v>
      </c>
      <c r="T2771" t="str">
        <f t="shared" si="263"/>
        <v>children's books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s="6">
        <f t="shared" si="258"/>
        <v>63.098484848484851</v>
      </c>
      <c r="N2772" t="b">
        <v>0</v>
      </c>
      <c r="O2772" s="5">
        <f t="shared" si="259"/>
        <v>10.411249999999999</v>
      </c>
      <c r="P2772" s="7">
        <f t="shared" si="260"/>
        <v>41686.705208333333</v>
      </c>
      <c r="Q2772" s="7">
        <f t="shared" si="261"/>
        <v>41716.663541666669</v>
      </c>
      <c r="R2772" t="s">
        <v>8304</v>
      </c>
      <c r="S2772" t="str">
        <f t="shared" si="262"/>
        <v>publishing</v>
      </c>
      <c r="T2772" t="str">
        <f t="shared" si="263"/>
        <v>children's books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s="6" t="e">
        <f t="shared" si="258"/>
        <v>#DIV/0!</v>
      </c>
      <c r="N2773" t="b">
        <v>0</v>
      </c>
      <c r="O2773" s="5">
        <f t="shared" si="259"/>
        <v>0</v>
      </c>
      <c r="P2773" s="7">
        <f t="shared" si="260"/>
        <v>41257.531712962962</v>
      </c>
      <c r="Q2773" s="7">
        <f t="shared" si="261"/>
        <v>41306.708333333336</v>
      </c>
      <c r="R2773" t="s">
        <v>8304</v>
      </c>
      <c r="S2773" t="str">
        <f t="shared" si="262"/>
        <v>publishing</v>
      </c>
      <c r="T2773" t="str">
        <f t="shared" si="263"/>
        <v>children's books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s="6" t="e">
        <f t="shared" si="258"/>
        <v>#DIV/0!</v>
      </c>
      <c r="N2774" t="b">
        <v>0</v>
      </c>
      <c r="O2774" s="5">
        <f t="shared" si="259"/>
        <v>0</v>
      </c>
      <c r="P2774" s="7">
        <f t="shared" si="260"/>
        <v>41537.869143518517</v>
      </c>
      <c r="Q2774" s="7">
        <f t="shared" si="261"/>
        <v>41552.869143518517</v>
      </c>
      <c r="R2774" t="s">
        <v>8304</v>
      </c>
      <c r="S2774" t="str">
        <f t="shared" si="262"/>
        <v>publishing</v>
      </c>
      <c r="T2774" t="str">
        <f t="shared" si="263"/>
        <v>children's books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s="6">
        <f t="shared" si="258"/>
        <v>1</v>
      </c>
      <c r="N2775" t="b">
        <v>0</v>
      </c>
      <c r="O2775" s="5">
        <f t="shared" si="259"/>
        <v>0.18867924528301888</v>
      </c>
      <c r="P2775" s="7">
        <f t="shared" si="260"/>
        <v>42474.86482638889</v>
      </c>
      <c r="Q2775" s="7">
        <f t="shared" si="261"/>
        <v>42484.86482638889</v>
      </c>
      <c r="R2775" t="s">
        <v>8304</v>
      </c>
      <c r="S2775" t="str">
        <f t="shared" si="262"/>
        <v>publishing</v>
      </c>
      <c r="T2775" t="str">
        <f t="shared" si="263"/>
        <v>children's books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s="6">
        <f t="shared" si="258"/>
        <v>43.846153846153847</v>
      </c>
      <c r="N2776" t="b">
        <v>0</v>
      </c>
      <c r="O2776" s="5">
        <f t="shared" si="259"/>
        <v>14.249999999999998</v>
      </c>
      <c r="P2776" s="7">
        <f t="shared" si="260"/>
        <v>41311.126481481479</v>
      </c>
      <c r="Q2776" s="7">
        <f t="shared" si="261"/>
        <v>41341.126481481479</v>
      </c>
      <c r="R2776" t="s">
        <v>8304</v>
      </c>
      <c r="S2776" t="str">
        <f t="shared" si="262"/>
        <v>publishing</v>
      </c>
      <c r="T2776" t="str">
        <f t="shared" si="263"/>
        <v>children's books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s="6">
        <f t="shared" si="258"/>
        <v>75</v>
      </c>
      <c r="N2777" t="b">
        <v>0</v>
      </c>
      <c r="O2777" s="5">
        <f t="shared" si="259"/>
        <v>3</v>
      </c>
      <c r="P2777" s="7">
        <f t="shared" si="260"/>
        <v>40863.013356481482</v>
      </c>
      <c r="Q2777" s="7">
        <f t="shared" si="261"/>
        <v>40893.013356481482</v>
      </c>
      <c r="R2777" t="s">
        <v>8304</v>
      </c>
      <c r="S2777" t="str">
        <f t="shared" si="262"/>
        <v>publishing</v>
      </c>
      <c r="T2777" t="str">
        <f t="shared" si="263"/>
        <v>children's books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s="6">
        <f t="shared" si="258"/>
        <v>45.972222222222221</v>
      </c>
      <c r="N2778" t="b">
        <v>0</v>
      </c>
      <c r="O2778" s="5">
        <f t="shared" si="259"/>
        <v>7.8809523809523814</v>
      </c>
      <c r="P2778" s="7">
        <f t="shared" si="260"/>
        <v>42136.297175925924</v>
      </c>
      <c r="Q2778" s="7">
        <f t="shared" si="261"/>
        <v>42167.297175925924</v>
      </c>
      <c r="R2778" t="s">
        <v>8304</v>
      </c>
      <c r="S2778" t="str">
        <f t="shared" si="262"/>
        <v>publishing</v>
      </c>
      <c r="T2778" t="str">
        <f t="shared" si="263"/>
        <v>children's books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s="6">
        <f t="shared" si="258"/>
        <v>10</v>
      </c>
      <c r="N2779" t="b">
        <v>0</v>
      </c>
      <c r="O2779" s="5">
        <f t="shared" si="259"/>
        <v>0.33333333333333337</v>
      </c>
      <c r="P2779" s="7">
        <f t="shared" si="260"/>
        <v>42172.669027777782</v>
      </c>
      <c r="Q2779" s="7">
        <f t="shared" si="261"/>
        <v>42202.669027777782</v>
      </c>
      <c r="R2779" t="s">
        <v>8304</v>
      </c>
      <c r="S2779" t="str">
        <f t="shared" si="262"/>
        <v>publishing</v>
      </c>
      <c r="T2779" t="str">
        <f t="shared" si="263"/>
        <v>children's books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s="6">
        <f t="shared" si="258"/>
        <v>93.666666666666671</v>
      </c>
      <c r="N2780" t="b">
        <v>0</v>
      </c>
      <c r="O2780" s="5">
        <f t="shared" si="259"/>
        <v>25.545454545454543</v>
      </c>
      <c r="P2780" s="7">
        <f t="shared" si="260"/>
        <v>41846.978078703702</v>
      </c>
      <c r="Q2780" s="7">
        <f t="shared" si="261"/>
        <v>41876.978078703702</v>
      </c>
      <c r="R2780" t="s">
        <v>8304</v>
      </c>
      <c r="S2780" t="str">
        <f t="shared" si="262"/>
        <v>publishing</v>
      </c>
      <c r="T2780" t="str">
        <f t="shared" si="263"/>
        <v>children's books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s="6">
        <f t="shared" si="258"/>
        <v>53</v>
      </c>
      <c r="N2781" t="b">
        <v>0</v>
      </c>
      <c r="O2781" s="5">
        <f t="shared" si="259"/>
        <v>2.12</v>
      </c>
      <c r="P2781" s="7">
        <f t="shared" si="260"/>
        <v>42300.585891203707</v>
      </c>
      <c r="Q2781" s="7">
        <f t="shared" si="261"/>
        <v>42330.627557870372</v>
      </c>
      <c r="R2781" t="s">
        <v>8304</v>
      </c>
      <c r="S2781" t="str">
        <f t="shared" si="262"/>
        <v>publishing</v>
      </c>
      <c r="T2781" t="str">
        <f t="shared" si="263"/>
        <v>children's books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s="6" t="e">
        <f t="shared" si="258"/>
        <v>#DIV/0!</v>
      </c>
      <c r="N2782" t="b">
        <v>0</v>
      </c>
      <c r="O2782" s="5">
        <f t="shared" si="259"/>
        <v>0</v>
      </c>
      <c r="P2782" s="7">
        <f t="shared" si="260"/>
        <v>42774.447777777779</v>
      </c>
      <c r="Q2782" s="7">
        <f t="shared" si="261"/>
        <v>42804.447777777779</v>
      </c>
      <c r="R2782" t="s">
        <v>8304</v>
      </c>
      <c r="S2782" t="str">
        <f t="shared" si="262"/>
        <v>publishing</v>
      </c>
      <c r="T2782" t="str">
        <f t="shared" si="263"/>
        <v>children's books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s="6">
        <f t="shared" si="258"/>
        <v>47</v>
      </c>
      <c r="N2783" t="b">
        <v>1</v>
      </c>
      <c r="O2783" s="5">
        <f t="shared" si="259"/>
        <v>105.28</v>
      </c>
      <c r="P2783" s="7">
        <f t="shared" si="260"/>
        <v>42018.94159722222</v>
      </c>
      <c r="Q2783" s="7">
        <f t="shared" si="261"/>
        <v>42047.291666666672</v>
      </c>
      <c r="R2783" t="s">
        <v>8271</v>
      </c>
      <c r="S2783" t="str">
        <f t="shared" si="262"/>
        <v>theater</v>
      </c>
      <c r="T2783" t="str">
        <f t="shared" si="263"/>
        <v>plays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s="6">
        <f t="shared" si="258"/>
        <v>66.666666666666671</v>
      </c>
      <c r="N2784" t="b">
        <v>1</v>
      </c>
      <c r="O2784" s="5">
        <f t="shared" si="259"/>
        <v>120</v>
      </c>
      <c r="P2784" s="7">
        <f t="shared" si="260"/>
        <v>42026.924976851849</v>
      </c>
      <c r="Q2784" s="7">
        <f t="shared" si="261"/>
        <v>42052.207638888889</v>
      </c>
      <c r="R2784" t="s">
        <v>8271</v>
      </c>
      <c r="S2784" t="str">
        <f t="shared" si="262"/>
        <v>theater</v>
      </c>
      <c r="T2784" t="str">
        <f t="shared" si="263"/>
        <v>plays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s="6">
        <f t="shared" si="258"/>
        <v>18.770491803278688</v>
      </c>
      <c r="N2785" t="b">
        <v>1</v>
      </c>
      <c r="O2785" s="5">
        <f t="shared" si="259"/>
        <v>114.5</v>
      </c>
      <c r="P2785" s="7">
        <f t="shared" si="260"/>
        <v>42103.535254629634</v>
      </c>
      <c r="Q2785" s="7">
        <f t="shared" si="261"/>
        <v>42117.535254629634</v>
      </c>
      <c r="R2785" t="s">
        <v>8271</v>
      </c>
      <c r="S2785" t="str">
        <f t="shared" si="262"/>
        <v>theater</v>
      </c>
      <c r="T2785" t="str">
        <f t="shared" si="263"/>
        <v>plays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s="6">
        <f t="shared" si="258"/>
        <v>66.111111111111114</v>
      </c>
      <c r="N2786" t="b">
        <v>1</v>
      </c>
      <c r="O2786" s="5">
        <f t="shared" si="259"/>
        <v>119</v>
      </c>
      <c r="P2786" s="7">
        <f t="shared" si="260"/>
        <v>41920.787534722222</v>
      </c>
      <c r="Q2786" s="7">
        <f t="shared" si="261"/>
        <v>41941.787534722222</v>
      </c>
      <c r="R2786" t="s">
        <v>8271</v>
      </c>
      <c r="S2786" t="str">
        <f t="shared" si="262"/>
        <v>theater</v>
      </c>
      <c r="T2786" t="str">
        <f t="shared" si="263"/>
        <v>plays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s="6">
        <f t="shared" si="258"/>
        <v>36.859154929577464</v>
      </c>
      <c r="N2787" t="b">
        <v>1</v>
      </c>
      <c r="O2787" s="5">
        <f t="shared" si="259"/>
        <v>104.67999999999999</v>
      </c>
      <c r="P2787" s="7">
        <f t="shared" si="260"/>
        <v>42558.189432870371</v>
      </c>
      <c r="Q2787" s="7">
        <f t="shared" si="261"/>
        <v>42587.875</v>
      </c>
      <c r="R2787" t="s">
        <v>8271</v>
      </c>
      <c r="S2787" t="str">
        <f t="shared" si="262"/>
        <v>theater</v>
      </c>
      <c r="T2787" t="str">
        <f t="shared" si="263"/>
        <v>plays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s="6">
        <f t="shared" si="258"/>
        <v>39.810810810810814</v>
      </c>
      <c r="N2788" t="b">
        <v>1</v>
      </c>
      <c r="O2788" s="5">
        <f t="shared" si="259"/>
        <v>117.83999999999999</v>
      </c>
      <c r="P2788" s="7">
        <f t="shared" si="260"/>
        <v>41815.569212962961</v>
      </c>
      <c r="Q2788" s="7">
        <f t="shared" si="261"/>
        <v>41829.569212962961</v>
      </c>
      <c r="R2788" t="s">
        <v>8271</v>
      </c>
      <c r="S2788" t="str">
        <f t="shared" si="262"/>
        <v>theater</v>
      </c>
      <c r="T2788" t="str">
        <f t="shared" si="263"/>
        <v>plays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s="6">
        <f t="shared" si="258"/>
        <v>31.5</v>
      </c>
      <c r="N2789" t="b">
        <v>1</v>
      </c>
      <c r="O2789" s="5">
        <f t="shared" si="259"/>
        <v>119.7</v>
      </c>
      <c r="P2789" s="7">
        <f t="shared" si="260"/>
        <v>41808.198518518519</v>
      </c>
      <c r="Q2789" s="7">
        <f t="shared" si="261"/>
        <v>41838.198518518519</v>
      </c>
      <c r="R2789" t="s">
        <v>8271</v>
      </c>
      <c r="S2789" t="str">
        <f t="shared" si="262"/>
        <v>theater</v>
      </c>
      <c r="T2789" t="str">
        <f t="shared" si="263"/>
        <v>plays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s="6">
        <f t="shared" si="258"/>
        <v>102.5</v>
      </c>
      <c r="N2790" t="b">
        <v>1</v>
      </c>
      <c r="O2790" s="5">
        <f t="shared" si="259"/>
        <v>102.49999999999999</v>
      </c>
      <c r="P2790" s="7">
        <f t="shared" si="260"/>
        <v>42550.701886574068</v>
      </c>
      <c r="Q2790" s="7">
        <f t="shared" si="261"/>
        <v>42580.701886574068</v>
      </c>
      <c r="R2790" t="s">
        <v>8271</v>
      </c>
      <c r="S2790" t="str">
        <f t="shared" si="262"/>
        <v>theater</v>
      </c>
      <c r="T2790" t="str">
        <f t="shared" si="263"/>
        <v>plays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s="6">
        <f t="shared" si="258"/>
        <v>126.45833333333333</v>
      </c>
      <c r="N2791" t="b">
        <v>1</v>
      </c>
      <c r="O2791" s="5">
        <f t="shared" si="259"/>
        <v>101.16666666666667</v>
      </c>
      <c r="P2791" s="7">
        <f t="shared" si="260"/>
        <v>42056.013124999998</v>
      </c>
      <c r="Q2791" s="7">
        <f t="shared" si="261"/>
        <v>42075.166666666672</v>
      </c>
      <c r="R2791" t="s">
        <v>8271</v>
      </c>
      <c r="S2791" t="str">
        <f t="shared" si="262"/>
        <v>theater</v>
      </c>
      <c r="T2791" t="str">
        <f t="shared" si="263"/>
        <v>plays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s="6">
        <f t="shared" si="258"/>
        <v>47.878787878787875</v>
      </c>
      <c r="N2792" t="b">
        <v>1</v>
      </c>
      <c r="O2792" s="5">
        <f t="shared" si="259"/>
        <v>105.33333333333333</v>
      </c>
      <c r="P2792" s="7">
        <f t="shared" si="260"/>
        <v>42016.938692129625</v>
      </c>
      <c r="Q2792" s="7">
        <f t="shared" si="261"/>
        <v>42046.938692129625</v>
      </c>
      <c r="R2792" t="s">
        <v>8271</v>
      </c>
      <c r="S2792" t="str">
        <f t="shared" si="262"/>
        <v>theater</v>
      </c>
      <c r="T2792" t="str">
        <f t="shared" si="263"/>
        <v>plays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s="6">
        <f t="shared" si="258"/>
        <v>73.214285714285708</v>
      </c>
      <c r="N2793" t="b">
        <v>1</v>
      </c>
      <c r="O2793" s="5">
        <f t="shared" si="259"/>
        <v>102.49999999999999</v>
      </c>
      <c r="P2793" s="7">
        <f t="shared" si="260"/>
        <v>42591.899988425925</v>
      </c>
      <c r="Q2793" s="7">
        <f t="shared" si="261"/>
        <v>42622.166666666672</v>
      </c>
      <c r="R2793" t="s">
        <v>8271</v>
      </c>
      <c r="S2793" t="str">
        <f t="shared" si="262"/>
        <v>theater</v>
      </c>
      <c r="T2793" t="str">
        <f t="shared" si="263"/>
        <v>plays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s="6">
        <f t="shared" si="258"/>
        <v>89.666666666666671</v>
      </c>
      <c r="N2794" t="b">
        <v>1</v>
      </c>
      <c r="O2794" s="5">
        <f t="shared" si="259"/>
        <v>107.60000000000001</v>
      </c>
      <c r="P2794" s="7">
        <f t="shared" si="260"/>
        <v>42183.231006944443</v>
      </c>
      <c r="Q2794" s="7">
        <f t="shared" si="261"/>
        <v>42228.231006944443</v>
      </c>
      <c r="R2794" t="s">
        <v>8271</v>
      </c>
      <c r="S2794" t="str">
        <f t="shared" si="262"/>
        <v>theater</v>
      </c>
      <c r="T2794" t="str">
        <f t="shared" si="263"/>
        <v>plays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s="6">
        <f t="shared" si="258"/>
        <v>151.4623287671233</v>
      </c>
      <c r="N2795" t="b">
        <v>1</v>
      </c>
      <c r="O2795" s="5">
        <f t="shared" si="259"/>
        <v>110.5675</v>
      </c>
      <c r="P2795" s="7">
        <f t="shared" si="260"/>
        <v>42176.419039351851</v>
      </c>
      <c r="Q2795" s="7">
        <f t="shared" si="261"/>
        <v>42206.419039351851</v>
      </c>
      <c r="R2795" t="s">
        <v>8271</v>
      </c>
      <c r="S2795" t="str">
        <f t="shared" si="262"/>
        <v>theater</v>
      </c>
      <c r="T2795" t="str">
        <f t="shared" si="263"/>
        <v>plays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s="6">
        <f t="shared" si="258"/>
        <v>25</v>
      </c>
      <c r="N2796" t="b">
        <v>1</v>
      </c>
      <c r="O2796" s="5">
        <f t="shared" si="259"/>
        <v>150</v>
      </c>
      <c r="P2796" s="7">
        <f t="shared" si="260"/>
        <v>42416.691655092596</v>
      </c>
      <c r="Q2796" s="7">
        <f t="shared" si="261"/>
        <v>42432.791666666672</v>
      </c>
      <c r="R2796" t="s">
        <v>8271</v>
      </c>
      <c r="S2796" t="str">
        <f t="shared" si="262"/>
        <v>theater</v>
      </c>
      <c r="T2796" t="str">
        <f t="shared" si="263"/>
        <v>plays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s="6">
        <f t="shared" si="258"/>
        <v>36.5</v>
      </c>
      <c r="N2797" t="b">
        <v>1</v>
      </c>
      <c r="O2797" s="5">
        <f t="shared" si="259"/>
        <v>104.28571428571429</v>
      </c>
      <c r="P2797" s="7">
        <f t="shared" si="260"/>
        <v>41780.525937500002</v>
      </c>
      <c r="Q2797" s="7">
        <f t="shared" si="261"/>
        <v>41796.958333333336</v>
      </c>
      <c r="R2797" t="s">
        <v>8271</v>
      </c>
      <c r="S2797" t="str">
        <f t="shared" si="262"/>
        <v>theater</v>
      </c>
      <c r="T2797" t="str">
        <f t="shared" si="263"/>
        <v>plays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s="6">
        <f t="shared" si="258"/>
        <v>44</v>
      </c>
      <c r="N2798" t="b">
        <v>1</v>
      </c>
      <c r="O2798" s="5">
        <f t="shared" si="259"/>
        <v>115.5</v>
      </c>
      <c r="P2798" s="7">
        <f t="shared" si="260"/>
        <v>41795.528101851851</v>
      </c>
      <c r="Q2798" s="7">
        <f t="shared" si="261"/>
        <v>41825.528101851851</v>
      </c>
      <c r="R2798" t="s">
        <v>8271</v>
      </c>
      <c r="S2798" t="str">
        <f t="shared" si="262"/>
        <v>theater</v>
      </c>
      <c r="T2798" t="str">
        <f t="shared" si="263"/>
        <v>plays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s="6">
        <f t="shared" si="258"/>
        <v>87.357553191489373</v>
      </c>
      <c r="N2799" t="b">
        <v>1</v>
      </c>
      <c r="O2799" s="5">
        <f t="shared" si="259"/>
        <v>102.64512500000001</v>
      </c>
      <c r="P2799" s="7">
        <f t="shared" si="260"/>
        <v>41798.94027777778</v>
      </c>
      <c r="Q2799" s="7">
        <f t="shared" si="261"/>
        <v>41828.94027777778</v>
      </c>
      <c r="R2799" t="s">
        <v>8271</v>
      </c>
      <c r="S2799" t="str">
        <f t="shared" si="262"/>
        <v>theater</v>
      </c>
      <c r="T2799" t="str">
        <f t="shared" si="263"/>
        <v>plays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s="6">
        <f t="shared" si="258"/>
        <v>36.474820143884891</v>
      </c>
      <c r="N2800" t="b">
        <v>1</v>
      </c>
      <c r="O2800" s="5">
        <f t="shared" si="259"/>
        <v>101.4</v>
      </c>
      <c r="P2800" s="7">
        <f t="shared" si="260"/>
        <v>42201.675011574072</v>
      </c>
      <c r="Q2800" s="7">
        <f t="shared" si="261"/>
        <v>42216.666666666672</v>
      </c>
      <c r="R2800" t="s">
        <v>8271</v>
      </c>
      <c r="S2800" t="str">
        <f t="shared" si="262"/>
        <v>theater</v>
      </c>
      <c r="T2800" t="str">
        <f t="shared" si="263"/>
        <v>plays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s="6">
        <f t="shared" si="258"/>
        <v>44.859538461538463</v>
      </c>
      <c r="N2801" t="b">
        <v>1</v>
      </c>
      <c r="O2801" s="5">
        <f t="shared" si="259"/>
        <v>116.6348</v>
      </c>
      <c r="P2801" s="7">
        <f t="shared" si="260"/>
        <v>42507.264699074076</v>
      </c>
      <c r="Q2801" s="7">
        <f t="shared" si="261"/>
        <v>42538.666666666672</v>
      </c>
      <c r="R2801" t="s">
        <v>8271</v>
      </c>
      <c r="S2801" t="str">
        <f t="shared" si="262"/>
        <v>theater</v>
      </c>
      <c r="T2801" t="str">
        <f t="shared" si="263"/>
        <v>plays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s="6">
        <f t="shared" si="258"/>
        <v>42.903225806451616</v>
      </c>
      <c r="N2802" t="b">
        <v>1</v>
      </c>
      <c r="O2802" s="5">
        <f t="shared" si="259"/>
        <v>133</v>
      </c>
      <c r="P2802" s="7">
        <f t="shared" si="260"/>
        <v>41948.552847222221</v>
      </c>
      <c r="Q2802" s="7">
        <f t="shared" si="261"/>
        <v>42008.552847222221</v>
      </c>
      <c r="R2802" t="s">
        <v>8271</v>
      </c>
      <c r="S2802" t="str">
        <f t="shared" si="262"/>
        <v>theater</v>
      </c>
      <c r="T2802" t="str">
        <f t="shared" si="263"/>
        <v>plays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s="6">
        <f t="shared" si="258"/>
        <v>51.230769230769234</v>
      </c>
      <c r="N2803" t="b">
        <v>1</v>
      </c>
      <c r="O2803" s="5">
        <f t="shared" si="259"/>
        <v>133.20000000000002</v>
      </c>
      <c r="P2803" s="7">
        <f t="shared" si="260"/>
        <v>41900.243159722224</v>
      </c>
      <c r="Q2803" s="7">
        <f t="shared" si="261"/>
        <v>41922.458333333336</v>
      </c>
      <c r="R2803" t="s">
        <v>8271</v>
      </c>
      <c r="S2803" t="str">
        <f t="shared" si="262"/>
        <v>theater</v>
      </c>
      <c r="T2803" t="str">
        <f t="shared" si="263"/>
        <v>plays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s="6">
        <f t="shared" si="258"/>
        <v>33.944444444444443</v>
      </c>
      <c r="N2804" t="b">
        <v>1</v>
      </c>
      <c r="O2804" s="5">
        <f t="shared" si="259"/>
        <v>101.83333333333333</v>
      </c>
      <c r="P2804" s="7">
        <f t="shared" si="260"/>
        <v>42192.64707175926</v>
      </c>
      <c r="Q2804" s="7">
        <f t="shared" si="261"/>
        <v>42222.64707175926</v>
      </c>
      <c r="R2804" t="s">
        <v>8271</v>
      </c>
      <c r="S2804" t="str">
        <f t="shared" si="262"/>
        <v>theater</v>
      </c>
      <c r="T2804" t="str">
        <f t="shared" si="263"/>
        <v>plays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s="6">
        <f t="shared" si="258"/>
        <v>90.744680851063833</v>
      </c>
      <c r="N2805" t="b">
        <v>1</v>
      </c>
      <c r="O2805" s="5">
        <f t="shared" si="259"/>
        <v>127.95</v>
      </c>
      <c r="P2805" s="7">
        <f t="shared" si="260"/>
        <v>42158.065694444449</v>
      </c>
      <c r="Q2805" s="7">
        <f t="shared" si="261"/>
        <v>42201</v>
      </c>
      <c r="R2805" t="s">
        <v>8271</v>
      </c>
      <c r="S2805" t="str">
        <f t="shared" si="262"/>
        <v>theater</v>
      </c>
      <c r="T2805" t="str">
        <f t="shared" si="263"/>
        <v>plays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s="6">
        <f t="shared" si="258"/>
        <v>50</v>
      </c>
      <c r="N2806" t="b">
        <v>1</v>
      </c>
      <c r="O2806" s="5">
        <f t="shared" si="259"/>
        <v>114.99999999999999</v>
      </c>
      <c r="P2806" s="7">
        <f t="shared" si="260"/>
        <v>41881.453587962962</v>
      </c>
      <c r="Q2806" s="7">
        <f t="shared" si="261"/>
        <v>41911.453587962962</v>
      </c>
      <c r="R2806" t="s">
        <v>8271</v>
      </c>
      <c r="S2806" t="str">
        <f t="shared" si="262"/>
        <v>theater</v>
      </c>
      <c r="T2806" t="str">
        <f t="shared" si="263"/>
        <v>plays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s="6">
        <f t="shared" si="258"/>
        <v>24.444444444444443</v>
      </c>
      <c r="N2807" t="b">
        <v>1</v>
      </c>
      <c r="O2807" s="5">
        <f t="shared" si="259"/>
        <v>110.00000000000001</v>
      </c>
      <c r="P2807" s="7">
        <f t="shared" si="260"/>
        <v>42213.505474537036</v>
      </c>
      <c r="Q2807" s="7">
        <f t="shared" si="261"/>
        <v>42238.505474537036</v>
      </c>
      <c r="R2807" t="s">
        <v>8271</v>
      </c>
      <c r="S2807" t="str">
        <f t="shared" si="262"/>
        <v>theater</v>
      </c>
      <c r="T2807" t="str">
        <f t="shared" si="263"/>
        <v>plays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s="6">
        <f t="shared" si="258"/>
        <v>44.25</v>
      </c>
      <c r="N2808" t="b">
        <v>1</v>
      </c>
      <c r="O2808" s="5">
        <f t="shared" si="259"/>
        <v>112.1</v>
      </c>
      <c r="P2808" s="7">
        <f t="shared" si="260"/>
        <v>42185.267245370371</v>
      </c>
      <c r="Q2808" s="7">
        <f t="shared" si="261"/>
        <v>42221.458333333328</v>
      </c>
      <c r="R2808" t="s">
        <v>8271</v>
      </c>
      <c r="S2808" t="str">
        <f t="shared" si="262"/>
        <v>theater</v>
      </c>
      <c r="T2808" t="str">
        <f t="shared" si="263"/>
        <v>plays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s="6">
        <f t="shared" si="258"/>
        <v>67.741935483870961</v>
      </c>
      <c r="N2809" t="b">
        <v>1</v>
      </c>
      <c r="O2809" s="5">
        <f t="shared" si="259"/>
        <v>126</v>
      </c>
      <c r="P2809" s="7">
        <f t="shared" si="260"/>
        <v>42154.873124999998</v>
      </c>
      <c r="Q2809" s="7">
        <f t="shared" si="261"/>
        <v>42184.873124999998</v>
      </c>
      <c r="R2809" t="s">
        <v>8271</v>
      </c>
      <c r="S2809" t="str">
        <f t="shared" si="262"/>
        <v>theater</v>
      </c>
      <c r="T2809" t="str">
        <f t="shared" si="263"/>
        <v>plays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s="6">
        <f t="shared" si="258"/>
        <v>65.376811594202906</v>
      </c>
      <c r="N2810" t="b">
        <v>1</v>
      </c>
      <c r="O2810" s="5">
        <f t="shared" si="259"/>
        <v>100.24444444444444</v>
      </c>
      <c r="P2810" s="7">
        <f t="shared" si="260"/>
        <v>42208.84646990741</v>
      </c>
      <c r="Q2810" s="7">
        <f t="shared" si="261"/>
        <v>42238.84646990741</v>
      </c>
      <c r="R2810" t="s">
        <v>8271</v>
      </c>
      <c r="S2810" t="str">
        <f t="shared" si="262"/>
        <v>theater</v>
      </c>
      <c r="T2810" t="str">
        <f t="shared" si="263"/>
        <v>plays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s="6">
        <f t="shared" si="258"/>
        <v>121.9047619047619</v>
      </c>
      <c r="N2811" t="b">
        <v>1</v>
      </c>
      <c r="O2811" s="5">
        <f t="shared" si="259"/>
        <v>102.4</v>
      </c>
      <c r="P2811" s="7">
        <f t="shared" si="260"/>
        <v>42451.496817129635</v>
      </c>
      <c r="Q2811" s="7">
        <f t="shared" si="261"/>
        <v>42459.610416666663</v>
      </c>
      <c r="R2811" t="s">
        <v>8271</v>
      </c>
      <c r="S2811" t="str">
        <f t="shared" si="262"/>
        <v>theater</v>
      </c>
      <c r="T2811" t="str">
        <f t="shared" si="263"/>
        <v>plays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s="6">
        <f t="shared" si="258"/>
        <v>47.456140350877192</v>
      </c>
      <c r="N2812" t="b">
        <v>1</v>
      </c>
      <c r="O2812" s="5">
        <f t="shared" si="259"/>
        <v>108.2</v>
      </c>
      <c r="P2812" s="7">
        <f t="shared" si="260"/>
        <v>41759.13962962963</v>
      </c>
      <c r="Q2812" s="7">
        <f t="shared" si="261"/>
        <v>41791.165972222225</v>
      </c>
      <c r="R2812" t="s">
        <v>8271</v>
      </c>
      <c r="S2812" t="str">
        <f t="shared" si="262"/>
        <v>theater</v>
      </c>
      <c r="T2812" t="str">
        <f t="shared" si="263"/>
        <v>plays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s="6">
        <f t="shared" si="258"/>
        <v>92.842592592592595</v>
      </c>
      <c r="N2813" t="b">
        <v>1</v>
      </c>
      <c r="O2813" s="5">
        <f t="shared" si="259"/>
        <v>100.27</v>
      </c>
      <c r="P2813" s="7">
        <f t="shared" si="260"/>
        <v>42028.496562500004</v>
      </c>
      <c r="Q2813" s="7">
        <f t="shared" si="261"/>
        <v>42058.496562500004</v>
      </c>
      <c r="R2813" t="s">
        <v>8271</v>
      </c>
      <c r="S2813" t="str">
        <f t="shared" si="262"/>
        <v>theater</v>
      </c>
      <c r="T2813" t="str">
        <f t="shared" si="263"/>
        <v>plays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s="6">
        <f t="shared" si="258"/>
        <v>68.253012048192772</v>
      </c>
      <c r="N2814" t="b">
        <v>1</v>
      </c>
      <c r="O2814" s="5">
        <f t="shared" si="259"/>
        <v>113.3</v>
      </c>
      <c r="P2814" s="7">
        <f t="shared" si="260"/>
        <v>42054.74418981481</v>
      </c>
      <c r="Q2814" s="7">
        <f t="shared" si="261"/>
        <v>42100.166666666672</v>
      </c>
      <c r="R2814" t="s">
        <v>8271</v>
      </c>
      <c r="S2814" t="str">
        <f t="shared" si="262"/>
        <v>theater</v>
      </c>
      <c r="T2814" t="str">
        <f t="shared" si="263"/>
        <v>plays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s="6">
        <f t="shared" si="258"/>
        <v>37.209583333333335</v>
      </c>
      <c r="N2815" t="b">
        <v>1</v>
      </c>
      <c r="O2815" s="5">
        <f t="shared" si="259"/>
        <v>127.57571428571428</v>
      </c>
      <c r="P2815" s="7">
        <f t="shared" si="260"/>
        <v>42693.742604166662</v>
      </c>
      <c r="Q2815" s="7">
        <f t="shared" si="261"/>
        <v>42718.742604166662</v>
      </c>
      <c r="R2815" t="s">
        <v>8271</v>
      </c>
      <c r="S2815" t="str">
        <f t="shared" si="262"/>
        <v>theater</v>
      </c>
      <c r="T2815" t="str">
        <f t="shared" si="263"/>
        <v>plays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s="6">
        <f t="shared" si="258"/>
        <v>25.25</v>
      </c>
      <c r="N2816" t="b">
        <v>1</v>
      </c>
      <c r="O2816" s="5">
        <f t="shared" si="259"/>
        <v>107.73333333333332</v>
      </c>
      <c r="P2816" s="7">
        <f t="shared" si="260"/>
        <v>42103.399479166663</v>
      </c>
      <c r="Q2816" s="7">
        <f t="shared" si="261"/>
        <v>42133.399479166663</v>
      </c>
      <c r="R2816" t="s">
        <v>8271</v>
      </c>
      <c r="S2816" t="str">
        <f t="shared" si="262"/>
        <v>theater</v>
      </c>
      <c r="T2816" t="str">
        <f t="shared" si="263"/>
        <v>plays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s="6">
        <f t="shared" si="258"/>
        <v>43.214285714285715</v>
      </c>
      <c r="N2817" t="b">
        <v>1</v>
      </c>
      <c r="O2817" s="5">
        <f t="shared" si="259"/>
        <v>242</v>
      </c>
      <c r="P2817" s="7">
        <f t="shared" si="260"/>
        <v>42559.776724537034</v>
      </c>
      <c r="Q2817" s="7">
        <f t="shared" si="261"/>
        <v>42589.776724537034</v>
      </c>
      <c r="R2817" t="s">
        <v>8271</v>
      </c>
      <c r="S2817" t="str">
        <f t="shared" si="262"/>
        <v>theater</v>
      </c>
      <c r="T2817" t="str">
        <f t="shared" si="263"/>
        <v>plays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s="6">
        <f t="shared" ref="M2818:M2881" si="264">E2818/L2818</f>
        <v>25.130177514792898</v>
      </c>
      <c r="N2818" t="b">
        <v>1</v>
      </c>
      <c r="O2818" s="5">
        <f t="shared" ref="O2818:O2881" si="265">(E2818/D2818)*100</f>
        <v>141.56666666666666</v>
      </c>
      <c r="P2818" s="7">
        <f t="shared" si="260"/>
        <v>42188.467499999999</v>
      </c>
      <c r="Q2818" s="7">
        <f t="shared" si="261"/>
        <v>42218.666666666672</v>
      </c>
      <c r="R2818" t="s">
        <v>8271</v>
      </c>
      <c r="S2818" t="str">
        <f t="shared" si="262"/>
        <v>theater</v>
      </c>
      <c r="T2818" t="str">
        <f t="shared" si="263"/>
        <v>plays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s="6">
        <f t="shared" si="264"/>
        <v>23.636363636363637</v>
      </c>
      <c r="N2819" t="b">
        <v>1</v>
      </c>
      <c r="O2819" s="5">
        <f t="shared" si="265"/>
        <v>130</v>
      </c>
      <c r="P2819" s="7">
        <f t="shared" ref="P2819:P2882" si="266">(((J2819/60)/60)/24)+DATE(1970,1,1)</f>
        <v>42023.634976851856</v>
      </c>
      <c r="Q2819" s="7">
        <f t="shared" ref="Q2819:Q2882" si="267">(((I2819/60)/60)/24)+DATE(1970,1,1)</f>
        <v>42063.634976851856</v>
      </c>
      <c r="R2819" t="s">
        <v>8271</v>
      </c>
      <c r="S2819" t="str">
        <f t="shared" ref="S2819:S2882" si="268">LEFT(R2819,FIND("/",R2819)-1)</f>
        <v>theater</v>
      </c>
      <c r="T2819" t="str">
        <f t="shared" ref="T2819:T2882" si="269">RIGHT(R2819,LEN(R2819)-FIND("/",R2819))</f>
        <v>plays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s="6">
        <f t="shared" si="264"/>
        <v>103.95098039215686</v>
      </c>
      <c r="N2820" t="b">
        <v>1</v>
      </c>
      <c r="O2820" s="5">
        <f t="shared" si="265"/>
        <v>106.03</v>
      </c>
      <c r="P2820" s="7">
        <f t="shared" si="266"/>
        <v>42250.598217592589</v>
      </c>
      <c r="Q2820" s="7">
        <f t="shared" si="267"/>
        <v>42270.598217592589</v>
      </c>
      <c r="R2820" t="s">
        <v>8271</v>
      </c>
      <c r="S2820" t="str">
        <f t="shared" si="268"/>
        <v>theater</v>
      </c>
      <c r="T2820" t="str">
        <f t="shared" si="269"/>
        <v>plays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s="6">
        <f t="shared" si="264"/>
        <v>50.384615384615387</v>
      </c>
      <c r="N2821" t="b">
        <v>1</v>
      </c>
      <c r="O2821" s="5">
        <f t="shared" si="265"/>
        <v>104.80000000000001</v>
      </c>
      <c r="P2821" s="7">
        <f t="shared" si="266"/>
        <v>42139.525567129633</v>
      </c>
      <c r="Q2821" s="7">
        <f t="shared" si="267"/>
        <v>42169.525567129633</v>
      </c>
      <c r="R2821" t="s">
        <v>8271</v>
      </c>
      <c r="S2821" t="str">
        <f t="shared" si="268"/>
        <v>theater</v>
      </c>
      <c r="T2821" t="str">
        <f t="shared" si="269"/>
        <v>plays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s="6">
        <f t="shared" si="264"/>
        <v>13.6</v>
      </c>
      <c r="N2822" t="b">
        <v>1</v>
      </c>
      <c r="O2822" s="5">
        <f t="shared" si="265"/>
        <v>136</v>
      </c>
      <c r="P2822" s="7">
        <f t="shared" si="266"/>
        <v>42401.610983796301</v>
      </c>
      <c r="Q2822" s="7">
        <f t="shared" si="267"/>
        <v>42426</v>
      </c>
      <c r="R2822" t="s">
        <v>8271</v>
      </c>
      <c r="S2822" t="str">
        <f t="shared" si="268"/>
        <v>theater</v>
      </c>
      <c r="T2822" t="str">
        <f t="shared" si="269"/>
        <v>plays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s="6">
        <f t="shared" si="264"/>
        <v>28.571428571428573</v>
      </c>
      <c r="N2823" t="b">
        <v>1</v>
      </c>
      <c r="O2823" s="5">
        <f t="shared" si="265"/>
        <v>100</v>
      </c>
      <c r="P2823" s="7">
        <f t="shared" si="266"/>
        <v>41875.922858796301</v>
      </c>
      <c r="Q2823" s="7">
        <f t="shared" si="267"/>
        <v>41905.922858796301</v>
      </c>
      <c r="R2823" t="s">
        <v>8271</v>
      </c>
      <c r="S2823" t="str">
        <f t="shared" si="268"/>
        <v>theater</v>
      </c>
      <c r="T2823" t="str">
        <f t="shared" si="269"/>
        <v>plays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s="6">
        <f t="shared" si="264"/>
        <v>63.829787234042556</v>
      </c>
      <c r="N2824" t="b">
        <v>1</v>
      </c>
      <c r="O2824" s="5">
        <f t="shared" si="265"/>
        <v>100</v>
      </c>
      <c r="P2824" s="7">
        <f t="shared" si="266"/>
        <v>42060.683935185181</v>
      </c>
      <c r="Q2824" s="7">
        <f t="shared" si="267"/>
        <v>42090.642268518524</v>
      </c>
      <c r="R2824" t="s">
        <v>8271</v>
      </c>
      <c r="S2824" t="str">
        <f t="shared" si="268"/>
        <v>theater</v>
      </c>
      <c r="T2824" t="str">
        <f t="shared" si="269"/>
        <v>plays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s="6">
        <f t="shared" si="264"/>
        <v>8.8571428571428577</v>
      </c>
      <c r="N2825" t="b">
        <v>1</v>
      </c>
      <c r="O2825" s="5">
        <f t="shared" si="265"/>
        <v>124</v>
      </c>
      <c r="P2825" s="7">
        <f t="shared" si="266"/>
        <v>42067.011643518519</v>
      </c>
      <c r="Q2825" s="7">
        <f t="shared" si="267"/>
        <v>42094.957638888889</v>
      </c>
      <c r="R2825" t="s">
        <v>8271</v>
      </c>
      <c r="S2825" t="str">
        <f t="shared" si="268"/>
        <v>theater</v>
      </c>
      <c r="T2825" t="str">
        <f t="shared" si="269"/>
        <v>plays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s="6">
        <f t="shared" si="264"/>
        <v>50.666666666666664</v>
      </c>
      <c r="N2826" t="b">
        <v>1</v>
      </c>
      <c r="O2826" s="5">
        <f t="shared" si="265"/>
        <v>116.92307692307693</v>
      </c>
      <c r="P2826" s="7">
        <f t="shared" si="266"/>
        <v>42136.270787037036</v>
      </c>
      <c r="Q2826" s="7">
        <f t="shared" si="267"/>
        <v>42168.071527777778</v>
      </c>
      <c r="R2826" t="s">
        <v>8271</v>
      </c>
      <c r="S2826" t="str">
        <f t="shared" si="268"/>
        <v>theater</v>
      </c>
      <c r="T2826" t="str">
        <f t="shared" si="269"/>
        <v>plays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s="6">
        <f t="shared" si="264"/>
        <v>60.784313725490193</v>
      </c>
      <c r="N2827" t="b">
        <v>1</v>
      </c>
      <c r="O2827" s="5">
        <f t="shared" si="265"/>
        <v>103.33333333333334</v>
      </c>
      <c r="P2827" s="7">
        <f t="shared" si="266"/>
        <v>42312.792662037042</v>
      </c>
      <c r="Q2827" s="7">
        <f t="shared" si="267"/>
        <v>42342.792662037042</v>
      </c>
      <c r="R2827" t="s">
        <v>8271</v>
      </c>
      <c r="S2827" t="str">
        <f t="shared" si="268"/>
        <v>theater</v>
      </c>
      <c r="T2827" t="str">
        <f t="shared" si="269"/>
        <v>plays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s="6">
        <f t="shared" si="264"/>
        <v>113.42105263157895</v>
      </c>
      <c r="N2828" t="b">
        <v>1</v>
      </c>
      <c r="O2828" s="5">
        <f t="shared" si="265"/>
        <v>107.74999999999999</v>
      </c>
      <c r="P2828" s="7">
        <f t="shared" si="266"/>
        <v>42171.034861111111</v>
      </c>
      <c r="Q2828" s="7">
        <f t="shared" si="267"/>
        <v>42195.291666666672</v>
      </c>
      <c r="R2828" t="s">
        <v>8271</v>
      </c>
      <c r="S2828" t="str">
        <f t="shared" si="268"/>
        <v>theater</v>
      </c>
      <c r="T2828" t="str">
        <f t="shared" si="269"/>
        <v>plays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s="6">
        <f t="shared" si="264"/>
        <v>104.56521739130434</v>
      </c>
      <c r="N2829" t="b">
        <v>1</v>
      </c>
      <c r="O2829" s="5">
        <f t="shared" si="265"/>
        <v>120.24999999999999</v>
      </c>
      <c r="P2829" s="7">
        <f t="shared" si="266"/>
        <v>42494.683634259258</v>
      </c>
      <c r="Q2829" s="7">
        <f t="shared" si="267"/>
        <v>42524.6875</v>
      </c>
      <c r="R2829" t="s">
        <v>8271</v>
      </c>
      <c r="S2829" t="str">
        <f t="shared" si="268"/>
        <v>theater</v>
      </c>
      <c r="T2829" t="str">
        <f t="shared" si="269"/>
        <v>plays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s="6">
        <f t="shared" si="264"/>
        <v>98.30927835051547</v>
      </c>
      <c r="N2830" t="b">
        <v>1</v>
      </c>
      <c r="O2830" s="5">
        <f t="shared" si="265"/>
        <v>100.37894736842105</v>
      </c>
      <c r="P2830" s="7">
        <f t="shared" si="266"/>
        <v>42254.264687499999</v>
      </c>
      <c r="Q2830" s="7">
        <f t="shared" si="267"/>
        <v>42279.958333333328</v>
      </c>
      <c r="R2830" t="s">
        <v>8271</v>
      </c>
      <c r="S2830" t="str">
        <f t="shared" si="268"/>
        <v>theater</v>
      </c>
      <c r="T2830" t="str">
        <f t="shared" si="269"/>
        <v>plays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s="6">
        <f t="shared" si="264"/>
        <v>35.039473684210527</v>
      </c>
      <c r="N2831" t="b">
        <v>1</v>
      </c>
      <c r="O2831" s="5">
        <f t="shared" si="265"/>
        <v>106.52</v>
      </c>
      <c r="P2831" s="7">
        <f t="shared" si="266"/>
        <v>42495.434236111112</v>
      </c>
      <c r="Q2831" s="7">
        <f t="shared" si="267"/>
        <v>42523.434236111112</v>
      </c>
      <c r="R2831" t="s">
        <v>8271</v>
      </c>
      <c r="S2831" t="str">
        <f t="shared" si="268"/>
        <v>theater</v>
      </c>
      <c r="T2831" t="str">
        <f t="shared" si="269"/>
        <v>plays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s="6">
        <f t="shared" si="264"/>
        <v>272.72727272727275</v>
      </c>
      <c r="N2832" t="b">
        <v>1</v>
      </c>
      <c r="O2832" s="5">
        <f t="shared" si="265"/>
        <v>100</v>
      </c>
      <c r="P2832" s="7">
        <f t="shared" si="266"/>
        <v>41758.839675925927</v>
      </c>
      <c r="Q2832" s="7">
        <f t="shared" si="267"/>
        <v>41771.165972222225</v>
      </c>
      <c r="R2832" t="s">
        <v>8271</v>
      </c>
      <c r="S2832" t="str">
        <f t="shared" si="268"/>
        <v>theater</v>
      </c>
      <c r="T2832" t="str">
        <f t="shared" si="269"/>
        <v>plays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s="6">
        <f t="shared" si="264"/>
        <v>63.846153846153847</v>
      </c>
      <c r="N2833" t="b">
        <v>1</v>
      </c>
      <c r="O2833" s="5">
        <f t="shared" si="265"/>
        <v>110.66666666666667</v>
      </c>
      <c r="P2833" s="7">
        <f t="shared" si="266"/>
        <v>42171.824884259258</v>
      </c>
      <c r="Q2833" s="7">
        <f t="shared" si="267"/>
        <v>42201.824884259258</v>
      </c>
      <c r="R2833" t="s">
        <v>8271</v>
      </c>
      <c r="S2833" t="str">
        <f t="shared" si="268"/>
        <v>theater</v>
      </c>
      <c r="T2833" t="str">
        <f t="shared" si="269"/>
        <v>plays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s="6">
        <f t="shared" si="264"/>
        <v>30.189368421052631</v>
      </c>
      <c r="N2834" t="b">
        <v>1</v>
      </c>
      <c r="O2834" s="5">
        <f t="shared" si="265"/>
        <v>114.71959999999999</v>
      </c>
      <c r="P2834" s="7">
        <f t="shared" si="266"/>
        <v>41938.709421296298</v>
      </c>
      <c r="Q2834" s="7">
        <f t="shared" si="267"/>
        <v>41966.916666666672</v>
      </c>
      <c r="R2834" t="s">
        <v>8271</v>
      </c>
      <c r="S2834" t="str">
        <f t="shared" si="268"/>
        <v>theater</v>
      </c>
      <c r="T2834" t="str">
        <f t="shared" si="269"/>
        <v>plays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s="6">
        <f t="shared" si="264"/>
        <v>83.51428571428572</v>
      </c>
      <c r="N2835" t="b">
        <v>1</v>
      </c>
      <c r="O2835" s="5">
        <f t="shared" si="265"/>
        <v>108.25925925925925</v>
      </c>
      <c r="P2835" s="7">
        <f t="shared" si="266"/>
        <v>42268.127696759257</v>
      </c>
      <c r="Q2835" s="7">
        <f t="shared" si="267"/>
        <v>42288.083333333328</v>
      </c>
      <c r="R2835" t="s">
        <v>8271</v>
      </c>
      <c r="S2835" t="str">
        <f t="shared" si="268"/>
        <v>theater</v>
      </c>
      <c r="T2835" t="str">
        <f t="shared" si="269"/>
        <v>plays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s="6">
        <f t="shared" si="264"/>
        <v>64.761904761904759</v>
      </c>
      <c r="N2836" t="b">
        <v>1</v>
      </c>
      <c r="O2836" s="5">
        <f t="shared" si="265"/>
        <v>170</v>
      </c>
      <c r="P2836" s="7">
        <f t="shared" si="266"/>
        <v>42019.959837962961</v>
      </c>
      <c r="Q2836" s="7">
        <f t="shared" si="267"/>
        <v>42034.959837962961</v>
      </c>
      <c r="R2836" t="s">
        <v>8271</v>
      </c>
      <c r="S2836" t="str">
        <f t="shared" si="268"/>
        <v>theater</v>
      </c>
      <c r="T2836" t="str">
        <f t="shared" si="269"/>
        <v>plays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s="6">
        <f t="shared" si="264"/>
        <v>20.118172043010752</v>
      </c>
      <c r="N2837" t="b">
        <v>1</v>
      </c>
      <c r="O2837" s="5">
        <f t="shared" si="265"/>
        <v>187.09899999999999</v>
      </c>
      <c r="P2837" s="7">
        <f t="shared" si="266"/>
        <v>42313.703900462962</v>
      </c>
      <c r="Q2837" s="7">
        <f t="shared" si="267"/>
        <v>42343</v>
      </c>
      <c r="R2837" t="s">
        <v>8271</v>
      </c>
      <c r="S2837" t="str">
        <f t="shared" si="268"/>
        <v>theater</v>
      </c>
      <c r="T2837" t="str">
        <f t="shared" si="269"/>
        <v>plays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s="6">
        <f t="shared" si="264"/>
        <v>44.090909090909093</v>
      </c>
      <c r="N2838" t="b">
        <v>1</v>
      </c>
      <c r="O2838" s="5">
        <f t="shared" si="265"/>
        <v>107.77777777777777</v>
      </c>
      <c r="P2838" s="7">
        <f t="shared" si="266"/>
        <v>42746.261782407411</v>
      </c>
      <c r="Q2838" s="7">
        <f t="shared" si="267"/>
        <v>42784.207638888889</v>
      </c>
      <c r="R2838" t="s">
        <v>8271</v>
      </c>
      <c r="S2838" t="str">
        <f t="shared" si="268"/>
        <v>theater</v>
      </c>
      <c r="T2838" t="str">
        <f t="shared" si="269"/>
        <v>plays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s="6">
        <f t="shared" si="264"/>
        <v>40.476190476190474</v>
      </c>
      <c r="N2839" t="b">
        <v>1</v>
      </c>
      <c r="O2839" s="5">
        <f t="shared" si="265"/>
        <v>100</v>
      </c>
      <c r="P2839" s="7">
        <f t="shared" si="266"/>
        <v>42307.908379629633</v>
      </c>
      <c r="Q2839" s="7">
        <f t="shared" si="267"/>
        <v>42347.950046296297</v>
      </c>
      <c r="R2839" t="s">
        <v>8271</v>
      </c>
      <c r="S2839" t="str">
        <f t="shared" si="268"/>
        <v>theater</v>
      </c>
      <c r="T2839" t="str">
        <f t="shared" si="269"/>
        <v>plays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s="6">
        <f t="shared" si="264"/>
        <v>44.537037037037038</v>
      </c>
      <c r="N2840" t="b">
        <v>1</v>
      </c>
      <c r="O2840" s="5">
        <f t="shared" si="265"/>
        <v>120.24999999999999</v>
      </c>
      <c r="P2840" s="7">
        <f t="shared" si="266"/>
        <v>41842.607592592591</v>
      </c>
      <c r="Q2840" s="7">
        <f t="shared" si="267"/>
        <v>41864.916666666664</v>
      </c>
      <c r="R2840" t="s">
        <v>8271</v>
      </c>
      <c r="S2840" t="str">
        <f t="shared" si="268"/>
        <v>theater</v>
      </c>
      <c r="T2840" t="str">
        <f t="shared" si="269"/>
        <v>plays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s="6">
        <f t="shared" si="264"/>
        <v>125.80645161290323</v>
      </c>
      <c r="N2841" t="b">
        <v>1</v>
      </c>
      <c r="O2841" s="5">
        <f t="shared" si="265"/>
        <v>111.42857142857143</v>
      </c>
      <c r="P2841" s="7">
        <f t="shared" si="266"/>
        <v>41853.240208333329</v>
      </c>
      <c r="Q2841" s="7">
        <f t="shared" si="267"/>
        <v>41876.207638888889</v>
      </c>
      <c r="R2841" t="s">
        <v>8271</v>
      </c>
      <c r="S2841" t="str">
        <f t="shared" si="268"/>
        <v>theater</v>
      </c>
      <c r="T2841" t="str">
        <f t="shared" si="269"/>
        <v>plays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s="6">
        <f t="shared" si="264"/>
        <v>19.696969696969695</v>
      </c>
      <c r="N2842" t="b">
        <v>1</v>
      </c>
      <c r="O2842" s="5">
        <f t="shared" si="265"/>
        <v>104</v>
      </c>
      <c r="P2842" s="7">
        <f t="shared" si="266"/>
        <v>42060.035636574074</v>
      </c>
      <c r="Q2842" s="7">
        <f t="shared" si="267"/>
        <v>42081.708333333328</v>
      </c>
      <c r="R2842" t="s">
        <v>8271</v>
      </c>
      <c r="S2842" t="str">
        <f t="shared" si="268"/>
        <v>theater</v>
      </c>
      <c r="T2842" t="str">
        <f t="shared" si="269"/>
        <v>plays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s="6">
        <f t="shared" si="264"/>
        <v>10</v>
      </c>
      <c r="N2843" t="b">
        <v>0</v>
      </c>
      <c r="O2843" s="5">
        <f t="shared" si="265"/>
        <v>1</v>
      </c>
      <c r="P2843" s="7">
        <f t="shared" si="266"/>
        <v>42291.739548611105</v>
      </c>
      <c r="Q2843" s="7">
        <f t="shared" si="267"/>
        <v>42351.781215277777</v>
      </c>
      <c r="R2843" t="s">
        <v>8271</v>
      </c>
      <c r="S2843" t="str">
        <f t="shared" si="268"/>
        <v>theater</v>
      </c>
      <c r="T2843" t="str">
        <f t="shared" si="269"/>
        <v>plays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s="6" t="e">
        <f t="shared" si="264"/>
        <v>#DIV/0!</v>
      </c>
      <c r="N2844" t="b">
        <v>0</v>
      </c>
      <c r="O2844" s="5">
        <f t="shared" si="265"/>
        <v>0</v>
      </c>
      <c r="P2844" s="7">
        <f t="shared" si="266"/>
        <v>41784.952488425923</v>
      </c>
      <c r="Q2844" s="7">
        <f t="shared" si="267"/>
        <v>41811.458333333336</v>
      </c>
      <c r="R2844" t="s">
        <v>8271</v>
      </c>
      <c r="S2844" t="str">
        <f t="shared" si="268"/>
        <v>theater</v>
      </c>
      <c r="T2844" t="str">
        <f t="shared" si="269"/>
        <v>plays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s="6" t="e">
        <f t="shared" si="264"/>
        <v>#DIV/0!</v>
      </c>
      <c r="N2845" t="b">
        <v>0</v>
      </c>
      <c r="O2845" s="5">
        <f t="shared" si="265"/>
        <v>0</v>
      </c>
      <c r="P2845" s="7">
        <f t="shared" si="266"/>
        <v>42492.737847222219</v>
      </c>
      <c r="Q2845" s="7">
        <f t="shared" si="267"/>
        <v>42534.166666666672</v>
      </c>
      <c r="R2845" t="s">
        <v>8271</v>
      </c>
      <c r="S2845" t="str">
        <f t="shared" si="268"/>
        <v>theater</v>
      </c>
      <c r="T2845" t="str">
        <f t="shared" si="269"/>
        <v>plays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s="6">
        <f t="shared" si="264"/>
        <v>30</v>
      </c>
      <c r="N2846" t="b">
        <v>0</v>
      </c>
      <c r="O2846" s="5">
        <f t="shared" si="265"/>
        <v>5.4545454545454541</v>
      </c>
      <c r="P2846" s="7">
        <f t="shared" si="266"/>
        <v>42709.546064814815</v>
      </c>
      <c r="Q2846" s="7">
        <f t="shared" si="267"/>
        <v>42739.546064814815</v>
      </c>
      <c r="R2846" t="s">
        <v>8271</v>
      </c>
      <c r="S2846" t="str">
        <f t="shared" si="268"/>
        <v>theater</v>
      </c>
      <c r="T2846" t="str">
        <f t="shared" si="269"/>
        <v>plays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s="6">
        <f t="shared" si="264"/>
        <v>60.666666666666664</v>
      </c>
      <c r="N2847" t="b">
        <v>0</v>
      </c>
      <c r="O2847" s="5">
        <f t="shared" si="265"/>
        <v>31.546666666666667</v>
      </c>
      <c r="P2847" s="7">
        <f t="shared" si="266"/>
        <v>42103.016585648147</v>
      </c>
      <c r="Q2847" s="7">
        <f t="shared" si="267"/>
        <v>42163.016585648147</v>
      </c>
      <c r="R2847" t="s">
        <v>8271</v>
      </c>
      <c r="S2847" t="str">
        <f t="shared" si="268"/>
        <v>theater</v>
      </c>
      <c r="T2847" t="str">
        <f t="shared" si="269"/>
        <v>plays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s="6" t="e">
        <f t="shared" si="264"/>
        <v>#DIV/0!</v>
      </c>
      <c r="N2848" t="b">
        <v>0</v>
      </c>
      <c r="O2848" s="5">
        <f t="shared" si="265"/>
        <v>0</v>
      </c>
      <c r="P2848" s="7">
        <f t="shared" si="266"/>
        <v>42108.692060185189</v>
      </c>
      <c r="Q2848" s="7">
        <f t="shared" si="267"/>
        <v>42153.692060185189</v>
      </c>
      <c r="R2848" t="s">
        <v>8271</v>
      </c>
      <c r="S2848" t="str">
        <f t="shared" si="268"/>
        <v>theater</v>
      </c>
      <c r="T2848" t="str">
        <f t="shared" si="269"/>
        <v>plays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s="6" t="e">
        <f t="shared" si="264"/>
        <v>#DIV/0!</v>
      </c>
      <c r="N2849" t="b">
        <v>0</v>
      </c>
      <c r="O2849" s="5">
        <f t="shared" si="265"/>
        <v>0</v>
      </c>
      <c r="P2849" s="7">
        <f t="shared" si="266"/>
        <v>42453.806307870371</v>
      </c>
      <c r="Q2849" s="7">
        <f t="shared" si="267"/>
        <v>42513.806307870371</v>
      </c>
      <c r="R2849" t="s">
        <v>8271</v>
      </c>
      <c r="S2849" t="str">
        <f t="shared" si="268"/>
        <v>theater</v>
      </c>
      <c r="T2849" t="str">
        <f t="shared" si="269"/>
        <v>plays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s="6">
        <f t="shared" si="264"/>
        <v>23.333333333333332</v>
      </c>
      <c r="N2850" t="b">
        <v>0</v>
      </c>
      <c r="O2850" s="5">
        <f t="shared" si="265"/>
        <v>0.2</v>
      </c>
      <c r="P2850" s="7">
        <f t="shared" si="266"/>
        <v>42123.648831018523</v>
      </c>
      <c r="Q2850" s="7">
        <f t="shared" si="267"/>
        <v>42153.648831018523</v>
      </c>
      <c r="R2850" t="s">
        <v>8271</v>
      </c>
      <c r="S2850" t="str">
        <f t="shared" si="268"/>
        <v>theater</v>
      </c>
      <c r="T2850" t="str">
        <f t="shared" si="269"/>
        <v>plays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s="6">
        <f t="shared" si="264"/>
        <v>5</v>
      </c>
      <c r="N2851" t="b">
        <v>0</v>
      </c>
      <c r="O2851" s="5">
        <f t="shared" si="265"/>
        <v>1</v>
      </c>
      <c r="P2851" s="7">
        <f t="shared" si="266"/>
        <v>42453.428240740745</v>
      </c>
      <c r="Q2851" s="7">
        <f t="shared" si="267"/>
        <v>42483.428240740745</v>
      </c>
      <c r="R2851" t="s">
        <v>8271</v>
      </c>
      <c r="S2851" t="str">
        <f t="shared" si="268"/>
        <v>theater</v>
      </c>
      <c r="T2851" t="str">
        <f t="shared" si="269"/>
        <v>plays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s="6">
        <f t="shared" si="264"/>
        <v>23.923076923076923</v>
      </c>
      <c r="N2852" t="b">
        <v>0</v>
      </c>
      <c r="O2852" s="5">
        <f t="shared" si="265"/>
        <v>3.8875000000000002</v>
      </c>
      <c r="P2852" s="7">
        <f t="shared" si="266"/>
        <v>41858.007071759261</v>
      </c>
      <c r="Q2852" s="7">
        <f t="shared" si="267"/>
        <v>41888.007071759261</v>
      </c>
      <c r="R2852" t="s">
        <v>8271</v>
      </c>
      <c r="S2852" t="str">
        <f t="shared" si="268"/>
        <v>theater</v>
      </c>
      <c r="T2852" t="str">
        <f t="shared" si="269"/>
        <v>plays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s="6" t="e">
        <f t="shared" si="264"/>
        <v>#DIV/0!</v>
      </c>
      <c r="N2853" t="b">
        <v>0</v>
      </c>
      <c r="O2853" s="5">
        <f t="shared" si="265"/>
        <v>0</v>
      </c>
      <c r="P2853" s="7">
        <f t="shared" si="266"/>
        <v>42390.002650462964</v>
      </c>
      <c r="Q2853" s="7">
        <f t="shared" si="267"/>
        <v>42398.970138888893</v>
      </c>
      <c r="R2853" t="s">
        <v>8271</v>
      </c>
      <c r="S2853" t="str">
        <f t="shared" si="268"/>
        <v>theater</v>
      </c>
      <c r="T2853" t="str">
        <f t="shared" si="269"/>
        <v>plays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s="6">
        <f t="shared" si="264"/>
        <v>15.833333333333334</v>
      </c>
      <c r="N2854" t="b">
        <v>0</v>
      </c>
      <c r="O2854" s="5">
        <f t="shared" si="265"/>
        <v>1.9</v>
      </c>
      <c r="P2854" s="7">
        <f t="shared" si="266"/>
        <v>41781.045173611114</v>
      </c>
      <c r="Q2854" s="7">
        <f t="shared" si="267"/>
        <v>41811.045173611114</v>
      </c>
      <c r="R2854" t="s">
        <v>8271</v>
      </c>
      <c r="S2854" t="str">
        <f t="shared" si="268"/>
        <v>theater</v>
      </c>
      <c r="T2854" t="str">
        <f t="shared" si="269"/>
        <v>plays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s="6" t="e">
        <f t="shared" si="264"/>
        <v>#DIV/0!</v>
      </c>
      <c r="N2855" t="b">
        <v>0</v>
      </c>
      <c r="O2855" s="5">
        <f t="shared" si="265"/>
        <v>0</v>
      </c>
      <c r="P2855" s="7">
        <f t="shared" si="266"/>
        <v>41836.190937499996</v>
      </c>
      <c r="Q2855" s="7">
        <f t="shared" si="267"/>
        <v>41896.190937499996</v>
      </c>
      <c r="R2855" t="s">
        <v>8271</v>
      </c>
      <c r="S2855" t="str">
        <f t="shared" si="268"/>
        <v>theater</v>
      </c>
      <c r="T2855" t="str">
        <f t="shared" si="269"/>
        <v>plays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s="6">
        <f t="shared" si="264"/>
        <v>29.785714285714285</v>
      </c>
      <c r="N2856" t="b">
        <v>0</v>
      </c>
      <c r="O2856" s="5">
        <f t="shared" si="265"/>
        <v>41.699999999999996</v>
      </c>
      <c r="P2856" s="7">
        <f t="shared" si="266"/>
        <v>42111.71665509259</v>
      </c>
      <c r="Q2856" s="7">
        <f t="shared" si="267"/>
        <v>42131.71665509259</v>
      </c>
      <c r="R2856" t="s">
        <v>8271</v>
      </c>
      <c r="S2856" t="str">
        <f t="shared" si="268"/>
        <v>theater</v>
      </c>
      <c r="T2856" t="str">
        <f t="shared" si="269"/>
        <v>plays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s="6">
        <f t="shared" si="264"/>
        <v>60</v>
      </c>
      <c r="N2857" t="b">
        <v>0</v>
      </c>
      <c r="O2857" s="5">
        <f t="shared" si="265"/>
        <v>50</v>
      </c>
      <c r="P2857" s="7">
        <f t="shared" si="266"/>
        <v>42370.007766203707</v>
      </c>
      <c r="Q2857" s="7">
        <f t="shared" si="267"/>
        <v>42398.981944444444</v>
      </c>
      <c r="R2857" t="s">
        <v>8271</v>
      </c>
      <c r="S2857" t="str">
        <f t="shared" si="268"/>
        <v>theater</v>
      </c>
      <c r="T2857" t="str">
        <f t="shared" si="269"/>
        <v>plays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s="6">
        <f t="shared" si="264"/>
        <v>24.333333333333332</v>
      </c>
      <c r="N2858" t="b">
        <v>0</v>
      </c>
      <c r="O2858" s="5">
        <f t="shared" si="265"/>
        <v>4.8666666666666663</v>
      </c>
      <c r="P2858" s="7">
        <f t="shared" si="266"/>
        <v>42165.037581018521</v>
      </c>
      <c r="Q2858" s="7">
        <f t="shared" si="267"/>
        <v>42224.898611111115</v>
      </c>
      <c r="R2858" t="s">
        <v>8271</v>
      </c>
      <c r="S2858" t="str">
        <f t="shared" si="268"/>
        <v>theater</v>
      </c>
      <c r="T2858" t="str">
        <f t="shared" si="269"/>
        <v>plays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s="6">
        <f t="shared" si="264"/>
        <v>500</v>
      </c>
      <c r="N2859" t="b">
        <v>0</v>
      </c>
      <c r="O2859" s="5">
        <f t="shared" si="265"/>
        <v>19.736842105263158</v>
      </c>
      <c r="P2859" s="7">
        <f t="shared" si="266"/>
        <v>42726.920081018514</v>
      </c>
      <c r="Q2859" s="7">
        <f t="shared" si="267"/>
        <v>42786.75</v>
      </c>
      <c r="R2859" t="s">
        <v>8271</v>
      </c>
      <c r="S2859" t="str">
        <f t="shared" si="268"/>
        <v>theater</v>
      </c>
      <c r="T2859" t="str">
        <f t="shared" si="269"/>
        <v>plays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s="6" t="e">
        <f t="shared" si="264"/>
        <v>#DIV/0!</v>
      </c>
      <c r="N2860" t="b">
        <v>0</v>
      </c>
      <c r="O2860" s="5">
        <f t="shared" si="265"/>
        <v>0</v>
      </c>
      <c r="P2860" s="7">
        <f t="shared" si="266"/>
        <v>41954.545081018514</v>
      </c>
      <c r="Q2860" s="7">
        <f t="shared" si="267"/>
        <v>41978.477777777778</v>
      </c>
      <c r="R2860" t="s">
        <v>8271</v>
      </c>
      <c r="S2860" t="str">
        <f t="shared" si="268"/>
        <v>theater</v>
      </c>
      <c r="T2860" t="str">
        <f t="shared" si="269"/>
        <v>plays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s="6">
        <f t="shared" si="264"/>
        <v>35</v>
      </c>
      <c r="N2861" t="b">
        <v>0</v>
      </c>
      <c r="O2861" s="5">
        <f t="shared" si="265"/>
        <v>1.7500000000000002</v>
      </c>
      <c r="P2861" s="7">
        <f t="shared" si="266"/>
        <v>42233.362314814818</v>
      </c>
      <c r="Q2861" s="7">
        <f t="shared" si="267"/>
        <v>42293.362314814818</v>
      </c>
      <c r="R2861" t="s">
        <v>8271</v>
      </c>
      <c r="S2861" t="str">
        <f t="shared" si="268"/>
        <v>theater</v>
      </c>
      <c r="T2861" t="str">
        <f t="shared" si="269"/>
        <v>plays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s="6">
        <f t="shared" si="264"/>
        <v>29.555555555555557</v>
      </c>
      <c r="N2862" t="b">
        <v>0</v>
      </c>
      <c r="O2862" s="5">
        <f t="shared" si="265"/>
        <v>6.65</v>
      </c>
      <c r="P2862" s="7">
        <f t="shared" si="266"/>
        <v>42480.800648148142</v>
      </c>
      <c r="Q2862" s="7">
        <f t="shared" si="267"/>
        <v>42540.800648148142</v>
      </c>
      <c r="R2862" t="s">
        <v>8271</v>
      </c>
      <c r="S2862" t="str">
        <f t="shared" si="268"/>
        <v>theater</v>
      </c>
      <c r="T2862" t="str">
        <f t="shared" si="269"/>
        <v>plays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s="6">
        <f t="shared" si="264"/>
        <v>26.666666666666668</v>
      </c>
      <c r="N2863" t="b">
        <v>0</v>
      </c>
      <c r="O2863" s="5">
        <f t="shared" si="265"/>
        <v>32</v>
      </c>
      <c r="P2863" s="7">
        <f t="shared" si="266"/>
        <v>42257.590833333335</v>
      </c>
      <c r="Q2863" s="7">
        <f t="shared" si="267"/>
        <v>42271.590833333335</v>
      </c>
      <c r="R2863" t="s">
        <v>8271</v>
      </c>
      <c r="S2863" t="str">
        <f t="shared" si="268"/>
        <v>theater</v>
      </c>
      <c r="T2863" t="str">
        <f t="shared" si="269"/>
        <v>plays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s="6">
        <f t="shared" si="264"/>
        <v>18.333333333333332</v>
      </c>
      <c r="N2864" t="b">
        <v>0</v>
      </c>
      <c r="O2864" s="5">
        <f t="shared" si="265"/>
        <v>0.43307086614173229</v>
      </c>
      <c r="P2864" s="7">
        <f t="shared" si="266"/>
        <v>41784.789687500001</v>
      </c>
      <c r="Q2864" s="7">
        <f t="shared" si="267"/>
        <v>41814.789687500001</v>
      </c>
      <c r="R2864" t="s">
        <v>8271</v>
      </c>
      <c r="S2864" t="str">
        <f t="shared" si="268"/>
        <v>theater</v>
      </c>
      <c r="T2864" t="str">
        <f t="shared" si="269"/>
        <v>plays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s="6">
        <f t="shared" si="264"/>
        <v>20</v>
      </c>
      <c r="N2865" t="b">
        <v>0</v>
      </c>
      <c r="O2865" s="5">
        <f t="shared" si="265"/>
        <v>0.04</v>
      </c>
      <c r="P2865" s="7">
        <f t="shared" si="266"/>
        <v>41831.675034722226</v>
      </c>
      <c r="Q2865" s="7">
        <f t="shared" si="267"/>
        <v>41891.675034722226</v>
      </c>
      <c r="R2865" t="s">
        <v>8271</v>
      </c>
      <c r="S2865" t="str">
        <f t="shared" si="268"/>
        <v>theater</v>
      </c>
      <c r="T2865" t="str">
        <f t="shared" si="269"/>
        <v>plays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s="6">
        <f t="shared" si="264"/>
        <v>13.333333333333334</v>
      </c>
      <c r="N2866" t="b">
        <v>0</v>
      </c>
      <c r="O2866" s="5">
        <f t="shared" si="265"/>
        <v>1.6</v>
      </c>
      <c r="P2866" s="7">
        <f t="shared" si="266"/>
        <v>42172.613506944443</v>
      </c>
      <c r="Q2866" s="7">
        <f t="shared" si="267"/>
        <v>42202.554166666669</v>
      </c>
      <c r="R2866" t="s">
        <v>8271</v>
      </c>
      <c r="S2866" t="str">
        <f t="shared" si="268"/>
        <v>theater</v>
      </c>
      <c r="T2866" t="str">
        <f t="shared" si="269"/>
        <v>plays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s="6" t="e">
        <f t="shared" si="264"/>
        <v>#DIV/0!</v>
      </c>
      <c r="N2867" t="b">
        <v>0</v>
      </c>
      <c r="O2867" s="5">
        <f t="shared" si="265"/>
        <v>0</v>
      </c>
      <c r="P2867" s="7">
        <f t="shared" si="266"/>
        <v>41950.114108796297</v>
      </c>
      <c r="Q2867" s="7">
        <f t="shared" si="267"/>
        <v>42010.114108796297</v>
      </c>
      <c r="R2867" t="s">
        <v>8271</v>
      </c>
      <c r="S2867" t="str">
        <f t="shared" si="268"/>
        <v>theater</v>
      </c>
      <c r="T2867" t="str">
        <f t="shared" si="269"/>
        <v>plays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s="6">
        <f t="shared" si="264"/>
        <v>22.5</v>
      </c>
      <c r="N2868" t="b">
        <v>0</v>
      </c>
      <c r="O2868" s="5">
        <f t="shared" si="265"/>
        <v>0.89999999999999991</v>
      </c>
      <c r="P2868" s="7">
        <f t="shared" si="266"/>
        <v>42627.955104166671</v>
      </c>
      <c r="Q2868" s="7">
        <f t="shared" si="267"/>
        <v>42657.916666666672</v>
      </c>
      <c r="R2868" t="s">
        <v>8271</v>
      </c>
      <c r="S2868" t="str">
        <f t="shared" si="268"/>
        <v>theater</v>
      </c>
      <c r="T2868" t="str">
        <f t="shared" si="269"/>
        <v>plays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s="6">
        <f t="shared" si="264"/>
        <v>50.4</v>
      </c>
      <c r="N2869" t="b">
        <v>0</v>
      </c>
      <c r="O2869" s="5">
        <f t="shared" si="265"/>
        <v>20.16</v>
      </c>
      <c r="P2869" s="7">
        <f t="shared" si="266"/>
        <v>42531.195277777777</v>
      </c>
      <c r="Q2869" s="7">
        <f t="shared" si="267"/>
        <v>42555.166666666672</v>
      </c>
      <c r="R2869" t="s">
        <v>8271</v>
      </c>
      <c r="S2869" t="str">
        <f t="shared" si="268"/>
        <v>theater</v>
      </c>
      <c r="T2869" t="str">
        <f t="shared" si="269"/>
        <v>plays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s="6">
        <f t="shared" si="264"/>
        <v>105.02933333333334</v>
      </c>
      <c r="N2870" t="b">
        <v>0</v>
      </c>
      <c r="O2870" s="5">
        <f t="shared" si="265"/>
        <v>42.011733333333332</v>
      </c>
      <c r="P2870" s="7">
        <f t="shared" si="266"/>
        <v>42618.827013888891</v>
      </c>
      <c r="Q2870" s="7">
        <f t="shared" si="267"/>
        <v>42648.827013888891</v>
      </c>
      <c r="R2870" t="s">
        <v>8271</v>
      </c>
      <c r="S2870" t="str">
        <f t="shared" si="268"/>
        <v>theater</v>
      </c>
      <c r="T2870" t="str">
        <f t="shared" si="269"/>
        <v>plays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s="6">
        <f t="shared" si="264"/>
        <v>35.4</v>
      </c>
      <c r="N2871" t="b">
        <v>0</v>
      </c>
      <c r="O2871" s="5">
        <f t="shared" si="265"/>
        <v>0.88500000000000001</v>
      </c>
      <c r="P2871" s="7">
        <f t="shared" si="266"/>
        <v>42540.593530092592</v>
      </c>
      <c r="Q2871" s="7">
        <f t="shared" si="267"/>
        <v>42570.593530092592</v>
      </c>
      <c r="R2871" t="s">
        <v>8271</v>
      </c>
      <c r="S2871" t="str">
        <f t="shared" si="268"/>
        <v>theater</v>
      </c>
      <c r="T2871" t="str">
        <f t="shared" si="269"/>
        <v>plays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s="6">
        <f t="shared" si="264"/>
        <v>83.333333333333329</v>
      </c>
      <c r="N2872" t="b">
        <v>0</v>
      </c>
      <c r="O2872" s="5">
        <f t="shared" si="265"/>
        <v>15</v>
      </c>
      <c r="P2872" s="7">
        <f t="shared" si="266"/>
        <v>41746.189409722225</v>
      </c>
      <c r="Q2872" s="7">
        <f t="shared" si="267"/>
        <v>41776.189409722225</v>
      </c>
      <c r="R2872" t="s">
        <v>8271</v>
      </c>
      <c r="S2872" t="str">
        <f t="shared" si="268"/>
        <v>theater</v>
      </c>
      <c r="T2872" t="str">
        <f t="shared" si="269"/>
        <v>plays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s="6">
        <f t="shared" si="264"/>
        <v>35.92307692307692</v>
      </c>
      <c r="N2873" t="b">
        <v>0</v>
      </c>
      <c r="O2873" s="5">
        <f t="shared" si="265"/>
        <v>4.67</v>
      </c>
      <c r="P2873" s="7">
        <f t="shared" si="266"/>
        <v>41974.738576388889</v>
      </c>
      <c r="Q2873" s="7">
        <f t="shared" si="267"/>
        <v>41994.738576388889</v>
      </c>
      <c r="R2873" t="s">
        <v>8271</v>
      </c>
      <c r="S2873" t="str">
        <f t="shared" si="268"/>
        <v>theater</v>
      </c>
      <c r="T2873" t="str">
        <f t="shared" si="269"/>
        <v>plays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s="6" t="e">
        <f t="shared" si="264"/>
        <v>#DIV/0!</v>
      </c>
      <c r="N2874" t="b">
        <v>0</v>
      </c>
      <c r="O2874" s="5">
        <f t="shared" si="265"/>
        <v>0</v>
      </c>
      <c r="P2874" s="7">
        <f t="shared" si="266"/>
        <v>42115.11618055556</v>
      </c>
      <c r="Q2874" s="7">
        <f t="shared" si="267"/>
        <v>42175.11618055556</v>
      </c>
      <c r="R2874" t="s">
        <v>8271</v>
      </c>
      <c r="S2874" t="str">
        <f t="shared" si="268"/>
        <v>theater</v>
      </c>
      <c r="T2874" t="str">
        <f t="shared" si="269"/>
        <v>plays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s="6">
        <f t="shared" si="264"/>
        <v>119.125</v>
      </c>
      <c r="N2875" t="b">
        <v>0</v>
      </c>
      <c r="O2875" s="5">
        <f t="shared" si="265"/>
        <v>38.119999999999997</v>
      </c>
      <c r="P2875" s="7">
        <f t="shared" si="266"/>
        <v>42002.817488425921</v>
      </c>
      <c r="Q2875" s="7">
        <f t="shared" si="267"/>
        <v>42032.817488425921</v>
      </c>
      <c r="R2875" t="s">
        <v>8271</v>
      </c>
      <c r="S2875" t="str">
        <f t="shared" si="268"/>
        <v>theater</v>
      </c>
      <c r="T2875" t="str">
        <f t="shared" si="269"/>
        <v>plays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s="6">
        <f t="shared" si="264"/>
        <v>90.333333333333329</v>
      </c>
      <c r="N2876" t="b">
        <v>0</v>
      </c>
      <c r="O2876" s="5">
        <f t="shared" si="265"/>
        <v>5.42</v>
      </c>
      <c r="P2876" s="7">
        <f t="shared" si="266"/>
        <v>42722.84474537037</v>
      </c>
      <c r="Q2876" s="7">
        <f t="shared" si="267"/>
        <v>42752.84474537037</v>
      </c>
      <c r="R2876" t="s">
        <v>8271</v>
      </c>
      <c r="S2876" t="str">
        <f t="shared" si="268"/>
        <v>theater</v>
      </c>
      <c r="T2876" t="str">
        <f t="shared" si="269"/>
        <v>plays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s="6">
        <f t="shared" si="264"/>
        <v>2.3333333333333335</v>
      </c>
      <c r="N2877" t="b">
        <v>0</v>
      </c>
      <c r="O2877" s="5">
        <f t="shared" si="265"/>
        <v>3.4999999999999996E-2</v>
      </c>
      <c r="P2877" s="7">
        <f t="shared" si="266"/>
        <v>42465.128391203703</v>
      </c>
      <c r="Q2877" s="7">
        <f t="shared" si="267"/>
        <v>42495.128391203703</v>
      </c>
      <c r="R2877" t="s">
        <v>8271</v>
      </c>
      <c r="S2877" t="str">
        <f t="shared" si="268"/>
        <v>theater</v>
      </c>
      <c r="T2877" t="str">
        <f t="shared" si="269"/>
        <v>plays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s="6" t="e">
        <f t="shared" si="264"/>
        <v>#DIV/0!</v>
      </c>
      <c r="N2878" t="b">
        <v>0</v>
      </c>
      <c r="O2878" s="5">
        <f t="shared" si="265"/>
        <v>0</v>
      </c>
      <c r="P2878" s="7">
        <f t="shared" si="266"/>
        <v>42171.743969907402</v>
      </c>
      <c r="Q2878" s="7">
        <f t="shared" si="267"/>
        <v>42201.743969907402</v>
      </c>
      <c r="R2878" t="s">
        <v>8271</v>
      </c>
      <c r="S2878" t="str">
        <f t="shared" si="268"/>
        <v>theater</v>
      </c>
      <c r="T2878" t="str">
        <f t="shared" si="269"/>
        <v>plays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s="6">
        <f t="shared" si="264"/>
        <v>108.33333333333333</v>
      </c>
      <c r="N2879" t="b">
        <v>0</v>
      </c>
      <c r="O2879" s="5">
        <f t="shared" si="265"/>
        <v>10.833333333333334</v>
      </c>
      <c r="P2879" s="7">
        <f t="shared" si="266"/>
        <v>42672.955138888887</v>
      </c>
      <c r="Q2879" s="7">
        <f t="shared" si="267"/>
        <v>42704.708333333328</v>
      </c>
      <c r="R2879" t="s">
        <v>8271</v>
      </c>
      <c r="S2879" t="str">
        <f t="shared" si="268"/>
        <v>theater</v>
      </c>
      <c r="T2879" t="str">
        <f t="shared" si="269"/>
        <v>plays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s="6">
        <f t="shared" si="264"/>
        <v>15.75</v>
      </c>
      <c r="N2880" t="b">
        <v>0</v>
      </c>
      <c r="O2880" s="5">
        <f t="shared" si="265"/>
        <v>2.1</v>
      </c>
      <c r="P2880" s="7">
        <f t="shared" si="266"/>
        <v>42128.615682870368</v>
      </c>
      <c r="Q2880" s="7">
        <f t="shared" si="267"/>
        <v>42188.615682870368</v>
      </c>
      <c r="R2880" t="s">
        <v>8271</v>
      </c>
      <c r="S2880" t="str">
        <f t="shared" si="268"/>
        <v>theater</v>
      </c>
      <c r="T2880" t="str">
        <f t="shared" si="269"/>
        <v>plays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s="6">
        <f t="shared" si="264"/>
        <v>29</v>
      </c>
      <c r="N2881" t="b">
        <v>0</v>
      </c>
      <c r="O2881" s="5">
        <f t="shared" si="265"/>
        <v>0.2589285714285714</v>
      </c>
      <c r="P2881" s="7">
        <f t="shared" si="266"/>
        <v>42359.725243055553</v>
      </c>
      <c r="Q2881" s="7">
        <f t="shared" si="267"/>
        <v>42389.725243055553</v>
      </c>
      <c r="R2881" t="s">
        <v>8271</v>
      </c>
      <c r="S2881" t="str">
        <f t="shared" si="268"/>
        <v>theater</v>
      </c>
      <c r="T2881" t="str">
        <f t="shared" si="269"/>
        <v>plays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s="6">
        <f t="shared" ref="M2882:M2945" si="270">E2882/L2882</f>
        <v>96.551724137931032</v>
      </c>
      <c r="N2882" t="b">
        <v>0</v>
      </c>
      <c r="O2882" s="5">
        <f t="shared" ref="O2882:O2945" si="271">(E2882/D2882)*100</f>
        <v>23.333333333333332</v>
      </c>
      <c r="P2882" s="7">
        <f t="shared" si="266"/>
        <v>42192.905694444446</v>
      </c>
      <c r="Q2882" s="7">
        <f t="shared" si="267"/>
        <v>42236.711805555555</v>
      </c>
      <c r="R2882" t="s">
        <v>8271</v>
      </c>
      <c r="S2882" t="str">
        <f t="shared" si="268"/>
        <v>theater</v>
      </c>
      <c r="T2882" t="str">
        <f t="shared" si="269"/>
        <v>plays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s="6" t="e">
        <f t="shared" si="270"/>
        <v>#DIV/0!</v>
      </c>
      <c r="N2883" t="b">
        <v>0</v>
      </c>
      <c r="O2883" s="5">
        <f t="shared" si="271"/>
        <v>0</v>
      </c>
      <c r="P2883" s="7">
        <f t="shared" ref="P2883:P2946" si="272">(((J2883/60)/60)/24)+DATE(1970,1,1)</f>
        <v>41916.597638888888</v>
      </c>
      <c r="Q2883" s="7">
        <f t="shared" ref="Q2883:Q2946" si="273">(((I2883/60)/60)/24)+DATE(1970,1,1)</f>
        <v>41976.639305555553</v>
      </c>
      <c r="R2883" t="s">
        <v>8271</v>
      </c>
      <c r="S2883" t="str">
        <f t="shared" ref="S2883:S2946" si="274">LEFT(R2883,FIND("/",R2883)-1)</f>
        <v>theater</v>
      </c>
      <c r="T2883" t="str">
        <f t="shared" ref="T2883:T2946" si="275">RIGHT(R2883,LEN(R2883)-FIND("/",R2883))</f>
        <v>plays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s="6">
        <f t="shared" si="270"/>
        <v>63</v>
      </c>
      <c r="N2884" t="b">
        <v>0</v>
      </c>
      <c r="O2884" s="5">
        <f t="shared" si="271"/>
        <v>33.6</v>
      </c>
      <c r="P2884" s="7">
        <f t="shared" si="272"/>
        <v>42461.596273148149</v>
      </c>
      <c r="Q2884" s="7">
        <f t="shared" si="273"/>
        <v>42491.596273148149</v>
      </c>
      <c r="R2884" t="s">
        <v>8271</v>
      </c>
      <c r="S2884" t="str">
        <f t="shared" si="274"/>
        <v>theater</v>
      </c>
      <c r="T2884" t="str">
        <f t="shared" si="275"/>
        <v>plays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s="6">
        <f t="shared" si="270"/>
        <v>381.6</v>
      </c>
      <c r="N2885" t="b">
        <v>0</v>
      </c>
      <c r="O2885" s="5">
        <f t="shared" si="271"/>
        <v>19.079999999999998</v>
      </c>
      <c r="P2885" s="7">
        <f t="shared" si="272"/>
        <v>42370.90320601852</v>
      </c>
      <c r="Q2885" s="7">
        <f t="shared" si="273"/>
        <v>42406.207638888889</v>
      </c>
      <c r="R2885" t="s">
        <v>8271</v>
      </c>
      <c r="S2885" t="str">
        <f t="shared" si="274"/>
        <v>theater</v>
      </c>
      <c r="T2885" t="str">
        <f t="shared" si="275"/>
        <v>plays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s="6">
        <f t="shared" si="270"/>
        <v>46.25</v>
      </c>
      <c r="N2886" t="b">
        <v>0</v>
      </c>
      <c r="O2886" s="5">
        <f t="shared" si="271"/>
        <v>0.41111111111111115</v>
      </c>
      <c r="P2886" s="7">
        <f t="shared" si="272"/>
        <v>41948.727256944447</v>
      </c>
      <c r="Q2886" s="7">
        <f t="shared" si="273"/>
        <v>41978.727256944447</v>
      </c>
      <c r="R2886" t="s">
        <v>8271</v>
      </c>
      <c r="S2886" t="str">
        <f t="shared" si="274"/>
        <v>theater</v>
      </c>
      <c r="T2886" t="str">
        <f t="shared" si="275"/>
        <v>plays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s="6">
        <f t="shared" si="270"/>
        <v>26</v>
      </c>
      <c r="N2887" t="b">
        <v>0</v>
      </c>
      <c r="O2887" s="5">
        <f t="shared" si="271"/>
        <v>32.5</v>
      </c>
      <c r="P2887" s="7">
        <f t="shared" si="272"/>
        <v>42047.07640046296</v>
      </c>
      <c r="Q2887" s="7">
        <f t="shared" si="273"/>
        <v>42077.034733796296</v>
      </c>
      <c r="R2887" t="s">
        <v>8271</v>
      </c>
      <c r="S2887" t="str">
        <f t="shared" si="274"/>
        <v>theater</v>
      </c>
      <c r="T2887" t="str">
        <f t="shared" si="275"/>
        <v>plays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s="6">
        <f t="shared" si="270"/>
        <v>10</v>
      </c>
      <c r="N2888" t="b">
        <v>0</v>
      </c>
      <c r="O2888" s="5">
        <f t="shared" si="271"/>
        <v>5</v>
      </c>
      <c r="P2888" s="7">
        <f t="shared" si="272"/>
        <v>42261.632916666669</v>
      </c>
      <c r="Q2888" s="7">
        <f t="shared" si="273"/>
        <v>42266.165972222225</v>
      </c>
      <c r="R2888" t="s">
        <v>8271</v>
      </c>
      <c r="S2888" t="str">
        <f t="shared" si="274"/>
        <v>theater</v>
      </c>
      <c r="T2888" t="str">
        <f t="shared" si="275"/>
        <v>plays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s="6">
        <f t="shared" si="270"/>
        <v>5</v>
      </c>
      <c r="N2889" t="b">
        <v>0</v>
      </c>
      <c r="O2889" s="5">
        <f t="shared" si="271"/>
        <v>0.16666666666666669</v>
      </c>
      <c r="P2889" s="7">
        <f t="shared" si="272"/>
        <v>41985.427361111113</v>
      </c>
      <c r="Q2889" s="7">
        <f t="shared" si="273"/>
        <v>42015.427361111113</v>
      </c>
      <c r="R2889" t="s">
        <v>8271</v>
      </c>
      <c r="S2889" t="str">
        <f t="shared" si="274"/>
        <v>theater</v>
      </c>
      <c r="T2889" t="str">
        <f t="shared" si="275"/>
        <v>plays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s="6" t="e">
        <f t="shared" si="270"/>
        <v>#DIV/0!</v>
      </c>
      <c r="N2890" t="b">
        <v>0</v>
      </c>
      <c r="O2890" s="5">
        <f t="shared" si="271"/>
        <v>0</v>
      </c>
      <c r="P2890" s="7">
        <f t="shared" si="272"/>
        <v>41922.535185185188</v>
      </c>
      <c r="Q2890" s="7">
        <f t="shared" si="273"/>
        <v>41930.207638888889</v>
      </c>
      <c r="R2890" t="s">
        <v>8271</v>
      </c>
      <c r="S2890" t="str">
        <f t="shared" si="274"/>
        <v>theater</v>
      </c>
      <c r="T2890" t="str">
        <f t="shared" si="275"/>
        <v>plays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s="6">
        <f t="shared" si="270"/>
        <v>81.571428571428569</v>
      </c>
      <c r="N2891" t="b">
        <v>0</v>
      </c>
      <c r="O2891" s="5">
        <f t="shared" si="271"/>
        <v>38.066666666666663</v>
      </c>
      <c r="P2891" s="7">
        <f t="shared" si="272"/>
        <v>41850.863252314812</v>
      </c>
      <c r="Q2891" s="7">
        <f t="shared" si="273"/>
        <v>41880.863252314812</v>
      </c>
      <c r="R2891" t="s">
        <v>8271</v>
      </c>
      <c r="S2891" t="str">
        <f t="shared" si="274"/>
        <v>theater</v>
      </c>
      <c r="T2891" t="str">
        <f t="shared" si="275"/>
        <v>plays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s="6">
        <f t="shared" si="270"/>
        <v>7</v>
      </c>
      <c r="N2892" t="b">
        <v>0</v>
      </c>
      <c r="O2892" s="5">
        <f t="shared" si="271"/>
        <v>1.05</v>
      </c>
      <c r="P2892" s="7">
        <f t="shared" si="272"/>
        <v>41831.742962962962</v>
      </c>
      <c r="Q2892" s="7">
        <f t="shared" si="273"/>
        <v>41860.125</v>
      </c>
      <c r="R2892" t="s">
        <v>8271</v>
      </c>
      <c r="S2892" t="str">
        <f t="shared" si="274"/>
        <v>theater</v>
      </c>
      <c r="T2892" t="str">
        <f t="shared" si="275"/>
        <v>plays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s="6">
        <f t="shared" si="270"/>
        <v>27.3</v>
      </c>
      <c r="N2893" t="b">
        <v>0</v>
      </c>
      <c r="O2893" s="5">
        <f t="shared" si="271"/>
        <v>2.73</v>
      </c>
      <c r="P2893" s="7">
        <f t="shared" si="272"/>
        <v>42415.883425925931</v>
      </c>
      <c r="Q2893" s="7">
        <f t="shared" si="273"/>
        <v>42475.84175925926</v>
      </c>
      <c r="R2893" t="s">
        <v>8271</v>
      </c>
      <c r="S2893" t="str">
        <f t="shared" si="274"/>
        <v>theater</v>
      </c>
      <c r="T2893" t="str">
        <f t="shared" si="275"/>
        <v>plays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s="6">
        <f t="shared" si="270"/>
        <v>29.411764705882351</v>
      </c>
      <c r="N2894" t="b">
        <v>0</v>
      </c>
      <c r="O2894" s="5">
        <f t="shared" si="271"/>
        <v>9.0909090909090917</v>
      </c>
      <c r="P2894" s="7">
        <f t="shared" si="272"/>
        <v>41869.714166666665</v>
      </c>
      <c r="Q2894" s="7">
        <f t="shared" si="273"/>
        <v>41876.875</v>
      </c>
      <c r="R2894" t="s">
        <v>8271</v>
      </c>
      <c r="S2894" t="str">
        <f t="shared" si="274"/>
        <v>theater</v>
      </c>
      <c r="T2894" t="str">
        <f t="shared" si="275"/>
        <v>plays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s="6">
        <f t="shared" si="270"/>
        <v>12.5</v>
      </c>
      <c r="N2895" t="b">
        <v>0</v>
      </c>
      <c r="O2895" s="5">
        <f t="shared" si="271"/>
        <v>0.5</v>
      </c>
      <c r="P2895" s="7">
        <f t="shared" si="272"/>
        <v>41953.773090277777</v>
      </c>
      <c r="Q2895" s="7">
        <f t="shared" si="273"/>
        <v>42013.083333333328</v>
      </c>
      <c r="R2895" t="s">
        <v>8271</v>
      </c>
      <c r="S2895" t="str">
        <f t="shared" si="274"/>
        <v>theater</v>
      </c>
      <c r="T2895" t="str">
        <f t="shared" si="275"/>
        <v>plays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s="6" t="e">
        <f t="shared" si="270"/>
        <v>#DIV/0!</v>
      </c>
      <c r="N2896" t="b">
        <v>0</v>
      </c>
      <c r="O2896" s="5">
        <f t="shared" si="271"/>
        <v>0</v>
      </c>
      <c r="P2896" s="7">
        <f t="shared" si="272"/>
        <v>42037.986284722225</v>
      </c>
      <c r="Q2896" s="7">
        <f t="shared" si="273"/>
        <v>42097.944618055553</v>
      </c>
      <c r="R2896" t="s">
        <v>8271</v>
      </c>
      <c r="S2896" t="str">
        <f t="shared" si="274"/>
        <v>theater</v>
      </c>
      <c r="T2896" t="str">
        <f t="shared" si="275"/>
        <v>plays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s="6">
        <f t="shared" si="270"/>
        <v>5.75</v>
      </c>
      <c r="N2897" t="b">
        <v>0</v>
      </c>
      <c r="O2897" s="5">
        <f t="shared" si="271"/>
        <v>4.5999999999999996</v>
      </c>
      <c r="P2897" s="7">
        <f t="shared" si="272"/>
        <v>41811.555462962962</v>
      </c>
      <c r="Q2897" s="7">
        <f t="shared" si="273"/>
        <v>41812.875</v>
      </c>
      <c r="R2897" t="s">
        <v>8271</v>
      </c>
      <c r="S2897" t="str">
        <f t="shared" si="274"/>
        <v>theater</v>
      </c>
      <c r="T2897" t="str">
        <f t="shared" si="275"/>
        <v>plays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s="6">
        <f t="shared" si="270"/>
        <v>52.083333333333336</v>
      </c>
      <c r="N2898" t="b">
        <v>0</v>
      </c>
      <c r="O2898" s="5">
        <f t="shared" si="271"/>
        <v>20.833333333333336</v>
      </c>
      <c r="P2898" s="7">
        <f t="shared" si="272"/>
        <v>42701.908807870372</v>
      </c>
      <c r="Q2898" s="7">
        <f t="shared" si="273"/>
        <v>42716.25</v>
      </c>
      <c r="R2898" t="s">
        <v>8271</v>
      </c>
      <c r="S2898" t="str">
        <f t="shared" si="274"/>
        <v>theater</v>
      </c>
      <c r="T2898" t="str">
        <f t="shared" si="275"/>
        <v>plays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s="6">
        <f t="shared" si="270"/>
        <v>183.33333333333334</v>
      </c>
      <c r="N2899" t="b">
        <v>0</v>
      </c>
      <c r="O2899" s="5">
        <f t="shared" si="271"/>
        <v>4.583333333333333</v>
      </c>
      <c r="P2899" s="7">
        <f t="shared" si="272"/>
        <v>42258.646504629629</v>
      </c>
      <c r="Q2899" s="7">
        <f t="shared" si="273"/>
        <v>42288.645196759258</v>
      </c>
      <c r="R2899" t="s">
        <v>8271</v>
      </c>
      <c r="S2899" t="str">
        <f t="shared" si="274"/>
        <v>theater</v>
      </c>
      <c r="T2899" t="str">
        <f t="shared" si="275"/>
        <v>plays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s="6">
        <f t="shared" si="270"/>
        <v>26.333333333333332</v>
      </c>
      <c r="N2900" t="b">
        <v>0</v>
      </c>
      <c r="O2900" s="5">
        <f t="shared" si="271"/>
        <v>4.2133333333333338</v>
      </c>
      <c r="P2900" s="7">
        <f t="shared" si="272"/>
        <v>42278.664965277778</v>
      </c>
      <c r="Q2900" s="7">
        <f t="shared" si="273"/>
        <v>42308.664965277778</v>
      </c>
      <c r="R2900" t="s">
        <v>8271</v>
      </c>
      <c r="S2900" t="str">
        <f t="shared" si="274"/>
        <v>theater</v>
      </c>
      <c r="T2900" t="str">
        <f t="shared" si="275"/>
        <v>plays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s="6" t="e">
        <f t="shared" si="270"/>
        <v>#DIV/0!</v>
      </c>
      <c r="N2901" t="b">
        <v>0</v>
      </c>
      <c r="O2901" s="5">
        <f t="shared" si="271"/>
        <v>0</v>
      </c>
      <c r="P2901" s="7">
        <f t="shared" si="272"/>
        <v>42515.078217592592</v>
      </c>
      <c r="Q2901" s="7">
        <f t="shared" si="273"/>
        <v>42575.078217592592</v>
      </c>
      <c r="R2901" t="s">
        <v>8271</v>
      </c>
      <c r="S2901" t="str">
        <f t="shared" si="274"/>
        <v>theater</v>
      </c>
      <c r="T2901" t="str">
        <f t="shared" si="275"/>
        <v>plays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s="6">
        <f t="shared" si="270"/>
        <v>486.42857142857144</v>
      </c>
      <c r="N2902" t="b">
        <v>0</v>
      </c>
      <c r="O2902" s="5">
        <f t="shared" si="271"/>
        <v>61.909090909090914</v>
      </c>
      <c r="P2902" s="7">
        <f t="shared" si="272"/>
        <v>41830.234166666669</v>
      </c>
      <c r="Q2902" s="7">
        <f t="shared" si="273"/>
        <v>41860.234166666669</v>
      </c>
      <c r="R2902" t="s">
        <v>8271</v>
      </c>
      <c r="S2902" t="str">
        <f t="shared" si="274"/>
        <v>theater</v>
      </c>
      <c r="T2902" t="str">
        <f t="shared" si="275"/>
        <v>plays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s="6">
        <f t="shared" si="270"/>
        <v>3</v>
      </c>
      <c r="N2903" t="b">
        <v>0</v>
      </c>
      <c r="O2903" s="5">
        <f t="shared" si="271"/>
        <v>0.8</v>
      </c>
      <c r="P2903" s="7">
        <f t="shared" si="272"/>
        <v>41982.904386574075</v>
      </c>
      <c r="Q2903" s="7">
        <f t="shared" si="273"/>
        <v>42042.904386574075</v>
      </c>
      <c r="R2903" t="s">
        <v>8271</v>
      </c>
      <c r="S2903" t="str">
        <f t="shared" si="274"/>
        <v>theater</v>
      </c>
      <c r="T2903" t="str">
        <f t="shared" si="275"/>
        <v>plays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s="6">
        <f t="shared" si="270"/>
        <v>25</v>
      </c>
      <c r="N2904" t="b">
        <v>0</v>
      </c>
      <c r="O2904" s="5">
        <f t="shared" si="271"/>
        <v>1.6666666666666666E-2</v>
      </c>
      <c r="P2904" s="7">
        <f t="shared" si="272"/>
        <v>42210.439768518518</v>
      </c>
      <c r="Q2904" s="7">
        <f t="shared" si="273"/>
        <v>42240.439768518518</v>
      </c>
      <c r="R2904" t="s">
        <v>8271</v>
      </c>
      <c r="S2904" t="str">
        <f t="shared" si="274"/>
        <v>theater</v>
      </c>
      <c r="T2904" t="str">
        <f t="shared" si="275"/>
        <v>plays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s="6">
        <f t="shared" si="270"/>
        <v>9.75</v>
      </c>
      <c r="N2905" t="b">
        <v>0</v>
      </c>
      <c r="O2905" s="5">
        <f t="shared" si="271"/>
        <v>0.77999999999999992</v>
      </c>
      <c r="P2905" s="7">
        <f t="shared" si="272"/>
        <v>42196.166874999995</v>
      </c>
      <c r="Q2905" s="7">
        <f t="shared" si="273"/>
        <v>42256.166874999995</v>
      </c>
      <c r="R2905" t="s">
        <v>8271</v>
      </c>
      <c r="S2905" t="str">
        <f t="shared" si="274"/>
        <v>theater</v>
      </c>
      <c r="T2905" t="str">
        <f t="shared" si="275"/>
        <v>plays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s="6">
        <f t="shared" si="270"/>
        <v>18.75</v>
      </c>
      <c r="N2906" t="b">
        <v>0</v>
      </c>
      <c r="O2906" s="5">
        <f t="shared" si="271"/>
        <v>5</v>
      </c>
      <c r="P2906" s="7">
        <f t="shared" si="272"/>
        <v>41940.967951388891</v>
      </c>
      <c r="Q2906" s="7">
        <f t="shared" si="273"/>
        <v>41952.5</v>
      </c>
      <c r="R2906" t="s">
        <v>8271</v>
      </c>
      <c r="S2906" t="str">
        <f t="shared" si="274"/>
        <v>theater</v>
      </c>
      <c r="T2906" t="str">
        <f t="shared" si="275"/>
        <v>plays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s="6">
        <f t="shared" si="270"/>
        <v>36.588235294117645</v>
      </c>
      <c r="N2907" t="b">
        <v>0</v>
      </c>
      <c r="O2907" s="5">
        <f t="shared" si="271"/>
        <v>17.771428571428572</v>
      </c>
      <c r="P2907" s="7">
        <f t="shared" si="272"/>
        <v>42606.056863425925</v>
      </c>
      <c r="Q2907" s="7">
        <f t="shared" si="273"/>
        <v>42620.056863425925</v>
      </c>
      <c r="R2907" t="s">
        <v>8271</v>
      </c>
      <c r="S2907" t="str">
        <f t="shared" si="274"/>
        <v>theater</v>
      </c>
      <c r="T2907" t="str">
        <f t="shared" si="275"/>
        <v>plays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s="6">
        <f t="shared" si="270"/>
        <v>80.714285714285708</v>
      </c>
      <c r="N2908" t="b">
        <v>0</v>
      </c>
      <c r="O2908" s="5">
        <f t="shared" si="271"/>
        <v>9.4166666666666661</v>
      </c>
      <c r="P2908" s="7">
        <f t="shared" si="272"/>
        <v>42199.648912037039</v>
      </c>
      <c r="Q2908" s="7">
        <f t="shared" si="273"/>
        <v>42217.041666666672</v>
      </c>
      <c r="R2908" t="s">
        <v>8271</v>
      </c>
      <c r="S2908" t="str">
        <f t="shared" si="274"/>
        <v>theater</v>
      </c>
      <c r="T2908" t="str">
        <f t="shared" si="275"/>
        <v>plays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s="6">
        <f t="shared" si="270"/>
        <v>1</v>
      </c>
      <c r="N2909" t="b">
        <v>0</v>
      </c>
      <c r="O2909" s="5">
        <f t="shared" si="271"/>
        <v>0.08</v>
      </c>
      <c r="P2909" s="7">
        <f t="shared" si="272"/>
        <v>42444.877743055549</v>
      </c>
      <c r="Q2909" s="7">
        <f t="shared" si="273"/>
        <v>42504.877743055549</v>
      </c>
      <c r="R2909" t="s">
        <v>8271</v>
      </c>
      <c r="S2909" t="str">
        <f t="shared" si="274"/>
        <v>theater</v>
      </c>
      <c r="T2909" t="str">
        <f t="shared" si="275"/>
        <v>plays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s="6">
        <f t="shared" si="270"/>
        <v>52.8</v>
      </c>
      <c r="N2910" t="b">
        <v>0</v>
      </c>
      <c r="O2910" s="5">
        <f t="shared" si="271"/>
        <v>2.75</v>
      </c>
      <c r="P2910" s="7">
        <f t="shared" si="272"/>
        <v>42499.731701388882</v>
      </c>
      <c r="Q2910" s="7">
        <f t="shared" si="273"/>
        <v>42529.731701388882</v>
      </c>
      <c r="R2910" t="s">
        <v>8271</v>
      </c>
      <c r="S2910" t="str">
        <f t="shared" si="274"/>
        <v>theater</v>
      </c>
      <c r="T2910" t="str">
        <f t="shared" si="275"/>
        <v>plays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s="6">
        <f t="shared" si="270"/>
        <v>20</v>
      </c>
      <c r="N2911" t="b">
        <v>0</v>
      </c>
      <c r="O2911" s="5">
        <f t="shared" si="271"/>
        <v>1.1111111111111112E-2</v>
      </c>
      <c r="P2911" s="7">
        <f t="shared" si="272"/>
        <v>41929.266215277778</v>
      </c>
      <c r="Q2911" s="7">
        <f t="shared" si="273"/>
        <v>41968.823611111111</v>
      </c>
      <c r="R2911" t="s">
        <v>8271</v>
      </c>
      <c r="S2911" t="str">
        <f t="shared" si="274"/>
        <v>theater</v>
      </c>
      <c r="T2911" t="str">
        <f t="shared" si="275"/>
        <v>plays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s="6">
        <f t="shared" si="270"/>
        <v>1</v>
      </c>
      <c r="N2912" t="b">
        <v>0</v>
      </c>
      <c r="O2912" s="5">
        <f t="shared" si="271"/>
        <v>3.3333333333333335E-3</v>
      </c>
      <c r="P2912" s="7">
        <f t="shared" si="272"/>
        <v>42107.841284722221</v>
      </c>
      <c r="Q2912" s="7">
        <f t="shared" si="273"/>
        <v>42167.841284722221</v>
      </c>
      <c r="R2912" t="s">
        <v>8271</v>
      </c>
      <c r="S2912" t="str">
        <f t="shared" si="274"/>
        <v>theater</v>
      </c>
      <c r="T2912" t="str">
        <f t="shared" si="275"/>
        <v>plays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s="6">
        <f t="shared" si="270"/>
        <v>46.928571428571431</v>
      </c>
      <c r="N2913" t="b">
        <v>0</v>
      </c>
      <c r="O2913" s="5">
        <f t="shared" si="271"/>
        <v>36.5</v>
      </c>
      <c r="P2913" s="7">
        <f t="shared" si="272"/>
        <v>42142.768819444449</v>
      </c>
      <c r="Q2913" s="7">
        <f t="shared" si="273"/>
        <v>42182.768819444449</v>
      </c>
      <c r="R2913" t="s">
        <v>8271</v>
      </c>
      <c r="S2913" t="str">
        <f t="shared" si="274"/>
        <v>theater</v>
      </c>
      <c r="T2913" t="str">
        <f t="shared" si="275"/>
        <v>plays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s="6">
        <f t="shared" si="270"/>
        <v>78.07692307692308</v>
      </c>
      <c r="N2914" t="b">
        <v>0</v>
      </c>
      <c r="O2914" s="5">
        <f t="shared" si="271"/>
        <v>14.058171745152354</v>
      </c>
      <c r="P2914" s="7">
        <f t="shared" si="272"/>
        <v>42354.131643518514</v>
      </c>
      <c r="Q2914" s="7">
        <f t="shared" si="273"/>
        <v>42384.131643518514</v>
      </c>
      <c r="R2914" t="s">
        <v>8271</v>
      </c>
      <c r="S2914" t="str">
        <f t="shared" si="274"/>
        <v>theater</v>
      </c>
      <c r="T2914" t="str">
        <f t="shared" si="275"/>
        <v>plays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s="6">
        <f t="shared" si="270"/>
        <v>1</v>
      </c>
      <c r="N2915" t="b">
        <v>0</v>
      </c>
      <c r="O2915" s="5">
        <f t="shared" si="271"/>
        <v>0.02</v>
      </c>
      <c r="P2915" s="7">
        <f t="shared" si="272"/>
        <v>41828.922905092593</v>
      </c>
      <c r="Q2915" s="7">
        <f t="shared" si="273"/>
        <v>41888.922905092593</v>
      </c>
      <c r="R2915" t="s">
        <v>8271</v>
      </c>
      <c r="S2915" t="str">
        <f t="shared" si="274"/>
        <v>theater</v>
      </c>
      <c r="T2915" t="str">
        <f t="shared" si="275"/>
        <v>plays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s="6">
        <f t="shared" si="270"/>
        <v>1</v>
      </c>
      <c r="N2916" t="b">
        <v>0</v>
      </c>
      <c r="O2916" s="5">
        <f t="shared" si="271"/>
        <v>4.0000000000000001E-3</v>
      </c>
      <c r="P2916" s="7">
        <f t="shared" si="272"/>
        <v>42017.907337962963</v>
      </c>
      <c r="Q2916" s="7">
        <f t="shared" si="273"/>
        <v>42077.865671296298</v>
      </c>
      <c r="R2916" t="s">
        <v>8271</v>
      </c>
      <c r="S2916" t="str">
        <f t="shared" si="274"/>
        <v>theater</v>
      </c>
      <c r="T2916" t="str">
        <f t="shared" si="275"/>
        <v>plays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s="6">
        <f t="shared" si="270"/>
        <v>203.66666666666666</v>
      </c>
      <c r="N2917" t="b">
        <v>0</v>
      </c>
      <c r="O2917" s="5">
        <f t="shared" si="271"/>
        <v>61.1</v>
      </c>
      <c r="P2917" s="7">
        <f t="shared" si="272"/>
        <v>42415.398032407407</v>
      </c>
      <c r="Q2917" s="7">
        <f t="shared" si="273"/>
        <v>42445.356365740736</v>
      </c>
      <c r="R2917" t="s">
        <v>8271</v>
      </c>
      <c r="S2917" t="str">
        <f t="shared" si="274"/>
        <v>theater</v>
      </c>
      <c r="T2917" t="str">
        <f t="shared" si="275"/>
        <v>plays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s="6">
        <f t="shared" si="270"/>
        <v>20.714285714285715</v>
      </c>
      <c r="N2918" t="b">
        <v>0</v>
      </c>
      <c r="O2918" s="5">
        <f t="shared" si="271"/>
        <v>7.8378378378378386</v>
      </c>
      <c r="P2918" s="7">
        <f t="shared" si="272"/>
        <v>41755.476724537039</v>
      </c>
      <c r="Q2918" s="7">
        <f t="shared" si="273"/>
        <v>41778.476724537039</v>
      </c>
      <c r="R2918" t="s">
        <v>8271</v>
      </c>
      <c r="S2918" t="str">
        <f t="shared" si="274"/>
        <v>theater</v>
      </c>
      <c r="T2918" t="str">
        <f t="shared" si="275"/>
        <v>plays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s="6">
        <f t="shared" si="270"/>
        <v>48.555555555555557</v>
      </c>
      <c r="N2919" t="b">
        <v>0</v>
      </c>
      <c r="O2919" s="5">
        <f t="shared" si="271"/>
        <v>21.85</v>
      </c>
      <c r="P2919" s="7">
        <f t="shared" si="272"/>
        <v>42245.234340277777</v>
      </c>
      <c r="Q2919" s="7">
        <f t="shared" si="273"/>
        <v>42263.234340277777</v>
      </c>
      <c r="R2919" t="s">
        <v>8271</v>
      </c>
      <c r="S2919" t="str">
        <f t="shared" si="274"/>
        <v>theater</v>
      </c>
      <c r="T2919" t="str">
        <f t="shared" si="275"/>
        <v>plays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s="6">
        <f t="shared" si="270"/>
        <v>68.099999999999994</v>
      </c>
      <c r="N2920" t="b">
        <v>0</v>
      </c>
      <c r="O2920" s="5">
        <f t="shared" si="271"/>
        <v>27.24</v>
      </c>
      <c r="P2920" s="7">
        <f t="shared" si="272"/>
        <v>42278.629710648151</v>
      </c>
      <c r="Q2920" s="7">
        <f t="shared" si="273"/>
        <v>42306.629710648151</v>
      </c>
      <c r="R2920" t="s">
        <v>8271</v>
      </c>
      <c r="S2920" t="str">
        <f t="shared" si="274"/>
        <v>theater</v>
      </c>
      <c r="T2920" t="str">
        <f t="shared" si="275"/>
        <v>plays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s="6">
        <f t="shared" si="270"/>
        <v>8.5</v>
      </c>
      <c r="N2921" t="b">
        <v>0</v>
      </c>
      <c r="O2921" s="5">
        <f t="shared" si="271"/>
        <v>8.5</v>
      </c>
      <c r="P2921" s="7">
        <f t="shared" si="272"/>
        <v>41826.61954861111</v>
      </c>
      <c r="Q2921" s="7">
        <f t="shared" si="273"/>
        <v>41856.61954861111</v>
      </c>
      <c r="R2921" t="s">
        <v>8271</v>
      </c>
      <c r="S2921" t="str">
        <f t="shared" si="274"/>
        <v>theater</v>
      </c>
      <c r="T2921" t="str">
        <f t="shared" si="275"/>
        <v>plays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s="6">
        <f t="shared" si="270"/>
        <v>51.615384615384613</v>
      </c>
      <c r="N2922" t="b">
        <v>0</v>
      </c>
      <c r="O2922" s="5">
        <f t="shared" si="271"/>
        <v>26.840000000000003</v>
      </c>
      <c r="P2922" s="7">
        <f t="shared" si="272"/>
        <v>42058.792476851857</v>
      </c>
      <c r="Q2922" s="7">
        <f t="shared" si="273"/>
        <v>42088.750810185185</v>
      </c>
      <c r="R2922" t="s">
        <v>8271</v>
      </c>
      <c r="S2922" t="str">
        <f t="shared" si="274"/>
        <v>theater</v>
      </c>
      <c r="T2922" t="str">
        <f t="shared" si="275"/>
        <v>plays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s="6">
        <f t="shared" si="270"/>
        <v>43</v>
      </c>
      <c r="N2923" t="b">
        <v>1</v>
      </c>
      <c r="O2923" s="5">
        <f t="shared" si="271"/>
        <v>129</v>
      </c>
      <c r="P2923" s="7">
        <f t="shared" si="272"/>
        <v>41877.886620370373</v>
      </c>
      <c r="Q2923" s="7">
        <f t="shared" si="273"/>
        <v>41907.886620370373</v>
      </c>
      <c r="R2923" t="s">
        <v>8305</v>
      </c>
      <c r="S2923" t="str">
        <f t="shared" si="274"/>
        <v>theater</v>
      </c>
      <c r="T2923" t="str">
        <f t="shared" si="275"/>
        <v>musical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s="6">
        <f t="shared" si="270"/>
        <v>83.333333333333329</v>
      </c>
      <c r="N2924" t="b">
        <v>1</v>
      </c>
      <c r="O2924" s="5">
        <f t="shared" si="271"/>
        <v>100</v>
      </c>
      <c r="P2924" s="7">
        <f t="shared" si="272"/>
        <v>42097.874155092592</v>
      </c>
      <c r="Q2924" s="7">
        <f t="shared" si="273"/>
        <v>42142.874155092592</v>
      </c>
      <c r="R2924" t="s">
        <v>8305</v>
      </c>
      <c r="S2924" t="str">
        <f t="shared" si="274"/>
        <v>theater</v>
      </c>
      <c r="T2924" t="str">
        <f t="shared" si="275"/>
        <v>musical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s="6">
        <f t="shared" si="270"/>
        <v>30</v>
      </c>
      <c r="N2925" t="b">
        <v>1</v>
      </c>
      <c r="O2925" s="5">
        <f t="shared" si="271"/>
        <v>100</v>
      </c>
      <c r="P2925" s="7">
        <f t="shared" si="272"/>
        <v>42013.15253472222</v>
      </c>
      <c r="Q2925" s="7">
        <f t="shared" si="273"/>
        <v>42028.125</v>
      </c>
      <c r="R2925" t="s">
        <v>8305</v>
      </c>
      <c r="S2925" t="str">
        <f t="shared" si="274"/>
        <v>theater</v>
      </c>
      <c r="T2925" t="str">
        <f t="shared" si="275"/>
        <v>musical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s="6">
        <f t="shared" si="270"/>
        <v>175.51020408163265</v>
      </c>
      <c r="N2926" t="b">
        <v>1</v>
      </c>
      <c r="O2926" s="5">
        <f t="shared" si="271"/>
        <v>103.2</v>
      </c>
      <c r="P2926" s="7">
        <f t="shared" si="272"/>
        <v>42103.556828703702</v>
      </c>
      <c r="Q2926" s="7">
        <f t="shared" si="273"/>
        <v>42133.165972222225</v>
      </c>
      <c r="R2926" t="s">
        <v>8305</v>
      </c>
      <c r="S2926" t="str">
        <f t="shared" si="274"/>
        <v>theater</v>
      </c>
      <c r="T2926" t="str">
        <f t="shared" si="275"/>
        <v>musical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s="6">
        <f t="shared" si="270"/>
        <v>231.66175879396985</v>
      </c>
      <c r="N2927" t="b">
        <v>1</v>
      </c>
      <c r="O2927" s="5">
        <f t="shared" si="271"/>
        <v>102.44597777777777</v>
      </c>
      <c r="P2927" s="7">
        <f t="shared" si="272"/>
        <v>41863.584120370368</v>
      </c>
      <c r="Q2927" s="7">
        <f t="shared" si="273"/>
        <v>41893.584120370368</v>
      </c>
      <c r="R2927" t="s">
        <v>8305</v>
      </c>
      <c r="S2927" t="str">
        <f t="shared" si="274"/>
        <v>theater</v>
      </c>
      <c r="T2927" t="str">
        <f t="shared" si="275"/>
        <v>musical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s="6">
        <f t="shared" si="270"/>
        <v>75</v>
      </c>
      <c r="N2928" t="b">
        <v>1</v>
      </c>
      <c r="O2928" s="5">
        <f t="shared" si="271"/>
        <v>125</v>
      </c>
      <c r="P2928" s="7">
        <f t="shared" si="272"/>
        <v>42044.765960648147</v>
      </c>
      <c r="Q2928" s="7">
        <f t="shared" si="273"/>
        <v>42058.765960648147</v>
      </c>
      <c r="R2928" t="s">
        <v>8305</v>
      </c>
      <c r="S2928" t="str">
        <f t="shared" si="274"/>
        <v>theater</v>
      </c>
      <c r="T2928" t="str">
        <f t="shared" si="275"/>
        <v>musical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s="6">
        <f t="shared" si="270"/>
        <v>112.14285714285714</v>
      </c>
      <c r="N2929" t="b">
        <v>1</v>
      </c>
      <c r="O2929" s="5">
        <f t="shared" si="271"/>
        <v>130.83333333333334</v>
      </c>
      <c r="P2929" s="7">
        <f t="shared" si="272"/>
        <v>41806.669317129628</v>
      </c>
      <c r="Q2929" s="7">
        <f t="shared" si="273"/>
        <v>41835.208333333336</v>
      </c>
      <c r="R2929" t="s">
        <v>8305</v>
      </c>
      <c r="S2929" t="str">
        <f t="shared" si="274"/>
        <v>theater</v>
      </c>
      <c r="T2929" t="str">
        <f t="shared" si="275"/>
        <v>musical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s="6">
        <f t="shared" si="270"/>
        <v>41.666666666666664</v>
      </c>
      <c r="N2930" t="b">
        <v>1</v>
      </c>
      <c r="O2930" s="5">
        <f t="shared" si="271"/>
        <v>100</v>
      </c>
      <c r="P2930" s="7">
        <f t="shared" si="272"/>
        <v>42403.998217592598</v>
      </c>
      <c r="Q2930" s="7">
        <f t="shared" si="273"/>
        <v>42433.998217592598</v>
      </c>
      <c r="R2930" t="s">
        <v>8305</v>
      </c>
      <c r="S2930" t="str">
        <f t="shared" si="274"/>
        <v>theater</v>
      </c>
      <c r="T2930" t="str">
        <f t="shared" si="275"/>
        <v>musical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s="6">
        <f t="shared" si="270"/>
        <v>255.17343750000001</v>
      </c>
      <c r="N2931" t="b">
        <v>1</v>
      </c>
      <c r="O2931" s="5">
        <f t="shared" si="271"/>
        <v>102.06937499999999</v>
      </c>
      <c r="P2931" s="7">
        <f t="shared" si="272"/>
        <v>41754.564328703702</v>
      </c>
      <c r="Q2931" s="7">
        <f t="shared" si="273"/>
        <v>41784.564328703702</v>
      </c>
      <c r="R2931" t="s">
        <v>8305</v>
      </c>
      <c r="S2931" t="str">
        <f t="shared" si="274"/>
        <v>theater</v>
      </c>
      <c r="T2931" t="str">
        <f t="shared" si="275"/>
        <v>musical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s="6">
        <f t="shared" si="270"/>
        <v>162.7741935483871</v>
      </c>
      <c r="N2932" t="b">
        <v>1</v>
      </c>
      <c r="O2932" s="5">
        <f t="shared" si="271"/>
        <v>100.92000000000002</v>
      </c>
      <c r="P2932" s="7">
        <f t="shared" si="272"/>
        <v>42101.584074074075</v>
      </c>
      <c r="Q2932" s="7">
        <f t="shared" si="273"/>
        <v>42131.584074074075</v>
      </c>
      <c r="R2932" t="s">
        <v>8305</v>
      </c>
      <c r="S2932" t="str">
        <f t="shared" si="274"/>
        <v>theater</v>
      </c>
      <c r="T2932" t="str">
        <f t="shared" si="275"/>
        <v>musical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s="6">
        <f t="shared" si="270"/>
        <v>88.333333333333329</v>
      </c>
      <c r="N2933" t="b">
        <v>1</v>
      </c>
      <c r="O2933" s="5">
        <f t="shared" si="271"/>
        <v>106</v>
      </c>
      <c r="P2933" s="7">
        <f t="shared" si="272"/>
        <v>41872.291238425925</v>
      </c>
      <c r="Q2933" s="7">
        <f t="shared" si="273"/>
        <v>41897.255555555559</v>
      </c>
      <c r="R2933" t="s">
        <v>8305</v>
      </c>
      <c r="S2933" t="str">
        <f t="shared" si="274"/>
        <v>theater</v>
      </c>
      <c r="T2933" t="str">
        <f t="shared" si="275"/>
        <v>musical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s="6">
        <f t="shared" si="270"/>
        <v>85.736842105263165</v>
      </c>
      <c r="N2934" t="b">
        <v>1</v>
      </c>
      <c r="O2934" s="5">
        <f t="shared" si="271"/>
        <v>105.0967741935484</v>
      </c>
      <c r="P2934" s="7">
        <f t="shared" si="272"/>
        <v>42025.164780092593</v>
      </c>
      <c r="Q2934" s="7">
        <f t="shared" si="273"/>
        <v>42056.458333333328</v>
      </c>
      <c r="R2934" t="s">
        <v>8305</v>
      </c>
      <c r="S2934" t="str">
        <f t="shared" si="274"/>
        <v>theater</v>
      </c>
      <c r="T2934" t="str">
        <f t="shared" si="275"/>
        <v>musical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s="6">
        <f t="shared" si="270"/>
        <v>47.574074074074076</v>
      </c>
      <c r="N2935" t="b">
        <v>1</v>
      </c>
      <c r="O2935" s="5">
        <f t="shared" si="271"/>
        <v>102.76</v>
      </c>
      <c r="P2935" s="7">
        <f t="shared" si="272"/>
        <v>42495.956631944442</v>
      </c>
      <c r="Q2935" s="7">
        <f t="shared" si="273"/>
        <v>42525.956631944442</v>
      </c>
      <c r="R2935" t="s">
        <v>8305</v>
      </c>
      <c r="S2935" t="str">
        <f t="shared" si="274"/>
        <v>theater</v>
      </c>
      <c r="T2935" t="str">
        <f t="shared" si="275"/>
        <v>musical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s="6">
        <f t="shared" si="270"/>
        <v>72.972972972972968</v>
      </c>
      <c r="N2936" t="b">
        <v>1</v>
      </c>
      <c r="O2936" s="5">
        <f t="shared" si="271"/>
        <v>108</v>
      </c>
      <c r="P2936" s="7">
        <f t="shared" si="272"/>
        <v>41775.636157407411</v>
      </c>
      <c r="Q2936" s="7">
        <f t="shared" si="273"/>
        <v>41805.636157407411</v>
      </c>
      <c r="R2936" t="s">
        <v>8305</v>
      </c>
      <c r="S2936" t="str">
        <f t="shared" si="274"/>
        <v>theater</v>
      </c>
      <c r="T2936" t="str">
        <f t="shared" si="275"/>
        <v>musical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s="6">
        <f t="shared" si="270"/>
        <v>90.538461538461533</v>
      </c>
      <c r="N2937" t="b">
        <v>1</v>
      </c>
      <c r="O2937" s="5">
        <f t="shared" si="271"/>
        <v>100.88571428571429</v>
      </c>
      <c r="P2937" s="7">
        <f t="shared" si="272"/>
        <v>42553.583425925928</v>
      </c>
      <c r="Q2937" s="7">
        <f t="shared" si="273"/>
        <v>42611.708333333328</v>
      </c>
      <c r="R2937" t="s">
        <v>8305</v>
      </c>
      <c r="S2937" t="str">
        <f t="shared" si="274"/>
        <v>theater</v>
      </c>
      <c r="T2937" t="str">
        <f t="shared" si="275"/>
        <v>musical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s="6">
        <f t="shared" si="270"/>
        <v>37.647058823529413</v>
      </c>
      <c r="N2938" t="b">
        <v>1</v>
      </c>
      <c r="O2938" s="5">
        <f t="shared" si="271"/>
        <v>128</v>
      </c>
      <c r="P2938" s="7">
        <f t="shared" si="272"/>
        <v>41912.650729166664</v>
      </c>
      <c r="Q2938" s="7">
        <f t="shared" si="273"/>
        <v>41925.207638888889</v>
      </c>
      <c r="R2938" t="s">
        <v>8305</v>
      </c>
      <c r="S2938" t="str">
        <f t="shared" si="274"/>
        <v>theater</v>
      </c>
      <c r="T2938" t="str">
        <f t="shared" si="275"/>
        <v>musical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s="6">
        <f t="shared" si="270"/>
        <v>36.363636363636367</v>
      </c>
      <c r="N2939" t="b">
        <v>1</v>
      </c>
      <c r="O2939" s="5">
        <f t="shared" si="271"/>
        <v>133.33333333333331</v>
      </c>
      <c r="P2939" s="7">
        <f t="shared" si="272"/>
        <v>41803.457326388889</v>
      </c>
      <c r="Q2939" s="7">
        <f t="shared" si="273"/>
        <v>41833.457326388889</v>
      </c>
      <c r="R2939" t="s">
        <v>8305</v>
      </c>
      <c r="S2939" t="str">
        <f t="shared" si="274"/>
        <v>theater</v>
      </c>
      <c r="T2939" t="str">
        <f t="shared" si="275"/>
        <v>musical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s="6">
        <f t="shared" si="270"/>
        <v>126.71875</v>
      </c>
      <c r="N2940" t="b">
        <v>1</v>
      </c>
      <c r="O2940" s="5">
        <f t="shared" si="271"/>
        <v>101.375</v>
      </c>
      <c r="P2940" s="7">
        <f t="shared" si="272"/>
        <v>42004.703865740739</v>
      </c>
      <c r="Q2940" s="7">
        <f t="shared" si="273"/>
        <v>42034.703865740739</v>
      </c>
      <c r="R2940" t="s">
        <v>8305</v>
      </c>
      <c r="S2940" t="str">
        <f t="shared" si="274"/>
        <v>theater</v>
      </c>
      <c r="T2940" t="str">
        <f t="shared" si="275"/>
        <v>musical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s="6">
        <f t="shared" si="270"/>
        <v>329.2</v>
      </c>
      <c r="N2941" t="b">
        <v>1</v>
      </c>
      <c r="O2941" s="5">
        <f t="shared" si="271"/>
        <v>102.875</v>
      </c>
      <c r="P2941" s="7">
        <f t="shared" si="272"/>
        <v>41845.809166666666</v>
      </c>
      <c r="Q2941" s="7">
        <f t="shared" si="273"/>
        <v>41879.041666666664</v>
      </c>
      <c r="R2941" t="s">
        <v>8305</v>
      </c>
      <c r="S2941" t="str">
        <f t="shared" si="274"/>
        <v>theater</v>
      </c>
      <c r="T2941" t="str">
        <f t="shared" si="275"/>
        <v>musical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s="6">
        <f t="shared" si="270"/>
        <v>81.242424242424249</v>
      </c>
      <c r="N2942" t="b">
        <v>1</v>
      </c>
      <c r="O2942" s="5">
        <f t="shared" si="271"/>
        <v>107.24000000000001</v>
      </c>
      <c r="P2942" s="7">
        <f t="shared" si="272"/>
        <v>41982.773356481484</v>
      </c>
      <c r="Q2942" s="7">
        <f t="shared" si="273"/>
        <v>42022.773356481484</v>
      </c>
      <c r="R2942" t="s">
        <v>8305</v>
      </c>
      <c r="S2942" t="str">
        <f t="shared" si="274"/>
        <v>theater</v>
      </c>
      <c r="T2942" t="str">
        <f t="shared" si="275"/>
        <v>musical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s="6">
        <f t="shared" si="270"/>
        <v>1</v>
      </c>
      <c r="N2943" t="b">
        <v>0</v>
      </c>
      <c r="O2943" s="5">
        <f t="shared" si="271"/>
        <v>4.0000000000000001E-3</v>
      </c>
      <c r="P2943" s="7">
        <f t="shared" si="272"/>
        <v>42034.960127314815</v>
      </c>
      <c r="Q2943" s="7">
        <f t="shared" si="273"/>
        <v>42064.960127314815</v>
      </c>
      <c r="R2943" t="s">
        <v>8303</v>
      </c>
      <c r="S2943" t="str">
        <f t="shared" si="274"/>
        <v>theater</v>
      </c>
      <c r="T2943" t="str">
        <f t="shared" si="275"/>
        <v>spaces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s="6">
        <f t="shared" si="270"/>
        <v>202.22772277227722</v>
      </c>
      <c r="N2944" t="b">
        <v>0</v>
      </c>
      <c r="O2944" s="5">
        <f t="shared" si="271"/>
        <v>20.424999999999997</v>
      </c>
      <c r="P2944" s="7">
        <f t="shared" si="272"/>
        <v>42334.803923611107</v>
      </c>
      <c r="Q2944" s="7">
        <f t="shared" si="273"/>
        <v>42354.845833333333</v>
      </c>
      <c r="R2944" t="s">
        <v>8303</v>
      </c>
      <c r="S2944" t="str">
        <f t="shared" si="274"/>
        <v>theater</v>
      </c>
      <c r="T2944" t="str">
        <f t="shared" si="275"/>
        <v>spaces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s="6" t="e">
        <f t="shared" si="270"/>
        <v>#DIV/0!</v>
      </c>
      <c r="N2945" t="b">
        <v>0</v>
      </c>
      <c r="O2945" s="5">
        <f t="shared" si="271"/>
        <v>0</v>
      </c>
      <c r="P2945" s="7">
        <f t="shared" si="272"/>
        <v>42077.129398148143</v>
      </c>
      <c r="Q2945" s="7">
        <f t="shared" si="273"/>
        <v>42107.129398148143</v>
      </c>
      <c r="R2945" t="s">
        <v>8303</v>
      </c>
      <c r="S2945" t="str">
        <f t="shared" si="274"/>
        <v>theater</v>
      </c>
      <c r="T2945" t="str">
        <f t="shared" si="275"/>
        <v>spaces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s="6">
        <f t="shared" ref="M2946:M3009" si="276">E2946/L2946</f>
        <v>100</v>
      </c>
      <c r="N2946" t="b">
        <v>0</v>
      </c>
      <c r="O2946" s="5">
        <f t="shared" ref="O2946:O3009" si="277">(E2946/D2946)*100</f>
        <v>1</v>
      </c>
      <c r="P2946" s="7">
        <f t="shared" si="272"/>
        <v>42132.9143287037</v>
      </c>
      <c r="Q2946" s="7">
        <f t="shared" si="273"/>
        <v>42162.9143287037</v>
      </c>
      <c r="R2946" t="s">
        <v>8303</v>
      </c>
      <c r="S2946" t="str">
        <f t="shared" si="274"/>
        <v>theater</v>
      </c>
      <c r="T2946" t="str">
        <f t="shared" si="275"/>
        <v>spaces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s="6" t="e">
        <f t="shared" si="276"/>
        <v>#DIV/0!</v>
      </c>
      <c r="N2947" t="b">
        <v>0</v>
      </c>
      <c r="O2947" s="5">
        <f t="shared" si="277"/>
        <v>0</v>
      </c>
      <c r="P2947" s="7">
        <f t="shared" ref="P2947:P3010" si="278">(((J2947/60)/60)/24)+DATE(1970,1,1)</f>
        <v>42118.139583333337</v>
      </c>
      <c r="Q2947" s="7">
        <f t="shared" ref="Q2947:Q3010" si="279">(((I2947/60)/60)/24)+DATE(1970,1,1)</f>
        <v>42148.139583333337</v>
      </c>
      <c r="R2947" t="s">
        <v>8303</v>
      </c>
      <c r="S2947" t="str">
        <f t="shared" ref="S2947:S3010" si="280">LEFT(R2947,FIND("/",R2947)-1)</f>
        <v>theater</v>
      </c>
      <c r="T2947" t="str">
        <f t="shared" ref="T2947:T3010" si="281">RIGHT(R2947,LEN(R2947)-FIND("/",R2947))</f>
        <v>spaces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s="6">
        <f t="shared" si="276"/>
        <v>1</v>
      </c>
      <c r="N2948" t="b">
        <v>0</v>
      </c>
      <c r="O2948" s="5">
        <f t="shared" si="277"/>
        <v>0.1</v>
      </c>
      <c r="P2948" s="7">
        <f t="shared" si="278"/>
        <v>42567.531157407408</v>
      </c>
      <c r="Q2948" s="7">
        <f t="shared" si="279"/>
        <v>42597.531157407408</v>
      </c>
      <c r="R2948" t="s">
        <v>8303</v>
      </c>
      <c r="S2948" t="str">
        <f t="shared" si="280"/>
        <v>theater</v>
      </c>
      <c r="T2948" t="str">
        <f t="shared" si="281"/>
        <v>spaces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s="6">
        <f t="shared" si="276"/>
        <v>82.461538461538467</v>
      </c>
      <c r="N2949" t="b">
        <v>0</v>
      </c>
      <c r="O2949" s="5">
        <f t="shared" si="277"/>
        <v>4.2880000000000003</v>
      </c>
      <c r="P2949" s="7">
        <f t="shared" si="278"/>
        <v>42649.562118055561</v>
      </c>
      <c r="Q2949" s="7">
        <f t="shared" si="279"/>
        <v>42698.715972222228</v>
      </c>
      <c r="R2949" t="s">
        <v>8303</v>
      </c>
      <c r="S2949" t="str">
        <f t="shared" si="280"/>
        <v>theater</v>
      </c>
      <c r="T2949" t="str">
        <f t="shared" si="281"/>
        <v>spaces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s="6">
        <f t="shared" si="276"/>
        <v>2.6666666666666665</v>
      </c>
      <c r="N2950" t="b">
        <v>0</v>
      </c>
      <c r="O2950" s="5">
        <f t="shared" si="277"/>
        <v>4.8000000000000004E-3</v>
      </c>
      <c r="P2950" s="7">
        <f t="shared" si="278"/>
        <v>42097.649224537032</v>
      </c>
      <c r="Q2950" s="7">
        <f t="shared" si="279"/>
        <v>42157.649224537032</v>
      </c>
      <c r="R2950" t="s">
        <v>8303</v>
      </c>
      <c r="S2950" t="str">
        <f t="shared" si="280"/>
        <v>theater</v>
      </c>
      <c r="T2950" t="str">
        <f t="shared" si="281"/>
        <v>spaces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s="6">
        <f t="shared" si="276"/>
        <v>12.5</v>
      </c>
      <c r="N2951" t="b">
        <v>0</v>
      </c>
      <c r="O2951" s="5">
        <f t="shared" si="277"/>
        <v>2.5</v>
      </c>
      <c r="P2951" s="7">
        <f t="shared" si="278"/>
        <v>42297.823113425926</v>
      </c>
      <c r="Q2951" s="7">
        <f t="shared" si="279"/>
        <v>42327.864780092597</v>
      </c>
      <c r="R2951" t="s">
        <v>8303</v>
      </c>
      <c r="S2951" t="str">
        <f t="shared" si="280"/>
        <v>theater</v>
      </c>
      <c r="T2951" t="str">
        <f t="shared" si="281"/>
        <v>spaces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s="6" t="e">
        <f t="shared" si="276"/>
        <v>#DIV/0!</v>
      </c>
      <c r="N2952" t="b">
        <v>0</v>
      </c>
      <c r="O2952" s="5">
        <f t="shared" si="277"/>
        <v>0</v>
      </c>
      <c r="P2952" s="7">
        <f t="shared" si="278"/>
        <v>42362.36518518519</v>
      </c>
      <c r="Q2952" s="7">
        <f t="shared" si="279"/>
        <v>42392.36518518519</v>
      </c>
      <c r="R2952" t="s">
        <v>8303</v>
      </c>
      <c r="S2952" t="str">
        <f t="shared" si="280"/>
        <v>theater</v>
      </c>
      <c r="T2952" t="str">
        <f t="shared" si="281"/>
        <v>spaces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s="6">
        <f t="shared" si="276"/>
        <v>18.896551724137932</v>
      </c>
      <c r="N2953" t="b">
        <v>0</v>
      </c>
      <c r="O2953" s="5">
        <f t="shared" si="277"/>
        <v>2.1919999999999997</v>
      </c>
      <c r="P2953" s="7">
        <f t="shared" si="278"/>
        <v>41872.802928240737</v>
      </c>
      <c r="Q2953" s="7">
        <f t="shared" si="279"/>
        <v>41917.802928240737</v>
      </c>
      <c r="R2953" t="s">
        <v>8303</v>
      </c>
      <c r="S2953" t="str">
        <f t="shared" si="280"/>
        <v>theater</v>
      </c>
      <c r="T2953" t="str">
        <f t="shared" si="281"/>
        <v>spaces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s="6">
        <f t="shared" si="276"/>
        <v>200.625</v>
      </c>
      <c r="N2954" t="b">
        <v>0</v>
      </c>
      <c r="O2954" s="5">
        <f t="shared" si="277"/>
        <v>8.0250000000000004</v>
      </c>
      <c r="P2954" s="7">
        <f t="shared" si="278"/>
        <v>42628.690266203703</v>
      </c>
      <c r="Q2954" s="7">
        <f t="shared" si="279"/>
        <v>42660.166666666672</v>
      </c>
      <c r="R2954" t="s">
        <v>8303</v>
      </c>
      <c r="S2954" t="str">
        <f t="shared" si="280"/>
        <v>theater</v>
      </c>
      <c r="T2954" t="str">
        <f t="shared" si="281"/>
        <v>spaces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s="6">
        <f t="shared" si="276"/>
        <v>201.66666666666666</v>
      </c>
      <c r="N2955" t="b">
        <v>0</v>
      </c>
      <c r="O2955" s="5">
        <f t="shared" si="277"/>
        <v>0.15125</v>
      </c>
      <c r="P2955" s="7">
        <f t="shared" si="278"/>
        <v>42255.791909722218</v>
      </c>
      <c r="Q2955" s="7">
        <f t="shared" si="279"/>
        <v>42285.791909722218</v>
      </c>
      <c r="R2955" t="s">
        <v>8303</v>
      </c>
      <c r="S2955" t="str">
        <f t="shared" si="280"/>
        <v>theater</v>
      </c>
      <c r="T2955" t="str">
        <f t="shared" si="281"/>
        <v>spaces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s="6" t="e">
        <f t="shared" si="276"/>
        <v>#DIV/0!</v>
      </c>
      <c r="N2956" t="b">
        <v>0</v>
      </c>
      <c r="O2956" s="5">
        <f t="shared" si="277"/>
        <v>0</v>
      </c>
      <c r="P2956" s="7">
        <f t="shared" si="278"/>
        <v>42790.583368055552</v>
      </c>
      <c r="Q2956" s="7">
        <f t="shared" si="279"/>
        <v>42810.541701388895</v>
      </c>
      <c r="R2956" t="s">
        <v>8303</v>
      </c>
      <c r="S2956" t="str">
        <f t="shared" si="280"/>
        <v>theater</v>
      </c>
      <c r="T2956" t="str">
        <f t="shared" si="281"/>
        <v>spaces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s="6">
        <f t="shared" si="276"/>
        <v>65</v>
      </c>
      <c r="N2957" t="b">
        <v>0</v>
      </c>
      <c r="O2957" s="5">
        <f t="shared" si="277"/>
        <v>59.583333333333336</v>
      </c>
      <c r="P2957" s="7">
        <f t="shared" si="278"/>
        <v>42141.741307870368</v>
      </c>
      <c r="Q2957" s="7">
        <f t="shared" si="279"/>
        <v>42171.741307870368</v>
      </c>
      <c r="R2957" t="s">
        <v>8303</v>
      </c>
      <c r="S2957" t="str">
        <f t="shared" si="280"/>
        <v>theater</v>
      </c>
      <c r="T2957" t="str">
        <f t="shared" si="281"/>
        <v>spaces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s="6">
        <f t="shared" si="276"/>
        <v>66.099999999999994</v>
      </c>
      <c r="N2958" t="b">
        <v>0</v>
      </c>
      <c r="O2958" s="5">
        <f t="shared" si="277"/>
        <v>16.734177215189874</v>
      </c>
      <c r="P2958" s="7">
        <f t="shared" si="278"/>
        <v>42464.958912037036</v>
      </c>
      <c r="Q2958" s="7">
        <f t="shared" si="279"/>
        <v>42494.958912037036</v>
      </c>
      <c r="R2958" t="s">
        <v>8303</v>
      </c>
      <c r="S2958" t="str">
        <f t="shared" si="280"/>
        <v>theater</v>
      </c>
      <c r="T2958" t="str">
        <f t="shared" si="281"/>
        <v>spaces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s="6">
        <f t="shared" si="276"/>
        <v>93.333333333333329</v>
      </c>
      <c r="N2959" t="b">
        <v>0</v>
      </c>
      <c r="O2959" s="5">
        <f t="shared" si="277"/>
        <v>1.8666666666666669</v>
      </c>
      <c r="P2959" s="7">
        <f t="shared" si="278"/>
        <v>42031.011249999996</v>
      </c>
      <c r="Q2959" s="7">
        <f t="shared" si="279"/>
        <v>42090.969583333332</v>
      </c>
      <c r="R2959" t="s">
        <v>8303</v>
      </c>
      <c r="S2959" t="str">
        <f t="shared" si="280"/>
        <v>theater</v>
      </c>
      <c r="T2959" t="str">
        <f t="shared" si="281"/>
        <v>spaces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s="6" t="e">
        <f t="shared" si="276"/>
        <v>#DIV/0!</v>
      </c>
      <c r="N2960" t="b">
        <v>0</v>
      </c>
      <c r="O2960" s="5">
        <f t="shared" si="277"/>
        <v>0</v>
      </c>
      <c r="P2960" s="7">
        <f t="shared" si="278"/>
        <v>42438.779131944444</v>
      </c>
      <c r="Q2960" s="7">
        <f t="shared" si="279"/>
        <v>42498.73746527778</v>
      </c>
      <c r="R2960" t="s">
        <v>8303</v>
      </c>
      <c r="S2960" t="str">
        <f t="shared" si="280"/>
        <v>theater</v>
      </c>
      <c r="T2960" t="str">
        <f t="shared" si="281"/>
        <v>spaces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s="6" t="e">
        <f t="shared" si="276"/>
        <v>#DIV/0!</v>
      </c>
      <c r="N2961" t="b">
        <v>0</v>
      </c>
      <c r="O2961" s="5">
        <f t="shared" si="277"/>
        <v>0</v>
      </c>
      <c r="P2961" s="7">
        <f t="shared" si="278"/>
        <v>42498.008391203708</v>
      </c>
      <c r="Q2961" s="7">
        <f t="shared" si="279"/>
        <v>42528.008391203708</v>
      </c>
      <c r="R2961" t="s">
        <v>8303</v>
      </c>
      <c r="S2961" t="str">
        <f t="shared" si="280"/>
        <v>theater</v>
      </c>
      <c r="T2961" t="str">
        <f t="shared" si="281"/>
        <v>spaces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s="6" t="e">
        <f t="shared" si="276"/>
        <v>#DIV/0!</v>
      </c>
      <c r="N2962" t="b">
        <v>0</v>
      </c>
      <c r="O2962" s="5">
        <f t="shared" si="277"/>
        <v>0</v>
      </c>
      <c r="P2962" s="7">
        <f t="shared" si="278"/>
        <v>41863.757210648146</v>
      </c>
      <c r="Q2962" s="7">
        <f t="shared" si="279"/>
        <v>41893.757210648146</v>
      </c>
      <c r="R2962" t="s">
        <v>8303</v>
      </c>
      <c r="S2962" t="str">
        <f t="shared" si="280"/>
        <v>theater</v>
      </c>
      <c r="T2962" t="str">
        <f t="shared" si="281"/>
        <v>spaces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s="6">
        <f t="shared" si="276"/>
        <v>50.75</v>
      </c>
      <c r="N2963" t="b">
        <v>1</v>
      </c>
      <c r="O2963" s="5">
        <f t="shared" si="277"/>
        <v>109.62</v>
      </c>
      <c r="P2963" s="7">
        <f t="shared" si="278"/>
        <v>42061.212488425925</v>
      </c>
      <c r="Q2963" s="7">
        <f t="shared" si="279"/>
        <v>42089.166666666672</v>
      </c>
      <c r="R2963" t="s">
        <v>8271</v>
      </c>
      <c r="S2963" t="str">
        <f t="shared" si="280"/>
        <v>theater</v>
      </c>
      <c r="T2963" t="str">
        <f t="shared" si="281"/>
        <v>plays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s="6">
        <f t="shared" si="276"/>
        <v>60.9</v>
      </c>
      <c r="N2964" t="b">
        <v>1</v>
      </c>
      <c r="O2964" s="5">
        <f t="shared" si="277"/>
        <v>121.8</v>
      </c>
      <c r="P2964" s="7">
        <f t="shared" si="278"/>
        <v>42036.24428240741</v>
      </c>
      <c r="Q2964" s="7">
        <f t="shared" si="279"/>
        <v>42064.290972222225</v>
      </c>
      <c r="R2964" t="s">
        <v>8271</v>
      </c>
      <c r="S2964" t="str">
        <f t="shared" si="280"/>
        <v>theater</v>
      </c>
      <c r="T2964" t="str">
        <f t="shared" si="281"/>
        <v>plays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s="6">
        <f t="shared" si="276"/>
        <v>109.03061224489795</v>
      </c>
      <c r="N2965" t="b">
        <v>1</v>
      </c>
      <c r="O2965" s="5">
        <f t="shared" si="277"/>
        <v>106.85</v>
      </c>
      <c r="P2965" s="7">
        <f t="shared" si="278"/>
        <v>42157.470185185186</v>
      </c>
      <c r="Q2965" s="7">
        <f t="shared" si="279"/>
        <v>42187.470185185186</v>
      </c>
      <c r="R2965" t="s">
        <v>8271</v>
      </c>
      <c r="S2965" t="str">
        <f t="shared" si="280"/>
        <v>theater</v>
      </c>
      <c r="T2965" t="str">
        <f t="shared" si="281"/>
        <v>plays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s="6">
        <f t="shared" si="276"/>
        <v>25.692295918367346</v>
      </c>
      <c r="N2966" t="b">
        <v>1</v>
      </c>
      <c r="O2966" s="5">
        <f t="shared" si="277"/>
        <v>100.71379999999999</v>
      </c>
      <c r="P2966" s="7">
        <f t="shared" si="278"/>
        <v>41827.909942129627</v>
      </c>
      <c r="Q2966" s="7">
        <f t="shared" si="279"/>
        <v>41857.897222222222</v>
      </c>
      <c r="R2966" t="s">
        <v>8271</v>
      </c>
      <c r="S2966" t="str">
        <f t="shared" si="280"/>
        <v>theater</v>
      </c>
      <c r="T2966" t="str">
        <f t="shared" si="281"/>
        <v>plays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s="6">
        <f t="shared" si="276"/>
        <v>41.92307692307692</v>
      </c>
      <c r="N2967" t="b">
        <v>1</v>
      </c>
      <c r="O2967" s="5">
        <f t="shared" si="277"/>
        <v>109.00000000000001</v>
      </c>
      <c r="P2967" s="7">
        <f t="shared" si="278"/>
        <v>42162.729548611111</v>
      </c>
      <c r="Q2967" s="7">
        <f t="shared" si="279"/>
        <v>42192.729548611111</v>
      </c>
      <c r="R2967" t="s">
        <v>8271</v>
      </c>
      <c r="S2967" t="str">
        <f t="shared" si="280"/>
        <v>theater</v>
      </c>
      <c r="T2967" t="str">
        <f t="shared" si="281"/>
        <v>plays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s="6">
        <f t="shared" si="276"/>
        <v>88.7734375</v>
      </c>
      <c r="N2968" t="b">
        <v>1</v>
      </c>
      <c r="O2968" s="5">
        <f t="shared" si="277"/>
        <v>113.63000000000001</v>
      </c>
      <c r="P2968" s="7">
        <f t="shared" si="278"/>
        <v>42233.738564814819</v>
      </c>
      <c r="Q2968" s="7">
        <f t="shared" si="279"/>
        <v>42263.738564814819</v>
      </c>
      <c r="R2968" t="s">
        <v>8271</v>
      </c>
      <c r="S2968" t="str">
        <f t="shared" si="280"/>
        <v>theater</v>
      </c>
      <c r="T2968" t="str">
        <f t="shared" si="281"/>
        <v>plays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s="6">
        <f t="shared" si="276"/>
        <v>80.225352112676063</v>
      </c>
      <c r="N2969" t="b">
        <v>1</v>
      </c>
      <c r="O2969" s="5">
        <f t="shared" si="277"/>
        <v>113.92</v>
      </c>
      <c r="P2969" s="7">
        <f t="shared" si="278"/>
        <v>42042.197824074072</v>
      </c>
      <c r="Q2969" s="7">
        <f t="shared" si="279"/>
        <v>42072.156157407408</v>
      </c>
      <c r="R2969" t="s">
        <v>8271</v>
      </c>
      <c r="S2969" t="str">
        <f t="shared" si="280"/>
        <v>theater</v>
      </c>
      <c r="T2969" t="str">
        <f t="shared" si="281"/>
        <v>plays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s="6">
        <f t="shared" si="276"/>
        <v>78.936170212765958</v>
      </c>
      <c r="N2970" t="b">
        <v>1</v>
      </c>
      <c r="O2970" s="5">
        <f t="shared" si="277"/>
        <v>106</v>
      </c>
      <c r="P2970" s="7">
        <f t="shared" si="278"/>
        <v>42585.523842592593</v>
      </c>
      <c r="Q2970" s="7">
        <f t="shared" si="279"/>
        <v>42599.165972222225</v>
      </c>
      <c r="R2970" t="s">
        <v>8271</v>
      </c>
      <c r="S2970" t="str">
        <f t="shared" si="280"/>
        <v>theater</v>
      </c>
      <c r="T2970" t="str">
        <f t="shared" si="281"/>
        <v>plays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s="6">
        <f t="shared" si="276"/>
        <v>95.588235294117652</v>
      </c>
      <c r="N2971" t="b">
        <v>1</v>
      </c>
      <c r="O2971" s="5">
        <f t="shared" si="277"/>
        <v>162.5</v>
      </c>
      <c r="P2971" s="7">
        <f t="shared" si="278"/>
        <v>42097.786493055552</v>
      </c>
      <c r="Q2971" s="7">
        <f t="shared" si="279"/>
        <v>42127.952083333337</v>
      </c>
      <c r="R2971" t="s">
        <v>8271</v>
      </c>
      <c r="S2971" t="str">
        <f t="shared" si="280"/>
        <v>theater</v>
      </c>
      <c r="T2971" t="str">
        <f t="shared" si="281"/>
        <v>plays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s="6">
        <f t="shared" si="276"/>
        <v>69.890109890109883</v>
      </c>
      <c r="N2972" t="b">
        <v>1</v>
      </c>
      <c r="O2972" s="5">
        <f t="shared" si="277"/>
        <v>106</v>
      </c>
      <c r="P2972" s="7">
        <f t="shared" si="278"/>
        <v>41808.669571759259</v>
      </c>
      <c r="Q2972" s="7">
        <f t="shared" si="279"/>
        <v>41838.669571759259</v>
      </c>
      <c r="R2972" t="s">
        <v>8271</v>
      </c>
      <c r="S2972" t="str">
        <f t="shared" si="280"/>
        <v>theater</v>
      </c>
      <c r="T2972" t="str">
        <f t="shared" si="281"/>
        <v>plays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s="6">
        <f t="shared" si="276"/>
        <v>74.534883720930239</v>
      </c>
      <c r="N2973" t="b">
        <v>1</v>
      </c>
      <c r="O2973" s="5">
        <f t="shared" si="277"/>
        <v>100.15624999999999</v>
      </c>
      <c r="P2973" s="7">
        <f t="shared" si="278"/>
        <v>41852.658310185187</v>
      </c>
      <c r="Q2973" s="7">
        <f t="shared" si="279"/>
        <v>41882.658310185187</v>
      </c>
      <c r="R2973" t="s">
        <v>8271</v>
      </c>
      <c r="S2973" t="str">
        <f t="shared" si="280"/>
        <v>theater</v>
      </c>
      <c r="T2973" t="str">
        <f t="shared" si="281"/>
        <v>plays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s="6">
        <f t="shared" si="276"/>
        <v>123.94117647058823</v>
      </c>
      <c r="N2974" t="b">
        <v>1</v>
      </c>
      <c r="O2974" s="5">
        <f t="shared" si="277"/>
        <v>105.35000000000001</v>
      </c>
      <c r="P2974" s="7">
        <f t="shared" si="278"/>
        <v>42694.110185185185</v>
      </c>
      <c r="Q2974" s="7">
        <f t="shared" si="279"/>
        <v>42709.041666666672</v>
      </c>
      <c r="R2974" t="s">
        <v>8271</v>
      </c>
      <c r="S2974" t="str">
        <f t="shared" si="280"/>
        <v>theater</v>
      </c>
      <c r="T2974" t="str">
        <f t="shared" si="281"/>
        <v>plays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s="6">
        <f t="shared" si="276"/>
        <v>264.84848484848487</v>
      </c>
      <c r="N2975" t="b">
        <v>1</v>
      </c>
      <c r="O2975" s="5">
        <f t="shared" si="277"/>
        <v>174.8</v>
      </c>
      <c r="P2975" s="7">
        <f t="shared" si="278"/>
        <v>42341.818379629629</v>
      </c>
      <c r="Q2975" s="7">
        <f t="shared" si="279"/>
        <v>42370.166666666672</v>
      </c>
      <c r="R2975" t="s">
        <v>8271</v>
      </c>
      <c r="S2975" t="str">
        <f t="shared" si="280"/>
        <v>theater</v>
      </c>
      <c r="T2975" t="str">
        <f t="shared" si="281"/>
        <v>plays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s="6">
        <f t="shared" si="276"/>
        <v>58.620689655172413</v>
      </c>
      <c r="N2976" t="b">
        <v>1</v>
      </c>
      <c r="O2976" s="5">
        <f t="shared" si="277"/>
        <v>102</v>
      </c>
      <c r="P2976" s="7">
        <f t="shared" si="278"/>
        <v>41880.061006944445</v>
      </c>
      <c r="Q2976" s="7">
        <f t="shared" si="279"/>
        <v>41908.065972222219</v>
      </c>
      <c r="R2976" t="s">
        <v>8271</v>
      </c>
      <c r="S2976" t="str">
        <f t="shared" si="280"/>
        <v>theater</v>
      </c>
      <c r="T2976" t="str">
        <f t="shared" si="281"/>
        <v>plays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s="6">
        <f t="shared" si="276"/>
        <v>70.884955752212392</v>
      </c>
      <c r="N2977" t="b">
        <v>1</v>
      </c>
      <c r="O2977" s="5">
        <f t="shared" si="277"/>
        <v>100.125</v>
      </c>
      <c r="P2977" s="7">
        <f t="shared" si="278"/>
        <v>41941.683865740742</v>
      </c>
      <c r="Q2977" s="7">
        <f t="shared" si="279"/>
        <v>41970.125</v>
      </c>
      <c r="R2977" t="s">
        <v>8271</v>
      </c>
      <c r="S2977" t="str">
        <f t="shared" si="280"/>
        <v>theater</v>
      </c>
      <c r="T2977" t="str">
        <f t="shared" si="281"/>
        <v>plays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s="6">
        <f t="shared" si="276"/>
        <v>8.5714285714285712</v>
      </c>
      <c r="N2978" t="b">
        <v>1</v>
      </c>
      <c r="O2978" s="5">
        <f t="shared" si="277"/>
        <v>171.42857142857142</v>
      </c>
      <c r="P2978" s="7">
        <f t="shared" si="278"/>
        <v>42425.730671296296</v>
      </c>
      <c r="Q2978" s="7">
        <f t="shared" si="279"/>
        <v>42442.5</v>
      </c>
      <c r="R2978" t="s">
        <v>8271</v>
      </c>
      <c r="S2978" t="str">
        <f t="shared" si="280"/>
        <v>theater</v>
      </c>
      <c r="T2978" t="str">
        <f t="shared" si="281"/>
        <v>plays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s="6">
        <f t="shared" si="276"/>
        <v>113.56666666666666</v>
      </c>
      <c r="N2979" t="b">
        <v>1</v>
      </c>
      <c r="O2979" s="5">
        <f t="shared" si="277"/>
        <v>113.56666666666666</v>
      </c>
      <c r="P2979" s="7">
        <f t="shared" si="278"/>
        <v>42026.88118055556</v>
      </c>
      <c r="Q2979" s="7">
        <f t="shared" si="279"/>
        <v>42086.093055555553</v>
      </c>
      <c r="R2979" t="s">
        <v>8271</v>
      </c>
      <c r="S2979" t="str">
        <f t="shared" si="280"/>
        <v>theater</v>
      </c>
      <c r="T2979" t="str">
        <f t="shared" si="281"/>
        <v>plays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s="6">
        <f t="shared" si="276"/>
        <v>60.6875</v>
      </c>
      <c r="N2980" t="b">
        <v>1</v>
      </c>
      <c r="O2980" s="5">
        <f t="shared" si="277"/>
        <v>129.46666666666667</v>
      </c>
      <c r="P2980" s="7">
        <f t="shared" si="278"/>
        <v>41922.640590277777</v>
      </c>
      <c r="Q2980" s="7">
        <f t="shared" si="279"/>
        <v>41932.249305555553</v>
      </c>
      <c r="R2980" t="s">
        <v>8271</v>
      </c>
      <c r="S2980" t="str">
        <f t="shared" si="280"/>
        <v>theater</v>
      </c>
      <c r="T2980" t="str">
        <f t="shared" si="281"/>
        <v>plays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s="6">
        <f t="shared" si="276"/>
        <v>110.21739130434783</v>
      </c>
      <c r="N2981" t="b">
        <v>1</v>
      </c>
      <c r="O2981" s="5">
        <f t="shared" si="277"/>
        <v>101.4</v>
      </c>
      <c r="P2981" s="7">
        <f t="shared" si="278"/>
        <v>41993.824340277773</v>
      </c>
      <c r="Q2981" s="7">
        <f t="shared" si="279"/>
        <v>42010.25</v>
      </c>
      <c r="R2981" t="s">
        <v>8271</v>
      </c>
      <c r="S2981" t="str">
        <f t="shared" si="280"/>
        <v>theater</v>
      </c>
      <c r="T2981" t="str">
        <f t="shared" si="281"/>
        <v>plays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s="6">
        <f t="shared" si="276"/>
        <v>136.45833333333334</v>
      </c>
      <c r="N2982" t="b">
        <v>1</v>
      </c>
      <c r="O2982" s="5">
        <f t="shared" si="277"/>
        <v>109.16666666666666</v>
      </c>
      <c r="P2982" s="7">
        <f t="shared" si="278"/>
        <v>42219.915856481486</v>
      </c>
      <c r="Q2982" s="7">
        <f t="shared" si="279"/>
        <v>42240.083333333328</v>
      </c>
      <c r="R2982" t="s">
        <v>8271</v>
      </c>
      <c r="S2982" t="str">
        <f t="shared" si="280"/>
        <v>theater</v>
      </c>
      <c r="T2982" t="str">
        <f t="shared" si="281"/>
        <v>plays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s="6">
        <f t="shared" si="276"/>
        <v>53.164948453608247</v>
      </c>
      <c r="N2983" t="b">
        <v>1</v>
      </c>
      <c r="O2983" s="5">
        <f t="shared" si="277"/>
        <v>128.92500000000001</v>
      </c>
      <c r="P2983" s="7">
        <f t="shared" si="278"/>
        <v>42225.559675925921</v>
      </c>
      <c r="Q2983" s="7">
        <f t="shared" si="279"/>
        <v>42270.559675925921</v>
      </c>
      <c r="R2983" t="s">
        <v>8303</v>
      </c>
      <c r="S2983" t="str">
        <f t="shared" si="280"/>
        <v>theater</v>
      </c>
      <c r="T2983" t="str">
        <f t="shared" si="281"/>
        <v>spaces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s="6">
        <f t="shared" si="276"/>
        <v>86.491525423728817</v>
      </c>
      <c r="N2984" t="b">
        <v>1</v>
      </c>
      <c r="O2984" s="5">
        <f t="shared" si="277"/>
        <v>102.06</v>
      </c>
      <c r="P2984" s="7">
        <f t="shared" si="278"/>
        <v>42381.686840277776</v>
      </c>
      <c r="Q2984" s="7">
        <f t="shared" si="279"/>
        <v>42411.686840277776</v>
      </c>
      <c r="R2984" t="s">
        <v>8303</v>
      </c>
      <c r="S2984" t="str">
        <f t="shared" si="280"/>
        <v>theater</v>
      </c>
      <c r="T2984" t="str">
        <f t="shared" si="281"/>
        <v>spaces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s="6">
        <f t="shared" si="276"/>
        <v>155.23827397260274</v>
      </c>
      <c r="N2985" t="b">
        <v>1</v>
      </c>
      <c r="O2985" s="5">
        <f t="shared" si="277"/>
        <v>146.53957758620692</v>
      </c>
      <c r="P2985" s="7">
        <f t="shared" si="278"/>
        <v>41894.632361111115</v>
      </c>
      <c r="Q2985" s="7">
        <f t="shared" si="279"/>
        <v>41954.674027777779</v>
      </c>
      <c r="R2985" t="s">
        <v>8303</v>
      </c>
      <c r="S2985" t="str">
        <f t="shared" si="280"/>
        <v>theater</v>
      </c>
      <c r="T2985" t="str">
        <f t="shared" si="281"/>
        <v>spaces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s="6">
        <f t="shared" si="276"/>
        <v>115.08256880733946</v>
      </c>
      <c r="N2986" t="b">
        <v>1</v>
      </c>
      <c r="O2986" s="5">
        <f t="shared" si="277"/>
        <v>100.352</v>
      </c>
      <c r="P2986" s="7">
        <f t="shared" si="278"/>
        <v>42576.278715277775</v>
      </c>
      <c r="Q2986" s="7">
        <f t="shared" si="279"/>
        <v>42606.278715277775</v>
      </c>
      <c r="R2986" t="s">
        <v>8303</v>
      </c>
      <c r="S2986" t="str">
        <f t="shared" si="280"/>
        <v>theater</v>
      </c>
      <c r="T2986" t="str">
        <f t="shared" si="281"/>
        <v>spaces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s="6">
        <f t="shared" si="276"/>
        <v>109.5945945945946</v>
      </c>
      <c r="N2987" t="b">
        <v>1</v>
      </c>
      <c r="O2987" s="5">
        <f t="shared" si="277"/>
        <v>121.64999999999999</v>
      </c>
      <c r="P2987" s="7">
        <f t="shared" si="278"/>
        <v>42654.973703703698</v>
      </c>
      <c r="Q2987" s="7">
        <f t="shared" si="279"/>
        <v>42674.166666666672</v>
      </c>
      <c r="R2987" t="s">
        <v>8303</v>
      </c>
      <c r="S2987" t="str">
        <f t="shared" si="280"/>
        <v>theater</v>
      </c>
      <c r="T2987" t="str">
        <f t="shared" si="281"/>
        <v>spaces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s="6">
        <f t="shared" si="276"/>
        <v>45.214285714285715</v>
      </c>
      <c r="N2988" t="b">
        <v>1</v>
      </c>
      <c r="O2988" s="5">
        <f t="shared" si="277"/>
        <v>105.5</v>
      </c>
      <c r="P2988" s="7">
        <f t="shared" si="278"/>
        <v>42431.500069444446</v>
      </c>
      <c r="Q2988" s="7">
        <f t="shared" si="279"/>
        <v>42491.458402777775</v>
      </c>
      <c r="R2988" t="s">
        <v>8303</v>
      </c>
      <c r="S2988" t="str">
        <f t="shared" si="280"/>
        <v>theater</v>
      </c>
      <c r="T2988" t="str">
        <f t="shared" si="281"/>
        <v>spaces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s="6">
        <f t="shared" si="276"/>
        <v>104.15169811320754</v>
      </c>
      <c r="N2989" t="b">
        <v>1</v>
      </c>
      <c r="O2989" s="5">
        <f t="shared" si="277"/>
        <v>110.4008</v>
      </c>
      <c r="P2989" s="7">
        <f t="shared" si="278"/>
        <v>42627.307303240741</v>
      </c>
      <c r="Q2989" s="7">
        <f t="shared" si="279"/>
        <v>42656</v>
      </c>
      <c r="R2989" t="s">
        <v>8303</v>
      </c>
      <c r="S2989" t="str">
        <f t="shared" si="280"/>
        <v>theater</v>
      </c>
      <c r="T2989" t="str">
        <f t="shared" si="281"/>
        <v>spaces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s="6">
        <f t="shared" si="276"/>
        <v>35.714285714285715</v>
      </c>
      <c r="N2990" t="b">
        <v>1</v>
      </c>
      <c r="O2990" s="5">
        <f t="shared" si="277"/>
        <v>100</v>
      </c>
      <c r="P2990" s="7">
        <f t="shared" si="278"/>
        <v>42511.362048611118</v>
      </c>
      <c r="Q2990" s="7">
        <f t="shared" si="279"/>
        <v>42541.362048611118</v>
      </c>
      <c r="R2990" t="s">
        <v>8303</v>
      </c>
      <c r="S2990" t="str">
        <f t="shared" si="280"/>
        <v>theater</v>
      </c>
      <c r="T2990" t="str">
        <f t="shared" si="281"/>
        <v>spaces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s="6">
        <f t="shared" si="276"/>
        <v>96.997252747252745</v>
      </c>
      <c r="N2991" t="b">
        <v>1</v>
      </c>
      <c r="O2991" s="5">
        <f t="shared" si="277"/>
        <v>176.535</v>
      </c>
      <c r="P2991" s="7">
        <f t="shared" si="278"/>
        <v>42337.02039351852</v>
      </c>
      <c r="Q2991" s="7">
        <f t="shared" si="279"/>
        <v>42359.207638888889</v>
      </c>
      <c r="R2991" t="s">
        <v>8303</v>
      </c>
      <c r="S2991" t="str">
        <f t="shared" si="280"/>
        <v>theater</v>
      </c>
      <c r="T2991" t="str">
        <f t="shared" si="281"/>
        <v>spaces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s="6">
        <f t="shared" si="276"/>
        <v>370.37037037037038</v>
      </c>
      <c r="N2992" t="b">
        <v>1</v>
      </c>
      <c r="O2992" s="5">
        <f t="shared" si="277"/>
        <v>100</v>
      </c>
      <c r="P2992" s="7">
        <f t="shared" si="278"/>
        <v>42341.57430555555</v>
      </c>
      <c r="Q2992" s="7">
        <f t="shared" si="279"/>
        <v>42376.57430555555</v>
      </c>
      <c r="R2992" t="s">
        <v>8303</v>
      </c>
      <c r="S2992" t="str">
        <f t="shared" si="280"/>
        <v>theater</v>
      </c>
      <c r="T2992" t="str">
        <f t="shared" si="281"/>
        <v>spaces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s="6">
        <f t="shared" si="276"/>
        <v>94.408602150537632</v>
      </c>
      <c r="N2993" t="b">
        <v>1</v>
      </c>
      <c r="O2993" s="5">
        <f t="shared" si="277"/>
        <v>103.29411764705883</v>
      </c>
      <c r="P2993" s="7">
        <f t="shared" si="278"/>
        <v>42740.837152777778</v>
      </c>
      <c r="Q2993" s="7">
        <f t="shared" si="279"/>
        <v>42762.837152777778</v>
      </c>
      <c r="R2993" t="s">
        <v>8303</v>
      </c>
      <c r="S2993" t="str">
        <f t="shared" si="280"/>
        <v>theater</v>
      </c>
      <c r="T2993" t="str">
        <f t="shared" si="281"/>
        <v>spaces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s="6">
        <f t="shared" si="276"/>
        <v>48.984375</v>
      </c>
      <c r="N2994" t="b">
        <v>1</v>
      </c>
      <c r="O2994" s="5">
        <f t="shared" si="277"/>
        <v>104.5</v>
      </c>
      <c r="P2994" s="7">
        <f t="shared" si="278"/>
        <v>42622.767476851848</v>
      </c>
      <c r="Q2994" s="7">
        <f t="shared" si="279"/>
        <v>42652.767476851848</v>
      </c>
      <c r="R2994" t="s">
        <v>8303</v>
      </c>
      <c r="S2994" t="str">
        <f t="shared" si="280"/>
        <v>theater</v>
      </c>
      <c r="T2994" t="str">
        <f t="shared" si="281"/>
        <v>spaces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s="6">
        <f t="shared" si="276"/>
        <v>45.590909090909093</v>
      </c>
      <c r="N2995" t="b">
        <v>1</v>
      </c>
      <c r="O2995" s="5">
        <f t="shared" si="277"/>
        <v>100.29999999999998</v>
      </c>
      <c r="P2995" s="7">
        <f t="shared" si="278"/>
        <v>42390.838738425926</v>
      </c>
      <c r="Q2995" s="7">
        <f t="shared" si="279"/>
        <v>42420.838738425926</v>
      </c>
      <c r="R2995" t="s">
        <v>8303</v>
      </c>
      <c r="S2995" t="str">
        <f t="shared" si="280"/>
        <v>theater</v>
      </c>
      <c r="T2995" t="str">
        <f t="shared" si="281"/>
        <v>spaces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s="6">
        <f t="shared" si="276"/>
        <v>23.275254237288134</v>
      </c>
      <c r="N2996" t="b">
        <v>1</v>
      </c>
      <c r="O2996" s="5">
        <f t="shared" si="277"/>
        <v>457.74666666666673</v>
      </c>
      <c r="P2996" s="7">
        <f t="shared" si="278"/>
        <v>41885.478842592594</v>
      </c>
      <c r="Q2996" s="7">
        <f t="shared" si="279"/>
        <v>41915.478842592594</v>
      </c>
      <c r="R2996" t="s">
        <v>8303</v>
      </c>
      <c r="S2996" t="str">
        <f t="shared" si="280"/>
        <v>theater</v>
      </c>
      <c r="T2996" t="str">
        <f t="shared" si="281"/>
        <v>spaces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s="6">
        <f t="shared" si="276"/>
        <v>63.2289156626506</v>
      </c>
      <c r="N2997" t="b">
        <v>1</v>
      </c>
      <c r="O2997" s="5">
        <f t="shared" si="277"/>
        <v>104.96000000000001</v>
      </c>
      <c r="P2997" s="7">
        <f t="shared" si="278"/>
        <v>42724.665173611109</v>
      </c>
      <c r="Q2997" s="7">
        <f t="shared" si="279"/>
        <v>42754.665173611109</v>
      </c>
      <c r="R2997" t="s">
        <v>8303</v>
      </c>
      <c r="S2997" t="str">
        <f t="shared" si="280"/>
        <v>theater</v>
      </c>
      <c r="T2997" t="str">
        <f t="shared" si="281"/>
        <v>spaces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s="6">
        <f t="shared" si="276"/>
        <v>153.5204081632653</v>
      </c>
      <c r="N2998" t="b">
        <v>1</v>
      </c>
      <c r="O2998" s="5">
        <f t="shared" si="277"/>
        <v>171.94285714285715</v>
      </c>
      <c r="P2998" s="7">
        <f t="shared" si="278"/>
        <v>42090.912500000006</v>
      </c>
      <c r="Q2998" s="7">
        <f t="shared" si="279"/>
        <v>42150.912500000006</v>
      </c>
      <c r="R2998" t="s">
        <v>8303</v>
      </c>
      <c r="S2998" t="str">
        <f t="shared" si="280"/>
        <v>theater</v>
      </c>
      <c r="T2998" t="str">
        <f t="shared" si="281"/>
        <v>spaces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s="6">
        <f t="shared" si="276"/>
        <v>90.2</v>
      </c>
      <c r="N2999" t="b">
        <v>1</v>
      </c>
      <c r="O2999" s="5">
        <f t="shared" si="277"/>
        <v>103.73000000000002</v>
      </c>
      <c r="P2999" s="7">
        <f t="shared" si="278"/>
        <v>42775.733715277776</v>
      </c>
      <c r="Q2999" s="7">
        <f t="shared" si="279"/>
        <v>42793.207638888889</v>
      </c>
      <c r="R2999" t="s">
        <v>8303</v>
      </c>
      <c r="S2999" t="str">
        <f t="shared" si="280"/>
        <v>theater</v>
      </c>
      <c r="T2999" t="str">
        <f t="shared" si="281"/>
        <v>spaces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s="6">
        <f t="shared" si="276"/>
        <v>118.97113163972287</v>
      </c>
      <c r="N3000" t="b">
        <v>1</v>
      </c>
      <c r="O3000" s="5">
        <f t="shared" si="277"/>
        <v>103.029</v>
      </c>
      <c r="P3000" s="7">
        <f t="shared" si="278"/>
        <v>41778.193622685183</v>
      </c>
      <c r="Q3000" s="7">
        <f t="shared" si="279"/>
        <v>41806.184027777781</v>
      </c>
      <c r="R3000" t="s">
        <v>8303</v>
      </c>
      <c r="S3000" t="str">
        <f t="shared" si="280"/>
        <v>theater</v>
      </c>
      <c r="T3000" t="str">
        <f t="shared" si="281"/>
        <v>spaces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s="6">
        <f t="shared" si="276"/>
        <v>80.25</v>
      </c>
      <c r="N3001" t="b">
        <v>1</v>
      </c>
      <c r="O3001" s="5">
        <f t="shared" si="277"/>
        <v>118.88888888888889</v>
      </c>
      <c r="P3001" s="7">
        <f t="shared" si="278"/>
        <v>42780.740277777775</v>
      </c>
      <c r="Q3001" s="7">
        <f t="shared" si="279"/>
        <v>42795.083333333328</v>
      </c>
      <c r="R3001" t="s">
        <v>8303</v>
      </c>
      <c r="S3001" t="str">
        <f t="shared" si="280"/>
        <v>theater</v>
      </c>
      <c r="T3001" t="str">
        <f t="shared" si="281"/>
        <v>spaces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s="6">
        <f t="shared" si="276"/>
        <v>62.5</v>
      </c>
      <c r="N3002" t="b">
        <v>1</v>
      </c>
      <c r="O3002" s="5">
        <f t="shared" si="277"/>
        <v>100</v>
      </c>
      <c r="P3002" s="7">
        <f t="shared" si="278"/>
        <v>42752.827199074076</v>
      </c>
      <c r="Q3002" s="7">
        <f t="shared" si="279"/>
        <v>42766.75</v>
      </c>
      <c r="R3002" t="s">
        <v>8303</v>
      </c>
      <c r="S3002" t="str">
        <f t="shared" si="280"/>
        <v>theater</v>
      </c>
      <c r="T3002" t="str">
        <f t="shared" si="281"/>
        <v>spaces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s="6">
        <f t="shared" si="276"/>
        <v>131.37719999999999</v>
      </c>
      <c r="N3003" t="b">
        <v>1</v>
      </c>
      <c r="O3003" s="5">
        <f t="shared" si="277"/>
        <v>318.69988910451895</v>
      </c>
      <c r="P3003" s="7">
        <f t="shared" si="278"/>
        <v>42534.895625000005</v>
      </c>
      <c r="Q3003" s="7">
        <f t="shared" si="279"/>
        <v>42564.895625000005</v>
      </c>
      <c r="R3003" t="s">
        <v>8303</v>
      </c>
      <c r="S3003" t="str">
        <f t="shared" si="280"/>
        <v>theater</v>
      </c>
      <c r="T3003" t="str">
        <f t="shared" si="281"/>
        <v>spaces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s="6">
        <f t="shared" si="276"/>
        <v>73.032980769230775</v>
      </c>
      <c r="N3004" t="b">
        <v>1</v>
      </c>
      <c r="O3004" s="5">
        <f t="shared" si="277"/>
        <v>108.50614285714286</v>
      </c>
      <c r="P3004" s="7">
        <f t="shared" si="278"/>
        <v>41239.83625</v>
      </c>
      <c r="Q3004" s="7">
        <f t="shared" si="279"/>
        <v>41269.83625</v>
      </c>
      <c r="R3004" t="s">
        <v>8303</v>
      </c>
      <c r="S3004" t="str">
        <f t="shared" si="280"/>
        <v>theater</v>
      </c>
      <c r="T3004" t="str">
        <f t="shared" si="281"/>
        <v>spaces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s="6">
        <f t="shared" si="276"/>
        <v>178.52941176470588</v>
      </c>
      <c r="N3005" t="b">
        <v>1</v>
      </c>
      <c r="O3005" s="5">
        <f t="shared" si="277"/>
        <v>101.16666666666667</v>
      </c>
      <c r="P3005" s="7">
        <f t="shared" si="278"/>
        <v>42398.849259259259</v>
      </c>
      <c r="Q3005" s="7">
        <f t="shared" si="279"/>
        <v>42430.249305555553</v>
      </c>
      <c r="R3005" t="s">
        <v>8303</v>
      </c>
      <c r="S3005" t="str">
        <f t="shared" si="280"/>
        <v>theater</v>
      </c>
      <c r="T3005" t="str">
        <f t="shared" si="281"/>
        <v>spaces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s="6">
        <f t="shared" si="276"/>
        <v>162.90974729241879</v>
      </c>
      <c r="N3006" t="b">
        <v>1</v>
      </c>
      <c r="O3006" s="5">
        <f t="shared" si="277"/>
        <v>112.815</v>
      </c>
      <c r="P3006" s="7">
        <f t="shared" si="278"/>
        <v>41928.881064814814</v>
      </c>
      <c r="Q3006" s="7">
        <f t="shared" si="279"/>
        <v>41958.922731481478</v>
      </c>
      <c r="R3006" t="s">
        <v>8303</v>
      </c>
      <c r="S3006" t="str">
        <f t="shared" si="280"/>
        <v>theater</v>
      </c>
      <c r="T3006" t="str">
        <f t="shared" si="281"/>
        <v>spaces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s="6">
        <f t="shared" si="276"/>
        <v>108.24237288135593</v>
      </c>
      <c r="N3007" t="b">
        <v>1</v>
      </c>
      <c r="O3007" s="5">
        <f t="shared" si="277"/>
        <v>120.49622641509434</v>
      </c>
      <c r="P3007" s="7">
        <f t="shared" si="278"/>
        <v>41888.674826388888</v>
      </c>
      <c r="Q3007" s="7">
        <f t="shared" si="279"/>
        <v>41918.674826388888</v>
      </c>
      <c r="R3007" t="s">
        <v>8303</v>
      </c>
      <c r="S3007" t="str">
        <f t="shared" si="280"/>
        <v>theater</v>
      </c>
      <c r="T3007" t="str">
        <f t="shared" si="281"/>
        <v>spaces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s="6">
        <f t="shared" si="276"/>
        <v>88.865979381443296</v>
      </c>
      <c r="N3008" t="b">
        <v>1</v>
      </c>
      <c r="O3008" s="5">
        <f t="shared" si="277"/>
        <v>107.74999999999999</v>
      </c>
      <c r="P3008" s="7">
        <f t="shared" si="278"/>
        <v>41957.756840277783</v>
      </c>
      <c r="Q3008" s="7">
        <f t="shared" si="279"/>
        <v>41987.756840277783</v>
      </c>
      <c r="R3008" t="s">
        <v>8303</v>
      </c>
      <c r="S3008" t="str">
        <f t="shared" si="280"/>
        <v>theater</v>
      </c>
      <c r="T3008" t="str">
        <f t="shared" si="281"/>
        <v>spaces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s="6">
        <f t="shared" si="276"/>
        <v>54</v>
      </c>
      <c r="N3009" t="b">
        <v>1</v>
      </c>
      <c r="O3009" s="5">
        <f t="shared" si="277"/>
        <v>180</v>
      </c>
      <c r="P3009" s="7">
        <f t="shared" si="278"/>
        <v>42098.216238425928</v>
      </c>
      <c r="Q3009" s="7">
        <f t="shared" si="279"/>
        <v>42119.216238425928</v>
      </c>
      <c r="R3009" t="s">
        <v>8303</v>
      </c>
      <c r="S3009" t="str">
        <f t="shared" si="280"/>
        <v>theater</v>
      </c>
      <c r="T3009" t="str">
        <f t="shared" si="281"/>
        <v>spaces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s="6">
        <f t="shared" ref="M3010:M3073" si="282">E3010/L3010</f>
        <v>116.73076923076923</v>
      </c>
      <c r="N3010" t="b">
        <v>1</v>
      </c>
      <c r="O3010" s="5">
        <f t="shared" ref="O3010:O3073" si="283">(E3010/D3010)*100</f>
        <v>101.16666666666667</v>
      </c>
      <c r="P3010" s="7">
        <f t="shared" si="278"/>
        <v>42360.212025462963</v>
      </c>
      <c r="Q3010" s="7">
        <f t="shared" si="279"/>
        <v>42390.212025462963</v>
      </c>
      <c r="R3010" t="s">
        <v>8303</v>
      </c>
      <c r="S3010" t="str">
        <f t="shared" si="280"/>
        <v>theater</v>
      </c>
      <c r="T3010" t="str">
        <f t="shared" si="281"/>
        <v>spaces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s="6">
        <f t="shared" si="282"/>
        <v>233.8984375</v>
      </c>
      <c r="N3011" t="b">
        <v>1</v>
      </c>
      <c r="O3011" s="5">
        <f t="shared" si="283"/>
        <v>119.756</v>
      </c>
      <c r="P3011" s="7">
        <f t="shared" ref="P3011:P3074" si="284">(((J3011/60)/60)/24)+DATE(1970,1,1)</f>
        <v>41939.569907407407</v>
      </c>
      <c r="Q3011" s="7">
        <f t="shared" ref="Q3011:Q3074" si="285">(((I3011/60)/60)/24)+DATE(1970,1,1)</f>
        <v>41969.611574074079</v>
      </c>
      <c r="R3011" t="s">
        <v>8303</v>
      </c>
      <c r="S3011" t="str">
        <f t="shared" ref="S3011:S3074" si="286">LEFT(R3011,FIND("/",R3011)-1)</f>
        <v>theater</v>
      </c>
      <c r="T3011" t="str">
        <f t="shared" ref="T3011:T3074" si="287">RIGHT(R3011,LEN(R3011)-FIND("/",R3011))</f>
        <v>spaces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s="6">
        <f t="shared" si="282"/>
        <v>158</v>
      </c>
      <c r="N3012" t="b">
        <v>1</v>
      </c>
      <c r="O3012" s="5">
        <f t="shared" si="283"/>
        <v>158</v>
      </c>
      <c r="P3012" s="7">
        <f t="shared" si="284"/>
        <v>41996.832395833335</v>
      </c>
      <c r="Q3012" s="7">
        <f t="shared" si="285"/>
        <v>42056.832395833335</v>
      </c>
      <c r="R3012" t="s">
        <v>8303</v>
      </c>
      <c r="S3012" t="str">
        <f t="shared" si="286"/>
        <v>theater</v>
      </c>
      <c r="T3012" t="str">
        <f t="shared" si="287"/>
        <v>spaces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s="6">
        <f t="shared" si="282"/>
        <v>14.84</v>
      </c>
      <c r="N3013" t="b">
        <v>1</v>
      </c>
      <c r="O3013" s="5">
        <f t="shared" si="283"/>
        <v>123.66666666666666</v>
      </c>
      <c r="P3013" s="7">
        <f t="shared" si="284"/>
        <v>42334.468935185185</v>
      </c>
      <c r="Q3013" s="7">
        <f t="shared" si="285"/>
        <v>42361.957638888889</v>
      </c>
      <c r="R3013" t="s">
        <v>8303</v>
      </c>
      <c r="S3013" t="str">
        <f t="shared" si="286"/>
        <v>theater</v>
      </c>
      <c r="T3013" t="str">
        <f t="shared" si="287"/>
        <v>spaces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s="6">
        <f t="shared" si="282"/>
        <v>85.181818181818187</v>
      </c>
      <c r="N3014" t="b">
        <v>1</v>
      </c>
      <c r="O3014" s="5">
        <f t="shared" si="283"/>
        <v>117.12499999999999</v>
      </c>
      <c r="P3014" s="7">
        <f t="shared" si="284"/>
        <v>42024.702893518523</v>
      </c>
      <c r="Q3014" s="7">
        <f t="shared" si="285"/>
        <v>42045.702893518523</v>
      </c>
      <c r="R3014" t="s">
        <v>8303</v>
      </c>
      <c r="S3014" t="str">
        <f t="shared" si="286"/>
        <v>theater</v>
      </c>
      <c r="T3014" t="str">
        <f t="shared" si="287"/>
        <v>spaces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s="6">
        <f t="shared" si="282"/>
        <v>146.69158878504672</v>
      </c>
      <c r="N3015" t="b">
        <v>1</v>
      </c>
      <c r="O3015" s="5">
        <f t="shared" si="283"/>
        <v>156.96</v>
      </c>
      <c r="P3015" s="7">
        <f t="shared" si="284"/>
        <v>42146.836215277777</v>
      </c>
      <c r="Q3015" s="7">
        <f t="shared" si="285"/>
        <v>42176.836215277777</v>
      </c>
      <c r="R3015" t="s">
        <v>8303</v>
      </c>
      <c r="S3015" t="str">
        <f t="shared" si="286"/>
        <v>theater</v>
      </c>
      <c r="T3015" t="str">
        <f t="shared" si="287"/>
        <v>spaces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s="6">
        <f t="shared" si="282"/>
        <v>50.764811490125673</v>
      </c>
      <c r="N3016" t="b">
        <v>1</v>
      </c>
      <c r="O3016" s="5">
        <f t="shared" si="283"/>
        <v>113.104</v>
      </c>
      <c r="P3016" s="7">
        <f t="shared" si="284"/>
        <v>41920.123611111114</v>
      </c>
      <c r="Q3016" s="7">
        <f t="shared" si="285"/>
        <v>41948.208333333336</v>
      </c>
      <c r="R3016" t="s">
        <v>8303</v>
      </c>
      <c r="S3016" t="str">
        <f t="shared" si="286"/>
        <v>theater</v>
      </c>
      <c r="T3016" t="str">
        <f t="shared" si="287"/>
        <v>spaces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s="6">
        <f t="shared" si="282"/>
        <v>87.7</v>
      </c>
      <c r="N3017" t="b">
        <v>1</v>
      </c>
      <c r="O3017" s="5">
        <f t="shared" si="283"/>
        <v>103.17647058823529</v>
      </c>
      <c r="P3017" s="7">
        <f t="shared" si="284"/>
        <v>41785.72729166667</v>
      </c>
      <c r="Q3017" s="7">
        <f t="shared" si="285"/>
        <v>41801.166666666664</v>
      </c>
      <c r="R3017" t="s">
        <v>8303</v>
      </c>
      <c r="S3017" t="str">
        <f t="shared" si="286"/>
        <v>theater</v>
      </c>
      <c r="T3017" t="str">
        <f t="shared" si="287"/>
        <v>spaces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s="6">
        <f t="shared" si="282"/>
        <v>242.27777777777777</v>
      </c>
      <c r="N3018" t="b">
        <v>1</v>
      </c>
      <c r="O3018" s="5">
        <f t="shared" si="283"/>
        <v>102.61176470588236</v>
      </c>
      <c r="P3018" s="7">
        <f t="shared" si="284"/>
        <v>41778.548055555555</v>
      </c>
      <c r="Q3018" s="7">
        <f t="shared" si="285"/>
        <v>41838.548055555555</v>
      </c>
      <c r="R3018" t="s">
        <v>8303</v>
      </c>
      <c r="S3018" t="str">
        <f t="shared" si="286"/>
        <v>theater</v>
      </c>
      <c r="T3018" t="str">
        <f t="shared" si="287"/>
        <v>spaces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s="6">
        <f t="shared" si="282"/>
        <v>146.44654088050314</v>
      </c>
      <c r="N3019" t="b">
        <v>1</v>
      </c>
      <c r="O3019" s="5">
        <f t="shared" si="283"/>
        <v>105.84090909090908</v>
      </c>
      <c r="P3019" s="7">
        <f t="shared" si="284"/>
        <v>41841.850034722222</v>
      </c>
      <c r="Q3019" s="7">
        <f t="shared" si="285"/>
        <v>41871.850034722222</v>
      </c>
      <c r="R3019" t="s">
        <v>8303</v>
      </c>
      <c r="S3019" t="str">
        <f t="shared" si="286"/>
        <v>theater</v>
      </c>
      <c r="T3019" t="str">
        <f t="shared" si="287"/>
        <v>spaces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s="6">
        <f t="shared" si="282"/>
        <v>103.17073170731707</v>
      </c>
      <c r="N3020" t="b">
        <v>1</v>
      </c>
      <c r="O3020" s="5">
        <f t="shared" si="283"/>
        <v>100.71428571428571</v>
      </c>
      <c r="P3020" s="7">
        <f t="shared" si="284"/>
        <v>42163.29833333334</v>
      </c>
      <c r="Q3020" s="7">
        <f t="shared" si="285"/>
        <v>42205.916666666672</v>
      </c>
      <c r="R3020" t="s">
        <v>8303</v>
      </c>
      <c r="S3020" t="str">
        <f t="shared" si="286"/>
        <v>theater</v>
      </c>
      <c r="T3020" t="str">
        <f t="shared" si="287"/>
        <v>spaces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s="6">
        <f t="shared" si="282"/>
        <v>80.464601769911511</v>
      </c>
      <c r="N3021" t="b">
        <v>1</v>
      </c>
      <c r="O3021" s="5">
        <f t="shared" si="283"/>
        <v>121.23333333333332</v>
      </c>
      <c r="P3021" s="7">
        <f t="shared" si="284"/>
        <v>41758.833564814813</v>
      </c>
      <c r="Q3021" s="7">
        <f t="shared" si="285"/>
        <v>41786.125</v>
      </c>
      <c r="R3021" t="s">
        <v>8303</v>
      </c>
      <c r="S3021" t="str">
        <f t="shared" si="286"/>
        <v>theater</v>
      </c>
      <c r="T3021" t="str">
        <f t="shared" si="287"/>
        <v>spaces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s="6">
        <f t="shared" si="282"/>
        <v>234.66666666666666</v>
      </c>
      <c r="N3022" t="b">
        <v>1</v>
      </c>
      <c r="O3022" s="5">
        <f t="shared" si="283"/>
        <v>100.57142857142858</v>
      </c>
      <c r="P3022" s="7">
        <f t="shared" si="284"/>
        <v>42170.846446759257</v>
      </c>
      <c r="Q3022" s="7">
        <f t="shared" si="285"/>
        <v>42230.846446759257</v>
      </c>
      <c r="R3022" t="s">
        <v>8303</v>
      </c>
      <c r="S3022" t="str">
        <f t="shared" si="286"/>
        <v>theater</v>
      </c>
      <c r="T3022" t="str">
        <f t="shared" si="287"/>
        <v>spaces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s="6">
        <f t="shared" si="282"/>
        <v>50.689320388349515</v>
      </c>
      <c r="N3023" t="b">
        <v>1</v>
      </c>
      <c r="O3023" s="5">
        <f t="shared" si="283"/>
        <v>116.02222222222223</v>
      </c>
      <c r="P3023" s="7">
        <f t="shared" si="284"/>
        <v>42660.618854166663</v>
      </c>
      <c r="Q3023" s="7">
        <f t="shared" si="285"/>
        <v>42696.249305555553</v>
      </c>
      <c r="R3023" t="s">
        <v>8303</v>
      </c>
      <c r="S3023" t="str">
        <f t="shared" si="286"/>
        <v>theater</v>
      </c>
      <c r="T3023" t="str">
        <f t="shared" si="287"/>
        <v>spaces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s="6">
        <f t="shared" si="282"/>
        <v>162.70967741935485</v>
      </c>
      <c r="N3024" t="b">
        <v>1</v>
      </c>
      <c r="O3024" s="5">
        <f t="shared" si="283"/>
        <v>100.88</v>
      </c>
      <c r="P3024" s="7">
        <f t="shared" si="284"/>
        <v>42564.95380787037</v>
      </c>
      <c r="Q3024" s="7">
        <f t="shared" si="285"/>
        <v>42609.95380787037</v>
      </c>
      <c r="R3024" t="s">
        <v>8303</v>
      </c>
      <c r="S3024" t="str">
        <f t="shared" si="286"/>
        <v>theater</v>
      </c>
      <c r="T3024" t="str">
        <f t="shared" si="287"/>
        <v>spaces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s="6">
        <f t="shared" si="282"/>
        <v>120.16666666666667</v>
      </c>
      <c r="N3025" t="b">
        <v>1</v>
      </c>
      <c r="O3025" s="5">
        <f t="shared" si="283"/>
        <v>103</v>
      </c>
      <c r="P3025" s="7">
        <f t="shared" si="284"/>
        <v>42121.675763888896</v>
      </c>
      <c r="Q3025" s="7">
        <f t="shared" si="285"/>
        <v>42166.675763888896</v>
      </c>
      <c r="R3025" t="s">
        <v>8303</v>
      </c>
      <c r="S3025" t="str">
        <f t="shared" si="286"/>
        <v>theater</v>
      </c>
      <c r="T3025" t="str">
        <f t="shared" si="287"/>
        <v>spaces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s="6">
        <f t="shared" si="282"/>
        <v>67.697802197802204</v>
      </c>
      <c r="N3026" t="b">
        <v>1</v>
      </c>
      <c r="O3026" s="5">
        <f t="shared" si="283"/>
        <v>246.42</v>
      </c>
      <c r="P3026" s="7">
        <f t="shared" si="284"/>
        <v>41158.993923611109</v>
      </c>
      <c r="Q3026" s="7">
        <f t="shared" si="285"/>
        <v>41188.993923611109</v>
      </c>
      <c r="R3026" t="s">
        <v>8303</v>
      </c>
      <c r="S3026" t="str">
        <f t="shared" si="286"/>
        <v>theater</v>
      </c>
      <c r="T3026" t="str">
        <f t="shared" si="287"/>
        <v>spaces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s="6">
        <f t="shared" si="282"/>
        <v>52.103448275862071</v>
      </c>
      <c r="N3027" t="b">
        <v>1</v>
      </c>
      <c r="O3027" s="5">
        <f t="shared" si="283"/>
        <v>302.2</v>
      </c>
      <c r="P3027" s="7">
        <f t="shared" si="284"/>
        <v>41761.509409722225</v>
      </c>
      <c r="Q3027" s="7">
        <f t="shared" si="285"/>
        <v>41789.666666666664</v>
      </c>
      <c r="R3027" t="s">
        <v>8303</v>
      </c>
      <c r="S3027" t="str">
        <f t="shared" si="286"/>
        <v>theater</v>
      </c>
      <c r="T3027" t="str">
        <f t="shared" si="287"/>
        <v>spaces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s="6">
        <f t="shared" si="282"/>
        <v>51.6</v>
      </c>
      <c r="N3028" t="b">
        <v>1</v>
      </c>
      <c r="O3028" s="5">
        <f t="shared" si="283"/>
        <v>143.33333333333334</v>
      </c>
      <c r="P3028" s="7">
        <f t="shared" si="284"/>
        <v>42783.459398148145</v>
      </c>
      <c r="Q3028" s="7">
        <f t="shared" si="285"/>
        <v>42797.459398148145</v>
      </c>
      <c r="R3028" t="s">
        <v>8303</v>
      </c>
      <c r="S3028" t="str">
        <f t="shared" si="286"/>
        <v>theater</v>
      </c>
      <c r="T3028" t="str">
        <f t="shared" si="287"/>
        <v>spaces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s="6">
        <f t="shared" si="282"/>
        <v>164.3</v>
      </c>
      <c r="N3029" t="b">
        <v>1</v>
      </c>
      <c r="O3029" s="5">
        <f t="shared" si="283"/>
        <v>131.44</v>
      </c>
      <c r="P3029" s="7">
        <f t="shared" si="284"/>
        <v>42053.704293981486</v>
      </c>
      <c r="Q3029" s="7">
        <f t="shared" si="285"/>
        <v>42083.662627314814</v>
      </c>
      <c r="R3029" t="s">
        <v>8303</v>
      </c>
      <c r="S3029" t="str">
        <f t="shared" si="286"/>
        <v>theater</v>
      </c>
      <c r="T3029" t="str">
        <f t="shared" si="287"/>
        <v>spaces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s="6">
        <f t="shared" si="282"/>
        <v>84.858585858585855</v>
      </c>
      <c r="N3030" t="b">
        <v>1</v>
      </c>
      <c r="O3030" s="5">
        <f t="shared" si="283"/>
        <v>168.01999999999998</v>
      </c>
      <c r="P3030" s="7">
        <f t="shared" si="284"/>
        <v>42567.264178240745</v>
      </c>
      <c r="Q3030" s="7">
        <f t="shared" si="285"/>
        <v>42597.264178240745</v>
      </c>
      <c r="R3030" t="s">
        <v>8303</v>
      </c>
      <c r="S3030" t="str">
        <f t="shared" si="286"/>
        <v>theater</v>
      </c>
      <c r="T3030" t="str">
        <f t="shared" si="287"/>
        <v>spaces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s="6">
        <f t="shared" si="282"/>
        <v>94.548850574712645</v>
      </c>
      <c r="N3031" t="b">
        <v>1</v>
      </c>
      <c r="O3031" s="5">
        <f t="shared" si="283"/>
        <v>109.67666666666666</v>
      </c>
      <c r="P3031" s="7">
        <f t="shared" si="284"/>
        <v>41932.708877314813</v>
      </c>
      <c r="Q3031" s="7">
        <f t="shared" si="285"/>
        <v>41961.190972222219</v>
      </c>
      <c r="R3031" t="s">
        <v>8303</v>
      </c>
      <c r="S3031" t="str">
        <f t="shared" si="286"/>
        <v>theater</v>
      </c>
      <c r="T3031" t="str">
        <f t="shared" si="287"/>
        <v>spaces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s="6">
        <f t="shared" si="282"/>
        <v>45.536585365853661</v>
      </c>
      <c r="N3032" t="b">
        <v>1</v>
      </c>
      <c r="O3032" s="5">
        <f t="shared" si="283"/>
        <v>106.6857142857143</v>
      </c>
      <c r="P3032" s="7">
        <f t="shared" si="284"/>
        <v>42233.747349537036</v>
      </c>
      <c r="Q3032" s="7">
        <f t="shared" si="285"/>
        <v>42263.747349537036</v>
      </c>
      <c r="R3032" t="s">
        <v>8303</v>
      </c>
      <c r="S3032" t="str">
        <f t="shared" si="286"/>
        <v>theater</v>
      </c>
      <c r="T3032" t="str">
        <f t="shared" si="287"/>
        <v>spaces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s="6">
        <f t="shared" si="282"/>
        <v>51.724137931034484</v>
      </c>
      <c r="N3033" t="b">
        <v>1</v>
      </c>
      <c r="O3033" s="5">
        <f t="shared" si="283"/>
        <v>100</v>
      </c>
      <c r="P3033" s="7">
        <f t="shared" si="284"/>
        <v>42597.882488425923</v>
      </c>
      <c r="Q3033" s="7">
        <f t="shared" si="285"/>
        <v>42657.882488425923</v>
      </c>
      <c r="R3033" t="s">
        <v>8303</v>
      </c>
      <c r="S3033" t="str">
        <f t="shared" si="286"/>
        <v>theater</v>
      </c>
      <c r="T3033" t="str">
        <f t="shared" si="287"/>
        <v>spaces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s="6">
        <f t="shared" si="282"/>
        <v>50.88</v>
      </c>
      <c r="N3034" t="b">
        <v>1</v>
      </c>
      <c r="O3034" s="5">
        <f t="shared" si="283"/>
        <v>127.2</v>
      </c>
      <c r="P3034" s="7">
        <f t="shared" si="284"/>
        <v>42228.044664351852</v>
      </c>
      <c r="Q3034" s="7">
        <f t="shared" si="285"/>
        <v>42258.044664351852</v>
      </c>
      <c r="R3034" t="s">
        <v>8303</v>
      </c>
      <c r="S3034" t="str">
        <f t="shared" si="286"/>
        <v>theater</v>
      </c>
      <c r="T3034" t="str">
        <f t="shared" si="287"/>
        <v>spaces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s="6">
        <f t="shared" si="282"/>
        <v>191.13043478260869</v>
      </c>
      <c r="N3035" t="b">
        <v>1</v>
      </c>
      <c r="O3035" s="5">
        <f t="shared" si="283"/>
        <v>146.53333333333333</v>
      </c>
      <c r="P3035" s="7">
        <f t="shared" si="284"/>
        <v>42570.110243055555</v>
      </c>
      <c r="Q3035" s="7">
        <f t="shared" si="285"/>
        <v>42600.110243055555</v>
      </c>
      <c r="R3035" t="s">
        <v>8303</v>
      </c>
      <c r="S3035" t="str">
        <f t="shared" si="286"/>
        <v>theater</v>
      </c>
      <c r="T3035" t="str">
        <f t="shared" si="287"/>
        <v>spaces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s="6">
        <f t="shared" si="282"/>
        <v>89.314285714285717</v>
      </c>
      <c r="N3036" t="b">
        <v>1</v>
      </c>
      <c r="O3036" s="5">
        <f t="shared" si="283"/>
        <v>112.53599999999999</v>
      </c>
      <c r="P3036" s="7">
        <f t="shared" si="284"/>
        <v>42644.535358796296</v>
      </c>
      <c r="Q3036" s="7">
        <f t="shared" si="285"/>
        <v>42675.165972222225</v>
      </c>
      <c r="R3036" t="s">
        <v>8303</v>
      </c>
      <c r="S3036" t="str">
        <f t="shared" si="286"/>
        <v>theater</v>
      </c>
      <c r="T3036" t="str">
        <f t="shared" si="287"/>
        <v>spaces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s="6">
        <f t="shared" si="282"/>
        <v>88.588631921824103</v>
      </c>
      <c r="N3037" t="b">
        <v>1</v>
      </c>
      <c r="O3037" s="5">
        <f t="shared" si="283"/>
        <v>108.78684000000001</v>
      </c>
      <c r="P3037" s="7">
        <f t="shared" si="284"/>
        <v>41368.560289351852</v>
      </c>
      <c r="Q3037" s="7">
        <f t="shared" si="285"/>
        <v>41398.560289351852</v>
      </c>
      <c r="R3037" t="s">
        <v>8303</v>
      </c>
      <c r="S3037" t="str">
        <f t="shared" si="286"/>
        <v>theater</v>
      </c>
      <c r="T3037" t="str">
        <f t="shared" si="287"/>
        <v>spaces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s="6">
        <f t="shared" si="282"/>
        <v>96.300911854103347</v>
      </c>
      <c r="N3038" t="b">
        <v>1</v>
      </c>
      <c r="O3038" s="5">
        <f t="shared" si="283"/>
        <v>126.732</v>
      </c>
      <c r="P3038" s="7">
        <f t="shared" si="284"/>
        <v>41466.785231481481</v>
      </c>
      <c r="Q3038" s="7">
        <f t="shared" si="285"/>
        <v>41502.499305555553</v>
      </c>
      <c r="R3038" t="s">
        <v>8303</v>
      </c>
      <c r="S3038" t="str">
        <f t="shared" si="286"/>
        <v>theater</v>
      </c>
      <c r="T3038" t="str">
        <f t="shared" si="287"/>
        <v>spaces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s="6">
        <f t="shared" si="282"/>
        <v>33.3125</v>
      </c>
      <c r="N3039" t="b">
        <v>1</v>
      </c>
      <c r="O3039" s="5">
        <f t="shared" si="283"/>
        <v>213.20000000000002</v>
      </c>
      <c r="P3039" s="7">
        <f t="shared" si="284"/>
        <v>40378.893206018518</v>
      </c>
      <c r="Q3039" s="7">
        <f t="shared" si="285"/>
        <v>40453.207638888889</v>
      </c>
      <c r="R3039" t="s">
        <v>8303</v>
      </c>
      <c r="S3039" t="str">
        <f t="shared" si="286"/>
        <v>theater</v>
      </c>
      <c r="T3039" t="str">
        <f t="shared" si="287"/>
        <v>spaces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s="6">
        <f t="shared" si="282"/>
        <v>37.222222222222221</v>
      </c>
      <c r="N3040" t="b">
        <v>1</v>
      </c>
      <c r="O3040" s="5">
        <f t="shared" si="283"/>
        <v>100.49999999999999</v>
      </c>
      <c r="P3040" s="7">
        <f t="shared" si="284"/>
        <v>42373.252280092594</v>
      </c>
      <c r="Q3040" s="7">
        <f t="shared" si="285"/>
        <v>42433.252280092594</v>
      </c>
      <c r="R3040" t="s">
        <v>8303</v>
      </c>
      <c r="S3040" t="str">
        <f t="shared" si="286"/>
        <v>theater</v>
      </c>
      <c r="T3040" t="str">
        <f t="shared" si="287"/>
        <v>spaces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s="6">
        <f t="shared" si="282"/>
        <v>92.130423728813554</v>
      </c>
      <c r="N3041" t="b">
        <v>1</v>
      </c>
      <c r="O3041" s="5">
        <f t="shared" si="283"/>
        <v>108.71389999999998</v>
      </c>
      <c r="P3041" s="7">
        <f t="shared" si="284"/>
        <v>41610.794421296298</v>
      </c>
      <c r="Q3041" s="7">
        <f t="shared" si="285"/>
        <v>41637.332638888889</v>
      </c>
      <c r="R3041" t="s">
        <v>8303</v>
      </c>
      <c r="S3041" t="str">
        <f t="shared" si="286"/>
        <v>theater</v>
      </c>
      <c r="T3041" t="str">
        <f t="shared" si="287"/>
        <v>spaces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s="6">
        <f t="shared" si="282"/>
        <v>76.785714285714292</v>
      </c>
      <c r="N3042" t="b">
        <v>1</v>
      </c>
      <c r="O3042" s="5">
        <f t="shared" si="283"/>
        <v>107.5</v>
      </c>
      <c r="P3042" s="7">
        <f t="shared" si="284"/>
        <v>42177.791909722218</v>
      </c>
      <c r="Q3042" s="7">
        <f t="shared" si="285"/>
        <v>42181.958333333328</v>
      </c>
      <c r="R3042" t="s">
        <v>8303</v>
      </c>
      <c r="S3042" t="str">
        <f t="shared" si="286"/>
        <v>theater</v>
      </c>
      <c r="T3042" t="str">
        <f t="shared" si="287"/>
        <v>spaces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s="6">
        <f t="shared" si="282"/>
        <v>96.526315789473685</v>
      </c>
      <c r="N3043" t="b">
        <v>1</v>
      </c>
      <c r="O3043" s="5">
        <f t="shared" si="283"/>
        <v>110.48192771084338</v>
      </c>
      <c r="P3043" s="7">
        <f t="shared" si="284"/>
        <v>42359.868611111116</v>
      </c>
      <c r="Q3043" s="7">
        <f t="shared" si="285"/>
        <v>42389.868611111116</v>
      </c>
      <c r="R3043" t="s">
        <v>8303</v>
      </c>
      <c r="S3043" t="str">
        <f t="shared" si="286"/>
        <v>theater</v>
      </c>
      <c r="T3043" t="str">
        <f t="shared" si="287"/>
        <v>spaces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s="6">
        <f t="shared" si="282"/>
        <v>51.891891891891895</v>
      </c>
      <c r="N3044" t="b">
        <v>1</v>
      </c>
      <c r="O3044" s="5">
        <f t="shared" si="283"/>
        <v>128</v>
      </c>
      <c r="P3044" s="7">
        <f t="shared" si="284"/>
        <v>42253.688043981485</v>
      </c>
      <c r="Q3044" s="7">
        <f t="shared" si="285"/>
        <v>42283.688043981485</v>
      </c>
      <c r="R3044" t="s">
        <v>8303</v>
      </c>
      <c r="S3044" t="str">
        <f t="shared" si="286"/>
        <v>theater</v>
      </c>
      <c r="T3044" t="str">
        <f t="shared" si="287"/>
        <v>spaces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s="6">
        <f t="shared" si="282"/>
        <v>128.9140625</v>
      </c>
      <c r="N3045" t="b">
        <v>1</v>
      </c>
      <c r="O3045" s="5">
        <f t="shared" si="283"/>
        <v>110.00666666666667</v>
      </c>
      <c r="P3045" s="7">
        <f t="shared" si="284"/>
        <v>42083.070590277777</v>
      </c>
      <c r="Q3045" s="7">
        <f t="shared" si="285"/>
        <v>42110.118055555555</v>
      </c>
      <c r="R3045" t="s">
        <v>8303</v>
      </c>
      <c r="S3045" t="str">
        <f t="shared" si="286"/>
        <v>theater</v>
      </c>
      <c r="T3045" t="str">
        <f t="shared" si="287"/>
        <v>spaces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s="6">
        <f t="shared" si="282"/>
        <v>84.108974358974365</v>
      </c>
      <c r="N3046" t="b">
        <v>1</v>
      </c>
      <c r="O3046" s="5">
        <f t="shared" si="283"/>
        <v>109.34166666666667</v>
      </c>
      <c r="P3046" s="7">
        <f t="shared" si="284"/>
        <v>42387.7268287037</v>
      </c>
      <c r="Q3046" s="7">
        <f t="shared" si="285"/>
        <v>42402.7268287037</v>
      </c>
      <c r="R3046" t="s">
        <v>8303</v>
      </c>
      <c r="S3046" t="str">
        <f t="shared" si="286"/>
        <v>theater</v>
      </c>
      <c r="T3046" t="str">
        <f t="shared" si="287"/>
        <v>spaces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s="6">
        <f t="shared" si="282"/>
        <v>82.941562500000003</v>
      </c>
      <c r="N3047" t="b">
        <v>1</v>
      </c>
      <c r="O3047" s="5">
        <f t="shared" si="283"/>
        <v>132.70650000000001</v>
      </c>
      <c r="P3047" s="7">
        <f t="shared" si="284"/>
        <v>41843.155729166669</v>
      </c>
      <c r="Q3047" s="7">
        <f t="shared" si="285"/>
        <v>41873.155729166669</v>
      </c>
      <c r="R3047" t="s">
        <v>8303</v>
      </c>
      <c r="S3047" t="str">
        <f t="shared" si="286"/>
        <v>theater</v>
      </c>
      <c r="T3047" t="str">
        <f t="shared" si="287"/>
        <v>spaces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s="6">
        <f t="shared" si="282"/>
        <v>259.94827586206895</v>
      </c>
      <c r="N3048" t="b">
        <v>1</v>
      </c>
      <c r="O3048" s="5">
        <f t="shared" si="283"/>
        <v>190.84810126582278</v>
      </c>
      <c r="P3048" s="7">
        <f t="shared" si="284"/>
        <v>41862.803078703706</v>
      </c>
      <c r="Q3048" s="7">
        <f t="shared" si="285"/>
        <v>41892.202777777777</v>
      </c>
      <c r="R3048" t="s">
        <v>8303</v>
      </c>
      <c r="S3048" t="str">
        <f t="shared" si="286"/>
        <v>theater</v>
      </c>
      <c r="T3048" t="str">
        <f t="shared" si="287"/>
        <v>spaces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s="6">
        <f t="shared" si="282"/>
        <v>37.25</v>
      </c>
      <c r="N3049" t="b">
        <v>1</v>
      </c>
      <c r="O3049" s="5">
        <f t="shared" si="283"/>
        <v>149</v>
      </c>
      <c r="P3049" s="7">
        <f t="shared" si="284"/>
        <v>42443.989050925928</v>
      </c>
      <c r="Q3049" s="7">
        <f t="shared" si="285"/>
        <v>42487.552777777775</v>
      </c>
      <c r="R3049" t="s">
        <v>8303</v>
      </c>
      <c r="S3049" t="str">
        <f t="shared" si="286"/>
        <v>theater</v>
      </c>
      <c r="T3049" t="str">
        <f t="shared" si="287"/>
        <v>spaces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s="6">
        <f t="shared" si="282"/>
        <v>177.02127659574469</v>
      </c>
      <c r="N3050" t="b">
        <v>1</v>
      </c>
      <c r="O3050" s="5">
        <f t="shared" si="283"/>
        <v>166.4</v>
      </c>
      <c r="P3050" s="7">
        <f t="shared" si="284"/>
        <v>41975.901180555549</v>
      </c>
      <c r="Q3050" s="7">
        <f t="shared" si="285"/>
        <v>42004.890277777777</v>
      </c>
      <c r="R3050" t="s">
        <v>8303</v>
      </c>
      <c r="S3050" t="str">
        <f t="shared" si="286"/>
        <v>theater</v>
      </c>
      <c r="T3050" t="str">
        <f t="shared" si="287"/>
        <v>spaces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s="6">
        <f t="shared" si="282"/>
        <v>74.074074074074076</v>
      </c>
      <c r="N3051" t="b">
        <v>1</v>
      </c>
      <c r="O3051" s="5">
        <f t="shared" si="283"/>
        <v>106.66666666666667</v>
      </c>
      <c r="P3051" s="7">
        <f t="shared" si="284"/>
        <v>42139.014525462961</v>
      </c>
      <c r="Q3051" s="7">
        <f t="shared" si="285"/>
        <v>42169.014525462961</v>
      </c>
      <c r="R3051" t="s">
        <v>8303</v>
      </c>
      <c r="S3051" t="str">
        <f t="shared" si="286"/>
        <v>theater</v>
      </c>
      <c r="T3051" t="str">
        <f t="shared" si="287"/>
        <v>spaces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s="6">
        <f t="shared" si="282"/>
        <v>70.666666666666671</v>
      </c>
      <c r="N3052" t="b">
        <v>1</v>
      </c>
      <c r="O3052" s="5">
        <f t="shared" si="283"/>
        <v>106</v>
      </c>
      <c r="P3052" s="7">
        <f t="shared" si="284"/>
        <v>42465.16851851852</v>
      </c>
      <c r="Q3052" s="7">
        <f t="shared" si="285"/>
        <v>42495.16851851852</v>
      </c>
      <c r="R3052" t="s">
        <v>8303</v>
      </c>
      <c r="S3052" t="str">
        <f t="shared" si="286"/>
        <v>theater</v>
      </c>
      <c r="T3052" t="str">
        <f t="shared" si="287"/>
        <v>spaces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s="6">
        <f t="shared" si="282"/>
        <v>23.62857142857143</v>
      </c>
      <c r="N3053" t="b">
        <v>0</v>
      </c>
      <c r="O3053" s="5">
        <f t="shared" si="283"/>
        <v>23.62857142857143</v>
      </c>
      <c r="P3053" s="7">
        <f t="shared" si="284"/>
        <v>42744.416030092587</v>
      </c>
      <c r="Q3053" s="7">
        <f t="shared" si="285"/>
        <v>42774.416030092587</v>
      </c>
      <c r="R3053" t="s">
        <v>8303</v>
      </c>
      <c r="S3053" t="str">
        <f t="shared" si="286"/>
        <v>theater</v>
      </c>
      <c r="T3053" t="str">
        <f t="shared" si="287"/>
        <v>spaces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s="6">
        <f t="shared" si="282"/>
        <v>37.5</v>
      </c>
      <c r="N3054" t="b">
        <v>0</v>
      </c>
      <c r="O3054" s="5">
        <f t="shared" si="283"/>
        <v>0.15</v>
      </c>
      <c r="P3054" s="7">
        <f t="shared" si="284"/>
        <v>42122.670069444444</v>
      </c>
      <c r="Q3054" s="7">
        <f t="shared" si="285"/>
        <v>42152.665972222225</v>
      </c>
      <c r="R3054" t="s">
        <v>8303</v>
      </c>
      <c r="S3054" t="str">
        <f t="shared" si="286"/>
        <v>theater</v>
      </c>
      <c r="T3054" t="str">
        <f t="shared" si="287"/>
        <v>spaces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s="6">
        <f t="shared" si="282"/>
        <v>13.333333333333334</v>
      </c>
      <c r="N3055" t="b">
        <v>0</v>
      </c>
      <c r="O3055" s="5">
        <f t="shared" si="283"/>
        <v>0.4</v>
      </c>
      <c r="P3055" s="7">
        <f t="shared" si="284"/>
        <v>41862.761724537035</v>
      </c>
      <c r="Q3055" s="7">
        <f t="shared" si="285"/>
        <v>41914.165972222225</v>
      </c>
      <c r="R3055" t="s">
        <v>8303</v>
      </c>
      <c r="S3055" t="str">
        <f t="shared" si="286"/>
        <v>theater</v>
      </c>
      <c r="T3055" t="str">
        <f t="shared" si="287"/>
        <v>spaces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s="6" t="e">
        <f t="shared" si="282"/>
        <v>#DIV/0!</v>
      </c>
      <c r="N3056" t="b">
        <v>0</v>
      </c>
      <c r="O3056" s="5">
        <f t="shared" si="283"/>
        <v>0</v>
      </c>
      <c r="P3056" s="7">
        <f t="shared" si="284"/>
        <v>42027.832800925928</v>
      </c>
      <c r="Q3056" s="7">
        <f t="shared" si="285"/>
        <v>42065.044444444444</v>
      </c>
      <c r="R3056" t="s">
        <v>8303</v>
      </c>
      <c r="S3056" t="str">
        <f t="shared" si="286"/>
        <v>theater</v>
      </c>
      <c r="T3056" t="str">
        <f t="shared" si="287"/>
        <v>spaces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s="6">
        <f t="shared" si="282"/>
        <v>1</v>
      </c>
      <c r="N3057" t="b">
        <v>0</v>
      </c>
      <c r="O3057" s="5">
        <f t="shared" si="283"/>
        <v>5.0000000000000001E-3</v>
      </c>
      <c r="P3057" s="7">
        <f t="shared" si="284"/>
        <v>41953.95821759259</v>
      </c>
      <c r="Q3057" s="7">
        <f t="shared" si="285"/>
        <v>42013.95821759259</v>
      </c>
      <c r="R3057" t="s">
        <v>8303</v>
      </c>
      <c r="S3057" t="str">
        <f t="shared" si="286"/>
        <v>theater</v>
      </c>
      <c r="T3057" t="str">
        <f t="shared" si="287"/>
        <v>spaces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s="6" t="e">
        <f t="shared" si="282"/>
        <v>#DIV/0!</v>
      </c>
      <c r="N3058" t="b">
        <v>0</v>
      </c>
      <c r="O3058" s="5">
        <f t="shared" si="283"/>
        <v>0</v>
      </c>
      <c r="P3058" s="7">
        <f t="shared" si="284"/>
        <v>41851.636388888888</v>
      </c>
      <c r="Q3058" s="7">
        <f t="shared" si="285"/>
        <v>41911.636388888888</v>
      </c>
      <c r="R3058" t="s">
        <v>8303</v>
      </c>
      <c r="S3058" t="str">
        <f t="shared" si="286"/>
        <v>theater</v>
      </c>
      <c r="T3058" t="str">
        <f t="shared" si="287"/>
        <v>spaces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s="6" t="e">
        <f t="shared" si="282"/>
        <v>#DIV/0!</v>
      </c>
      <c r="N3059" t="b">
        <v>0</v>
      </c>
      <c r="O3059" s="5">
        <f t="shared" si="283"/>
        <v>0</v>
      </c>
      <c r="P3059" s="7">
        <f t="shared" si="284"/>
        <v>42433.650590277779</v>
      </c>
      <c r="Q3059" s="7">
        <f t="shared" si="285"/>
        <v>42463.608923611115</v>
      </c>
      <c r="R3059" t="s">
        <v>8303</v>
      </c>
      <c r="S3059" t="str">
        <f t="shared" si="286"/>
        <v>theater</v>
      </c>
      <c r="T3059" t="str">
        <f t="shared" si="287"/>
        <v>spaces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s="6">
        <f t="shared" si="282"/>
        <v>1</v>
      </c>
      <c r="N3060" t="b">
        <v>0</v>
      </c>
      <c r="O3060" s="5">
        <f t="shared" si="283"/>
        <v>1.6666666666666666E-2</v>
      </c>
      <c r="P3060" s="7">
        <f t="shared" si="284"/>
        <v>42460.374305555553</v>
      </c>
      <c r="Q3060" s="7">
        <f t="shared" si="285"/>
        <v>42510.374305555553</v>
      </c>
      <c r="R3060" t="s">
        <v>8303</v>
      </c>
      <c r="S3060" t="str">
        <f t="shared" si="286"/>
        <v>theater</v>
      </c>
      <c r="T3060" t="str">
        <f t="shared" si="287"/>
        <v>spaces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s="6">
        <f t="shared" si="282"/>
        <v>41</v>
      </c>
      <c r="N3061" t="b">
        <v>0</v>
      </c>
      <c r="O3061" s="5">
        <f t="shared" si="283"/>
        <v>3.0066666666666664</v>
      </c>
      <c r="P3061" s="7">
        <f t="shared" si="284"/>
        <v>41829.935717592591</v>
      </c>
      <c r="Q3061" s="7">
        <f t="shared" si="285"/>
        <v>41859.935717592591</v>
      </c>
      <c r="R3061" t="s">
        <v>8303</v>
      </c>
      <c r="S3061" t="str">
        <f t="shared" si="286"/>
        <v>theater</v>
      </c>
      <c r="T3061" t="str">
        <f t="shared" si="287"/>
        <v>spaces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s="6">
        <f t="shared" si="282"/>
        <v>55.833333333333336</v>
      </c>
      <c r="N3062" t="b">
        <v>0</v>
      </c>
      <c r="O3062" s="5">
        <f t="shared" si="283"/>
        <v>0.15227272727272728</v>
      </c>
      <c r="P3062" s="7">
        <f t="shared" si="284"/>
        <v>42245.274699074071</v>
      </c>
      <c r="Q3062" s="7">
        <f t="shared" si="285"/>
        <v>42275.274699074071</v>
      </c>
      <c r="R3062" t="s">
        <v>8303</v>
      </c>
      <c r="S3062" t="str">
        <f t="shared" si="286"/>
        <v>theater</v>
      </c>
      <c r="T3062" t="str">
        <f t="shared" si="287"/>
        <v>spaces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s="6" t="e">
        <f t="shared" si="282"/>
        <v>#DIV/0!</v>
      </c>
      <c r="N3063" t="b">
        <v>0</v>
      </c>
      <c r="O3063" s="5">
        <f t="shared" si="283"/>
        <v>0</v>
      </c>
      <c r="P3063" s="7">
        <f t="shared" si="284"/>
        <v>41834.784120370372</v>
      </c>
      <c r="Q3063" s="7">
        <f t="shared" si="285"/>
        <v>41864.784120370372</v>
      </c>
      <c r="R3063" t="s">
        <v>8303</v>
      </c>
      <c r="S3063" t="str">
        <f t="shared" si="286"/>
        <v>theater</v>
      </c>
      <c r="T3063" t="str">
        <f t="shared" si="287"/>
        <v>spaces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s="6">
        <f t="shared" si="282"/>
        <v>99.761194029850742</v>
      </c>
      <c r="N3064" t="b">
        <v>0</v>
      </c>
      <c r="O3064" s="5">
        <f t="shared" si="283"/>
        <v>66.84</v>
      </c>
      <c r="P3064" s="7">
        <f t="shared" si="284"/>
        <v>42248.535787037035</v>
      </c>
      <c r="Q3064" s="7">
        <f t="shared" si="285"/>
        <v>42277.75</v>
      </c>
      <c r="R3064" t="s">
        <v>8303</v>
      </c>
      <c r="S3064" t="str">
        <f t="shared" si="286"/>
        <v>theater</v>
      </c>
      <c r="T3064" t="str">
        <f t="shared" si="287"/>
        <v>spaces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s="6">
        <f t="shared" si="282"/>
        <v>25.521739130434781</v>
      </c>
      <c r="N3065" t="b">
        <v>0</v>
      </c>
      <c r="O3065" s="5">
        <f t="shared" si="283"/>
        <v>19.566666666666666</v>
      </c>
      <c r="P3065" s="7">
        <f t="shared" si="284"/>
        <v>42630.922893518517</v>
      </c>
      <c r="Q3065" s="7">
        <f t="shared" si="285"/>
        <v>42665.922893518517</v>
      </c>
      <c r="R3065" t="s">
        <v>8303</v>
      </c>
      <c r="S3065" t="str">
        <f t="shared" si="286"/>
        <v>theater</v>
      </c>
      <c r="T3065" t="str">
        <f t="shared" si="287"/>
        <v>spaces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s="6">
        <f t="shared" si="282"/>
        <v>117.65277777777777</v>
      </c>
      <c r="N3066" t="b">
        <v>0</v>
      </c>
      <c r="O3066" s="5">
        <f t="shared" si="283"/>
        <v>11.294666666666666</v>
      </c>
      <c r="P3066" s="7">
        <f t="shared" si="284"/>
        <v>42299.130162037036</v>
      </c>
      <c r="Q3066" s="7">
        <f t="shared" si="285"/>
        <v>42330.290972222225</v>
      </c>
      <c r="R3066" t="s">
        <v>8303</v>
      </c>
      <c r="S3066" t="str">
        <f t="shared" si="286"/>
        <v>theater</v>
      </c>
      <c r="T3066" t="str">
        <f t="shared" si="287"/>
        <v>spaces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s="6">
        <f t="shared" si="282"/>
        <v>5</v>
      </c>
      <c r="N3067" t="b">
        <v>0</v>
      </c>
      <c r="O3067" s="5">
        <f t="shared" si="283"/>
        <v>0.04</v>
      </c>
      <c r="P3067" s="7">
        <f t="shared" si="284"/>
        <v>41825.055231481485</v>
      </c>
      <c r="Q3067" s="7">
        <f t="shared" si="285"/>
        <v>41850.055231481485</v>
      </c>
      <c r="R3067" t="s">
        <v>8303</v>
      </c>
      <c r="S3067" t="str">
        <f t="shared" si="286"/>
        <v>theater</v>
      </c>
      <c r="T3067" t="str">
        <f t="shared" si="287"/>
        <v>spaces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s="6">
        <f t="shared" si="282"/>
        <v>2796.6666666666665</v>
      </c>
      <c r="N3068" t="b">
        <v>0</v>
      </c>
      <c r="O3068" s="5">
        <f t="shared" si="283"/>
        <v>11.985714285714286</v>
      </c>
      <c r="P3068" s="7">
        <f t="shared" si="284"/>
        <v>42531.228437500002</v>
      </c>
      <c r="Q3068" s="7">
        <f t="shared" si="285"/>
        <v>42561.228437500002</v>
      </c>
      <c r="R3068" t="s">
        <v>8303</v>
      </c>
      <c r="S3068" t="str">
        <f t="shared" si="286"/>
        <v>theater</v>
      </c>
      <c r="T3068" t="str">
        <f t="shared" si="287"/>
        <v>spaces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s="6">
        <f t="shared" si="282"/>
        <v>200</v>
      </c>
      <c r="N3069" t="b">
        <v>0</v>
      </c>
      <c r="O3069" s="5">
        <f t="shared" si="283"/>
        <v>2.5</v>
      </c>
      <c r="P3069" s="7">
        <f t="shared" si="284"/>
        <v>42226.938414351855</v>
      </c>
      <c r="Q3069" s="7">
        <f t="shared" si="285"/>
        <v>42256.938414351855</v>
      </c>
      <c r="R3069" t="s">
        <v>8303</v>
      </c>
      <c r="S3069" t="str">
        <f t="shared" si="286"/>
        <v>theater</v>
      </c>
      <c r="T3069" t="str">
        <f t="shared" si="287"/>
        <v>spaces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s="6">
        <f t="shared" si="282"/>
        <v>87.5</v>
      </c>
      <c r="N3070" t="b">
        <v>0</v>
      </c>
      <c r="O3070" s="5">
        <f t="shared" si="283"/>
        <v>6.9999999999999993E-2</v>
      </c>
      <c r="P3070" s="7">
        <f t="shared" si="284"/>
        <v>42263.691574074073</v>
      </c>
      <c r="Q3070" s="7">
        <f t="shared" si="285"/>
        <v>42293.691574074073</v>
      </c>
      <c r="R3070" t="s">
        <v>8303</v>
      </c>
      <c r="S3070" t="str">
        <f t="shared" si="286"/>
        <v>theater</v>
      </c>
      <c r="T3070" t="str">
        <f t="shared" si="287"/>
        <v>spaces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s="6">
        <f t="shared" si="282"/>
        <v>20.142857142857142</v>
      </c>
      <c r="N3071" t="b">
        <v>0</v>
      </c>
      <c r="O3071" s="5">
        <f t="shared" si="283"/>
        <v>14.099999999999998</v>
      </c>
      <c r="P3071" s="7">
        <f t="shared" si="284"/>
        <v>41957.833726851852</v>
      </c>
      <c r="Q3071" s="7">
        <f t="shared" si="285"/>
        <v>41987.833726851852</v>
      </c>
      <c r="R3071" t="s">
        <v>8303</v>
      </c>
      <c r="S3071" t="str">
        <f t="shared" si="286"/>
        <v>theater</v>
      </c>
      <c r="T3071" t="str">
        <f t="shared" si="287"/>
        <v>spaces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s="6">
        <f t="shared" si="282"/>
        <v>20.875</v>
      </c>
      <c r="N3072" t="b">
        <v>0</v>
      </c>
      <c r="O3072" s="5">
        <f t="shared" si="283"/>
        <v>3.34</v>
      </c>
      <c r="P3072" s="7">
        <f t="shared" si="284"/>
        <v>42690.733437499999</v>
      </c>
      <c r="Q3072" s="7">
        <f t="shared" si="285"/>
        <v>42711.733437499999</v>
      </c>
      <c r="R3072" t="s">
        <v>8303</v>
      </c>
      <c r="S3072" t="str">
        <f t="shared" si="286"/>
        <v>theater</v>
      </c>
      <c r="T3072" t="str">
        <f t="shared" si="287"/>
        <v>spaces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s="6">
        <f t="shared" si="282"/>
        <v>61.307692307692307</v>
      </c>
      <c r="N3073" t="b">
        <v>0</v>
      </c>
      <c r="O3073" s="5">
        <f t="shared" si="283"/>
        <v>59.774999999999999</v>
      </c>
      <c r="P3073" s="7">
        <f t="shared" si="284"/>
        <v>42097.732418981483</v>
      </c>
      <c r="Q3073" s="7">
        <f t="shared" si="285"/>
        <v>42115.249305555553</v>
      </c>
      <c r="R3073" t="s">
        <v>8303</v>
      </c>
      <c r="S3073" t="str">
        <f t="shared" si="286"/>
        <v>theater</v>
      </c>
      <c r="T3073" t="str">
        <f t="shared" si="287"/>
        <v>spaces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s="6">
        <f t="shared" ref="M3074:M3137" si="288">E3074/L3074</f>
        <v>1</v>
      </c>
      <c r="N3074" t="b">
        <v>0</v>
      </c>
      <c r="O3074" s="5">
        <f t="shared" ref="O3074:O3137" si="289">(E3074/D3074)*100</f>
        <v>1.6666666666666666E-2</v>
      </c>
      <c r="P3074" s="7">
        <f t="shared" si="284"/>
        <v>42658.690532407403</v>
      </c>
      <c r="Q3074" s="7">
        <f t="shared" si="285"/>
        <v>42673.073611111111</v>
      </c>
      <c r="R3074" t="s">
        <v>8303</v>
      </c>
      <c r="S3074" t="str">
        <f t="shared" si="286"/>
        <v>theater</v>
      </c>
      <c r="T3074" t="str">
        <f t="shared" si="287"/>
        <v>spaces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s="6">
        <f t="shared" si="288"/>
        <v>92.142857142857139</v>
      </c>
      <c r="N3075" t="b">
        <v>0</v>
      </c>
      <c r="O3075" s="5">
        <f t="shared" si="289"/>
        <v>2.3035714285714284E-2</v>
      </c>
      <c r="P3075" s="7">
        <f t="shared" ref="P3075:P3138" si="290">(((J3075/60)/60)/24)+DATE(1970,1,1)</f>
        <v>42111.684027777781</v>
      </c>
      <c r="Q3075" s="7">
        <f t="shared" ref="Q3075:Q3138" si="291">(((I3075/60)/60)/24)+DATE(1970,1,1)</f>
        <v>42169.804861111115</v>
      </c>
      <c r="R3075" t="s">
        <v>8303</v>
      </c>
      <c r="S3075" t="str">
        <f t="shared" ref="S3075:S3138" si="292">LEFT(R3075,FIND("/",R3075)-1)</f>
        <v>theater</v>
      </c>
      <c r="T3075" t="str">
        <f t="shared" ref="T3075:T3138" si="293">RIGHT(R3075,LEN(R3075)-FIND("/",R3075))</f>
        <v>spaces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s="6">
        <f t="shared" si="288"/>
        <v>7.333333333333333</v>
      </c>
      <c r="N3076" t="b">
        <v>0</v>
      </c>
      <c r="O3076" s="5">
        <f t="shared" si="289"/>
        <v>8.8000000000000009E-2</v>
      </c>
      <c r="P3076" s="7">
        <f t="shared" si="290"/>
        <v>42409.571284722217</v>
      </c>
      <c r="Q3076" s="7">
        <f t="shared" si="291"/>
        <v>42439.571284722217</v>
      </c>
      <c r="R3076" t="s">
        <v>8303</v>
      </c>
      <c r="S3076" t="str">
        <f t="shared" si="292"/>
        <v>theater</v>
      </c>
      <c r="T3076" t="str">
        <f t="shared" si="293"/>
        <v>spaces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s="6">
        <f t="shared" si="288"/>
        <v>64.8</v>
      </c>
      <c r="N3077" t="b">
        <v>0</v>
      </c>
      <c r="O3077" s="5">
        <f t="shared" si="289"/>
        <v>8.64</v>
      </c>
      <c r="P3077" s="7">
        <f t="shared" si="290"/>
        <v>42551.102314814809</v>
      </c>
      <c r="Q3077" s="7">
        <f t="shared" si="291"/>
        <v>42601.102314814809</v>
      </c>
      <c r="R3077" t="s">
        <v>8303</v>
      </c>
      <c r="S3077" t="str">
        <f t="shared" si="292"/>
        <v>theater</v>
      </c>
      <c r="T3077" t="str">
        <f t="shared" si="293"/>
        <v>spaces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s="6">
        <f t="shared" si="288"/>
        <v>30.12</v>
      </c>
      <c r="N3078" t="b">
        <v>0</v>
      </c>
      <c r="O3078" s="5">
        <f t="shared" si="289"/>
        <v>15.06</v>
      </c>
      <c r="P3078" s="7">
        <f t="shared" si="290"/>
        <v>42226.651886574073</v>
      </c>
      <c r="Q3078" s="7">
        <f t="shared" si="291"/>
        <v>42286.651886574073</v>
      </c>
      <c r="R3078" t="s">
        <v>8303</v>
      </c>
      <c r="S3078" t="str">
        <f t="shared" si="292"/>
        <v>theater</v>
      </c>
      <c r="T3078" t="str">
        <f t="shared" si="293"/>
        <v>spaces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s="6">
        <f t="shared" si="288"/>
        <v>52.5</v>
      </c>
      <c r="N3079" t="b">
        <v>0</v>
      </c>
      <c r="O3079" s="5">
        <f t="shared" si="289"/>
        <v>0.47727272727272729</v>
      </c>
      <c r="P3079" s="7">
        <f t="shared" si="290"/>
        <v>42766.956921296296</v>
      </c>
      <c r="Q3079" s="7">
        <f t="shared" si="291"/>
        <v>42796.956921296296</v>
      </c>
      <c r="R3079" t="s">
        <v>8303</v>
      </c>
      <c r="S3079" t="str">
        <f t="shared" si="292"/>
        <v>theater</v>
      </c>
      <c r="T3079" t="str">
        <f t="shared" si="293"/>
        <v>spaces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s="6">
        <f t="shared" si="288"/>
        <v>23.666666666666668</v>
      </c>
      <c r="N3080" t="b">
        <v>0</v>
      </c>
      <c r="O3080" s="5">
        <f t="shared" si="289"/>
        <v>0.11833333333333333</v>
      </c>
      <c r="P3080" s="7">
        <f t="shared" si="290"/>
        <v>42031.138831018514</v>
      </c>
      <c r="Q3080" s="7">
        <f t="shared" si="291"/>
        <v>42061.138831018514</v>
      </c>
      <c r="R3080" t="s">
        <v>8303</v>
      </c>
      <c r="S3080" t="str">
        <f t="shared" si="292"/>
        <v>theater</v>
      </c>
      <c r="T3080" t="str">
        <f t="shared" si="293"/>
        <v>spaces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s="6">
        <f t="shared" si="288"/>
        <v>415.77777777777777</v>
      </c>
      <c r="N3081" t="b">
        <v>0</v>
      </c>
      <c r="O3081" s="5">
        <f t="shared" si="289"/>
        <v>0.8417399858735245</v>
      </c>
      <c r="P3081" s="7">
        <f t="shared" si="290"/>
        <v>42055.713368055556</v>
      </c>
      <c r="Q3081" s="7">
        <f t="shared" si="291"/>
        <v>42085.671701388885</v>
      </c>
      <c r="R3081" t="s">
        <v>8303</v>
      </c>
      <c r="S3081" t="str">
        <f t="shared" si="292"/>
        <v>theater</v>
      </c>
      <c r="T3081" t="str">
        <f t="shared" si="293"/>
        <v>spaces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s="6">
        <f t="shared" si="288"/>
        <v>53.714285714285715</v>
      </c>
      <c r="N3082" t="b">
        <v>0</v>
      </c>
      <c r="O3082" s="5">
        <f t="shared" si="289"/>
        <v>1.8799999999999997E-2</v>
      </c>
      <c r="P3082" s="7">
        <f t="shared" si="290"/>
        <v>41940.028287037036</v>
      </c>
      <c r="Q3082" s="7">
        <f t="shared" si="291"/>
        <v>42000.0699537037</v>
      </c>
      <c r="R3082" t="s">
        <v>8303</v>
      </c>
      <c r="S3082" t="str">
        <f t="shared" si="292"/>
        <v>theater</v>
      </c>
      <c r="T3082" t="str">
        <f t="shared" si="293"/>
        <v>spaces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s="6">
        <f t="shared" si="288"/>
        <v>420.6</v>
      </c>
      <c r="N3083" t="b">
        <v>0</v>
      </c>
      <c r="O3083" s="5">
        <f t="shared" si="289"/>
        <v>0.21029999999999999</v>
      </c>
      <c r="P3083" s="7">
        <f t="shared" si="290"/>
        <v>42237.181608796294</v>
      </c>
      <c r="Q3083" s="7">
        <f t="shared" si="291"/>
        <v>42267.181608796294</v>
      </c>
      <c r="R3083" t="s">
        <v>8303</v>
      </c>
      <c r="S3083" t="str">
        <f t="shared" si="292"/>
        <v>theater</v>
      </c>
      <c r="T3083" t="str">
        <f t="shared" si="293"/>
        <v>spaces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s="6" t="e">
        <f t="shared" si="288"/>
        <v>#DIV/0!</v>
      </c>
      <c r="N3084" t="b">
        <v>0</v>
      </c>
      <c r="O3084" s="5">
        <f t="shared" si="289"/>
        <v>0</v>
      </c>
      <c r="P3084" s="7">
        <f t="shared" si="290"/>
        <v>42293.922986111109</v>
      </c>
      <c r="Q3084" s="7">
        <f t="shared" si="291"/>
        <v>42323.96465277778</v>
      </c>
      <c r="R3084" t="s">
        <v>8303</v>
      </c>
      <c r="S3084" t="str">
        <f t="shared" si="292"/>
        <v>theater</v>
      </c>
      <c r="T3084" t="str">
        <f t="shared" si="293"/>
        <v>spaces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s="6">
        <f t="shared" si="288"/>
        <v>18.666666666666668</v>
      </c>
      <c r="N3085" t="b">
        <v>0</v>
      </c>
      <c r="O3085" s="5">
        <f t="shared" si="289"/>
        <v>0.27999999999999997</v>
      </c>
      <c r="P3085" s="7">
        <f t="shared" si="290"/>
        <v>41853.563402777778</v>
      </c>
      <c r="Q3085" s="7">
        <f t="shared" si="291"/>
        <v>41883.208333333336</v>
      </c>
      <c r="R3085" t="s">
        <v>8303</v>
      </c>
      <c r="S3085" t="str">
        <f t="shared" si="292"/>
        <v>theater</v>
      </c>
      <c r="T3085" t="str">
        <f t="shared" si="293"/>
        <v>spaces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s="6">
        <f t="shared" si="288"/>
        <v>78.333333333333329</v>
      </c>
      <c r="N3086" t="b">
        <v>0</v>
      </c>
      <c r="O3086" s="5">
        <f t="shared" si="289"/>
        <v>11.57920670115792</v>
      </c>
      <c r="P3086" s="7">
        <f t="shared" si="290"/>
        <v>42100.723738425921</v>
      </c>
      <c r="Q3086" s="7">
        <f t="shared" si="291"/>
        <v>42129.783333333333</v>
      </c>
      <c r="R3086" t="s">
        <v>8303</v>
      </c>
      <c r="S3086" t="str">
        <f t="shared" si="292"/>
        <v>theater</v>
      </c>
      <c r="T3086" t="str">
        <f t="shared" si="293"/>
        <v>spaces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s="6">
        <f t="shared" si="288"/>
        <v>67.777777777777771</v>
      </c>
      <c r="N3087" t="b">
        <v>0</v>
      </c>
      <c r="O3087" s="5">
        <f t="shared" si="289"/>
        <v>2.44</v>
      </c>
      <c r="P3087" s="7">
        <f t="shared" si="290"/>
        <v>42246.883784722217</v>
      </c>
      <c r="Q3087" s="7">
        <f t="shared" si="291"/>
        <v>42276.883784722217</v>
      </c>
      <c r="R3087" t="s">
        <v>8303</v>
      </c>
      <c r="S3087" t="str">
        <f t="shared" si="292"/>
        <v>theater</v>
      </c>
      <c r="T3087" t="str">
        <f t="shared" si="293"/>
        <v>spaces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s="6">
        <f t="shared" si="288"/>
        <v>16.666666666666668</v>
      </c>
      <c r="N3088" t="b">
        <v>0</v>
      </c>
      <c r="O3088" s="5">
        <f t="shared" si="289"/>
        <v>0.25</v>
      </c>
      <c r="P3088" s="7">
        <f t="shared" si="290"/>
        <v>42173.67082175926</v>
      </c>
      <c r="Q3088" s="7">
        <f t="shared" si="291"/>
        <v>42233.67082175926</v>
      </c>
      <c r="R3088" t="s">
        <v>8303</v>
      </c>
      <c r="S3088" t="str">
        <f t="shared" si="292"/>
        <v>theater</v>
      </c>
      <c r="T3088" t="str">
        <f t="shared" si="293"/>
        <v>spaces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s="6">
        <f t="shared" si="288"/>
        <v>62.5</v>
      </c>
      <c r="N3089" t="b">
        <v>0</v>
      </c>
      <c r="O3089" s="5">
        <f t="shared" si="289"/>
        <v>0.625</v>
      </c>
      <c r="P3089" s="7">
        <f t="shared" si="290"/>
        <v>42665.150347222225</v>
      </c>
      <c r="Q3089" s="7">
        <f t="shared" si="291"/>
        <v>42725.192013888889</v>
      </c>
      <c r="R3089" t="s">
        <v>8303</v>
      </c>
      <c r="S3089" t="str">
        <f t="shared" si="292"/>
        <v>theater</v>
      </c>
      <c r="T3089" t="str">
        <f t="shared" si="293"/>
        <v>spaces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s="6">
        <f t="shared" si="288"/>
        <v>42</v>
      </c>
      <c r="N3090" t="b">
        <v>0</v>
      </c>
      <c r="O3090" s="5">
        <f t="shared" si="289"/>
        <v>0.19384615384615383</v>
      </c>
      <c r="P3090" s="7">
        <f t="shared" si="290"/>
        <v>41981.57230324074</v>
      </c>
      <c r="Q3090" s="7">
        <f t="shared" si="291"/>
        <v>42012.570138888885</v>
      </c>
      <c r="R3090" t="s">
        <v>8303</v>
      </c>
      <c r="S3090" t="str">
        <f t="shared" si="292"/>
        <v>theater</v>
      </c>
      <c r="T3090" t="str">
        <f t="shared" si="293"/>
        <v>spaces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s="6">
        <f t="shared" si="288"/>
        <v>130.0888888888889</v>
      </c>
      <c r="N3091" t="b">
        <v>0</v>
      </c>
      <c r="O3091" s="5">
        <f t="shared" si="289"/>
        <v>23.416</v>
      </c>
      <c r="P3091" s="7">
        <f t="shared" si="290"/>
        <v>42528.542627314819</v>
      </c>
      <c r="Q3091" s="7">
        <f t="shared" si="291"/>
        <v>42560.082638888889</v>
      </c>
      <c r="R3091" t="s">
        <v>8303</v>
      </c>
      <c r="S3091" t="str">
        <f t="shared" si="292"/>
        <v>theater</v>
      </c>
      <c r="T3091" t="str">
        <f t="shared" si="293"/>
        <v>spaces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s="6">
        <f t="shared" si="288"/>
        <v>1270.2222222222222</v>
      </c>
      <c r="N3092" t="b">
        <v>0</v>
      </c>
      <c r="O3092" s="5">
        <f t="shared" si="289"/>
        <v>5.0808888888888886</v>
      </c>
      <c r="P3092" s="7">
        <f t="shared" si="290"/>
        <v>42065.818807870368</v>
      </c>
      <c r="Q3092" s="7">
        <f t="shared" si="291"/>
        <v>42125.777141203704</v>
      </c>
      <c r="R3092" t="s">
        <v>8303</v>
      </c>
      <c r="S3092" t="str">
        <f t="shared" si="292"/>
        <v>theater</v>
      </c>
      <c r="T3092" t="str">
        <f t="shared" si="293"/>
        <v>spaces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s="6">
        <f t="shared" si="288"/>
        <v>88.444444444444443</v>
      </c>
      <c r="N3093" t="b">
        <v>0</v>
      </c>
      <c r="O3093" s="5">
        <f t="shared" si="289"/>
        <v>15.920000000000002</v>
      </c>
      <c r="P3093" s="7">
        <f t="shared" si="290"/>
        <v>42566.948414351849</v>
      </c>
      <c r="Q3093" s="7">
        <f t="shared" si="291"/>
        <v>42596.948414351849</v>
      </c>
      <c r="R3093" t="s">
        <v>8303</v>
      </c>
      <c r="S3093" t="str">
        <f t="shared" si="292"/>
        <v>theater</v>
      </c>
      <c r="T3093" t="str">
        <f t="shared" si="293"/>
        <v>spaces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s="6">
        <f t="shared" si="288"/>
        <v>56.342380952380957</v>
      </c>
      <c r="N3094" t="b">
        <v>0</v>
      </c>
      <c r="O3094" s="5">
        <f t="shared" si="289"/>
        <v>1.1831900000000002</v>
      </c>
      <c r="P3094" s="7">
        <f t="shared" si="290"/>
        <v>42255.619351851856</v>
      </c>
      <c r="Q3094" s="7">
        <f t="shared" si="291"/>
        <v>42292.916666666672</v>
      </c>
      <c r="R3094" t="s">
        <v>8303</v>
      </c>
      <c r="S3094" t="str">
        <f t="shared" si="292"/>
        <v>theater</v>
      </c>
      <c r="T3094" t="str">
        <f t="shared" si="293"/>
        <v>spaces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s="6">
        <f t="shared" si="288"/>
        <v>53.529411764705884</v>
      </c>
      <c r="N3095" t="b">
        <v>0</v>
      </c>
      <c r="O3095" s="5">
        <f t="shared" si="289"/>
        <v>22.75</v>
      </c>
      <c r="P3095" s="7">
        <f t="shared" si="290"/>
        <v>41760.909039351849</v>
      </c>
      <c r="Q3095" s="7">
        <f t="shared" si="291"/>
        <v>41791.165972222225</v>
      </c>
      <c r="R3095" t="s">
        <v>8303</v>
      </c>
      <c r="S3095" t="str">
        <f t="shared" si="292"/>
        <v>theater</v>
      </c>
      <c r="T3095" t="str">
        <f t="shared" si="293"/>
        <v>spaces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s="6">
        <f t="shared" si="288"/>
        <v>25</v>
      </c>
      <c r="N3096" t="b">
        <v>0</v>
      </c>
      <c r="O3096" s="5">
        <f t="shared" si="289"/>
        <v>2.5000000000000001E-2</v>
      </c>
      <c r="P3096" s="7">
        <f t="shared" si="290"/>
        <v>42207.795787037037</v>
      </c>
      <c r="Q3096" s="7">
        <f t="shared" si="291"/>
        <v>42267.795787037037</v>
      </c>
      <c r="R3096" t="s">
        <v>8303</v>
      </c>
      <c r="S3096" t="str">
        <f t="shared" si="292"/>
        <v>theater</v>
      </c>
      <c r="T3096" t="str">
        <f t="shared" si="293"/>
        <v>spaces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s="6">
        <f t="shared" si="288"/>
        <v>50</v>
      </c>
      <c r="N3097" t="b">
        <v>0</v>
      </c>
      <c r="O3097" s="5">
        <f t="shared" si="289"/>
        <v>0.33512064343163539</v>
      </c>
      <c r="P3097" s="7">
        <f t="shared" si="290"/>
        <v>42523.025231481486</v>
      </c>
      <c r="Q3097" s="7">
        <f t="shared" si="291"/>
        <v>42583.025231481486</v>
      </c>
      <c r="R3097" t="s">
        <v>8303</v>
      </c>
      <c r="S3097" t="str">
        <f t="shared" si="292"/>
        <v>theater</v>
      </c>
      <c r="T3097" t="str">
        <f t="shared" si="293"/>
        <v>spaces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s="6">
        <f t="shared" si="288"/>
        <v>56.785714285714285</v>
      </c>
      <c r="N3098" t="b">
        <v>0</v>
      </c>
      <c r="O3098" s="5">
        <f t="shared" si="289"/>
        <v>3.9750000000000001</v>
      </c>
      <c r="P3098" s="7">
        <f t="shared" si="290"/>
        <v>42114.825532407413</v>
      </c>
      <c r="Q3098" s="7">
        <f t="shared" si="291"/>
        <v>42144.825532407413</v>
      </c>
      <c r="R3098" t="s">
        <v>8303</v>
      </c>
      <c r="S3098" t="str">
        <f t="shared" si="292"/>
        <v>theater</v>
      </c>
      <c r="T3098" t="str">
        <f t="shared" si="293"/>
        <v>spaces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s="6">
        <f t="shared" si="288"/>
        <v>40.833333333333336</v>
      </c>
      <c r="N3099" t="b">
        <v>0</v>
      </c>
      <c r="O3099" s="5">
        <f t="shared" si="289"/>
        <v>17.150000000000002</v>
      </c>
      <c r="P3099" s="7">
        <f t="shared" si="290"/>
        <v>42629.503483796296</v>
      </c>
      <c r="Q3099" s="7">
        <f t="shared" si="291"/>
        <v>42650.583333333328</v>
      </c>
      <c r="R3099" t="s">
        <v>8303</v>
      </c>
      <c r="S3099" t="str">
        <f t="shared" si="292"/>
        <v>theater</v>
      </c>
      <c r="T3099" t="str">
        <f t="shared" si="293"/>
        <v>spaces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s="6">
        <f t="shared" si="288"/>
        <v>65.111111111111114</v>
      </c>
      <c r="N3100" t="b">
        <v>0</v>
      </c>
      <c r="O3100" s="5">
        <f t="shared" si="289"/>
        <v>3.6080041046690612</v>
      </c>
      <c r="P3100" s="7">
        <f t="shared" si="290"/>
        <v>42359.792233796295</v>
      </c>
      <c r="Q3100" s="7">
        <f t="shared" si="291"/>
        <v>42408.01180555555</v>
      </c>
      <c r="R3100" t="s">
        <v>8303</v>
      </c>
      <c r="S3100" t="str">
        <f t="shared" si="292"/>
        <v>theater</v>
      </c>
      <c r="T3100" t="str">
        <f t="shared" si="293"/>
        <v>spaces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s="6">
        <f t="shared" si="288"/>
        <v>55.6</v>
      </c>
      <c r="N3101" t="b">
        <v>0</v>
      </c>
      <c r="O3101" s="5">
        <f t="shared" si="289"/>
        <v>13.900000000000002</v>
      </c>
      <c r="P3101" s="7">
        <f t="shared" si="290"/>
        <v>42382.189710648148</v>
      </c>
      <c r="Q3101" s="7">
        <f t="shared" si="291"/>
        <v>42412.189710648148</v>
      </c>
      <c r="R3101" t="s">
        <v>8303</v>
      </c>
      <c r="S3101" t="str">
        <f t="shared" si="292"/>
        <v>theater</v>
      </c>
      <c r="T3101" t="str">
        <f t="shared" si="293"/>
        <v>spaces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s="6">
        <f t="shared" si="288"/>
        <v>140.53846153846155</v>
      </c>
      <c r="N3102" t="b">
        <v>0</v>
      </c>
      <c r="O3102" s="5">
        <f t="shared" si="289"/>
        <v>15.225</v>
      </c>
      <c r="P3102" s="7">
        <f t="shared" si="290"/>
        <v>41902.622395833336</v>
      </c>
      <c r="Q3102" s="7">
        <f t="shared" si="291"/>
        <v>41932.622395833336</v>
      </c>
      <c r="R3102" t="s">
        <v>8303</v>
      </c>
      <c r="S3102" t="str">
        <f t="shared" si="292"/>
        <v>theater</v>
      </c>
      <c r="T3102" t="str">
        <f t="shared" si="293"/>
        <v>spaces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s="6">
        <f t="shared" si="288"/>
        <v>25</v>
      </c>
      <c r="N3103" t="b">
        <v>0</v>
      </c>
      <c r="O3103" s="5">
        <f t="shared" si="289"/>
        <v>12</v>
      </c>
      <c r="P3103" s="7">
        <f t="shared" si="290"/>
        <v>42171.383530092593</v>
      </c>
      <c r="Q3103" s="7">
        <f t="shared" si="291"/>
        <v>42201.330555555556</v>
      </c>
      <c r="R3103" t="s">
        <v>8303</v>
      </c>
      <c r="S3103" t="str">
        <f t="shared" si="292"/>
        <v>theater</v>
      </c>
      <c r="T3103" t="str">
        <f t="shared" si="293"/>
        <v>spaces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s="6">
        <f t="shared" si="288"/>
        <v>69.533333333333331</v>
      </c>
      <c r="N3104" t="b">
        <v>0</v>
      </c>
      <c r="O3104" s="5">
        <f t="shared" si="289"/>
        <v>39.112499999999997</v>
      </c>
      <c r="P3104" s="7">
        <f t="shared" si="290"/>
        <v>42555.340486111112</v>
      </c>
      <c r="Q3104" s="7">
        <f t="shared" si="291"/>
        <v>42605.340486111112</v>
      </c>
      <c r="R3104" t="s">
        <v>8303</v>
      </c>
      <c r="S3104" t="str">
        <f t="shared" si="292"/>
        <v>theater</v>
      </c>
      <c r="T3104" t="str">
        <f t="shared" si="293"/>
        <v>spaces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s="6">
        <f t="shared" si="288"/>
        <v>5.5</v>
      </c>
      <c r="N3105" t="b">
        <v>0</v>
      </c>
      <c r="O3105" s="5">
        <f t="shared" si="289"/>
        <v>0.26829268292682928</v>
      </c>
      <c r="P3105" s="7">
        <f t="shared" si="290"/>
        <v>42107.156319444446</v>
      </c>
      <c r="Q3105" s="7">
        <f t="shared" si="291"/>
        <v>42167.156319444446</v>
      </c>
      <c r="R3105" t="s">
        <v>8303</v>
      </c>
      <c r="S3105" t="str">
        <f t="shared" si="292"/>
        <v>theater</v>
      </c>
      <c r="T3105" t="str">
        <f t="shared" si="293"/>
        <v>spaces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s="6">
        <f t="shared" si="288"/>
        <v>237</v>
      </c>
      <c r="N3106" t="b">
        <v>0</v>
      </c>
      <c r="O3106" s="5">
        <f t="shared" si="289"/>
        <v>29.625</v>
      </c>
      <c r="P3106" s="7">
        <f t="shared" si="290"/>
        <v>42006.908692129626</v>
      </c>
      <c r="Q3106" s="7">
        <f t="shared" si="291"/>
        <v>42038.083333333328</v>
      </c>
      <c r="R3106" t="s">
        <v>8303</v>
      </c>
      <c r="S3106" t="str">
        <f t="shared" si="292"/>
        <v>theater</v>
      </c>
      <c r="T3106" t="str">
        <f t="shared" si="293"/>
        <v>spaces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s="6">
        <f t="shared" si="288"/>
        <v>79.870967741935488</v>
      </c>
      <c r="N3107" t="b">
        <v>0</v>
      </c>
      <c r="O3107" s="5">
        <f t="shared" si="289"/>
        <v>42.360992301112063</v>
      </c>
      <c r="P3107" s="7">
        <f t="shared" si="290"/>
        <v>41876.718935185185</v>
      </c>
      <c r="Q3107" s="7">
        <f t="shared" si="291"/>
        <v>41931.208333333336</v>
      </c>
      <c r="R3107" t="s">
        <v>8303</v>
      </c>
      <c r="S3107" t="str">
        <f t="shared" si="292"/>
        <v>theater</v>
      </c>
      <c r="T3107" t="str">
        <f t="shared" si="293"/>
        <v>spaces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s="6">
        <f t="shared" si="288"/>
        <v>10.25</v>
      </c>
      <c r="N3108" t="b">
        <v>0</v>
      </c>
      <c r="O3108" s="5">
        <f t="shared" si="289"/>
        <v>4.1000000000000005</v>
      </c>
      <c r="P3108" s="7">
        <f t="shared" si="290"/>
        <v>42241.429120370376</v>
      </c>
      <c r="Q3108" s="7">
        <f t="shared" si="291"/>
        <v>42263.916666666672</v>
      </c>
      <c r="R3108" t="s">
        <v>8303</v>
      </c>
      <c r="S3108" t="str">
        <f t="shared" si="292"/>
        <v>theater</v>
      </c>
      <c r="T3108" t="str">
        <f t="shared" si="293"/>
        <v>spaces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s="6">
        <f t="shared" si="288"/>
        <v>272.58620689655174</v>
      </c>
      <c r="N3109" t="b">
        <v>0</v>
      </c>
      <c r="O3109" s="5">
        <f t="shared" si="289"/>
        <v>19.762499999999999</v>
      </c>
      <c r="P3109" s="7">
        <f t="shared" si="290"/>
        <v>42128.814247685179</v>
      </c>
      <c r="Q3109" s="7">
        <f t="shared" si="291"/>
        <v>42135.814247685179</v>
      </c>
      <c r="R3109" t="s">
        <v>8303</v>
      </c>
      <c r="S3109" t="str">
        <f t="shared" si="292"/>
        <v>theater</v>
      </c>
      <c r="T3109" t="str">
        <f t="shared" si="293"/>
        <v>spaces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s="6">
        <f t="shared" si="288"/>
        <v>13</v>
      </c>
      <c r="N3110" t="b">
        <v>0</v>
      </c>
      <c r="O3110" s="5">
        <f t="shared" si="289"/>
        <v>5.1999999999999998E-2</v>
      </c>
      <c r="P3110" s="7">
        <f t="shared" si="290"/>
        <v>42062.680486111116</v>
      </c>
      <c r="Q3110" s="7">
        <f t="shared" si="291"/>
        <v>42122.638819444444</v>
      </c>
      <c r="R3110" t="s">
        <v>8303</v>
      </c>
      <c r="S3110" t="str">
        <f t="shared" si="292"/>
        <v>theater</v>
      </c>
      <c r="T3110" t="str">
        <f t="shared" si="293"/>
        <v>spaces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s="6">
        <f t="shared" si="288"/>
        <v>58.184210526315788</v>
      </c>
      <c r="N3111" t="b">
        <v>0</v>
      </c>
      <c r="O3111" s="5">
        <f t="shared" si="289"/>
        <v>25.030188679245285</v>
      </c>
      <c r="P3111" s="7">
        <f t="shared" si="290"/>
        <v>41844.125115740739</v>
      </c>
      <c r="Q3111" s="7">
        <f t="shared" si="291"/>
        <v>41879.125115740739</v>
      </c>
      <c r="R3111" t="s">
        <v>8303</v>
      </c>
      <c r="S3111" t="str">
        <f t="shared" si="292"/>
        <v>theater</v>
      </c>
      <c r="T3111" t="str">
        <f t="shared" si="293"/>
        <v>spaces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s="6">
        <f t="shared" si="288"/>
        <v>10</v>
      </c>
      <c r="N3112" t="b">
        <v>0</v>
      </c>
      <c r="O3112" s="5">
        <f t="shared" si="289"/>
        <v>0.04</v>
      </c>
      <c r="P3112" s="7">
        <f t="shared" si="290"/>
        <v>42745.031469907408</v>
      </c>
      <c r="Q3112" s="7">
        <f t="shared" si="291"/>
        <v>42785.031469907408</v>
      </c>
      <c r="R3112" t="s">
        <v>8303</v>
      </c>
      <c r="S3112" t="str">
        <f t="shared" si="292"/>
        <v>theater</v>
      </c>
      <c r="T3112" t="str">
        <f t="shared" si="293"/>
        <v>spaces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s="6">
        <f t="shared" si="288"/>
        <v>70.10526315789474</v>
      </c>
      <c r="N3113" t="b">
        <v>0</v>
      </c>
      <c r="O3113" s="5">
        <f t="shared" si="289"/>
        <v>26.640000000000004</v>
      </c>
      <c r="P3113" s="7">
        <f t="shared" si="290"/>
        <v>41885.595138888886</v>
      </c>
      <c r="Q3113" s="7">
        <f t="shared" si="291"/>
        <v>41916.595138888886</v>
      </c>
      <c r="R3113" t="s">
        <v>8303</v>
      </c>
      <c r="S3113" t="str">
        <f t="shared" si="292"/>
        <v>theater</v>
      </c>
      <c r="T3113" t="str">
        <f t="shared" si="293"/>
        <v>spaces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s="6">
        <f t="shared" si="288"/>
        <v>57.888888888888886</v>
      </c>
      <c r="N3114" t="b">
        <v>0</v>
      </c>
      <c r="O3114" s="5">
        <f t="shared" si="289"/>
        <v>4.7363636363636363</v>
      </c>
      <c r="P3114" s="7">
        <f t="shared" si="290"/>
        <v>42615.121921296297</v>
      </c>
      <c r="Q3114" s="7">
        <f t="shared" si="291"/>
        <v>42675.121921296297</v>
      </c>
      <c r="R3114" t="s">
        <v>8303</v>
      </c>
      <c r="S3114" t="str">
        <f t="shared" si="292"/>
        <v>theater</v>
      </c>
      <c r="T3114" t="str">
        <f t="shared" si="293"/>
        <v>spaces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s="6">
        <f t="shared" si="288"/>
        <v>125.27027027027027</v>
      </c>
      <c r="N3115" t="b">
        <v>0</v>
      </c>
      <c r="O3115" s="5">
        <f t="shared" si="289"/>
        <v>4.2435339894712749</v>
      </c>
      <c r="P3115" s="7">
        <f t="shared" si="290"/>
        <v>42081.731273148151</v>
      </c>
      <c r="Q3115" s="7">
        <f t="shared" si="291"/>
        <v>42111.731273148151</v>
      </c>
      <c r="R3115" t="s">
        <v>8303</v>
      </c>
      <c r="S3115" t="str">
        <f t="shared" si="292"/>
        <v>theater</v>
      </c>
      <c r="T3115" t="str">
        <f t="shared" si="293"/>
        <v>spaces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s="6" t="e">
        <f t="shared" si="288"/>
        <v>#DIV/0!</v>
      </c>
      <c r="N3116" t="b">
        <v>0</v>
      </c>
      <c r="O3116" s="5">
        <f t="shared" si="289"/>
        <v>0</v>
      </c>
      <c r="P3116" s="7">
        <f t="shared" si="290"/>
        <v>41843.632523148146</v>
      </c>
      <c r="Q3116" s="7">
        <f t="shared" si="291"/>
        <v>41903.632523148146</v>
      </c>
      <c r="R3116" t="s">
        <v>8303</v>
      </c>
      <c r="S3116" t="str">
        <f t="shared" si="292"/>
        <v>theater</v>
      </c>
      <c r="T3116" t="str">
        <f t="shared" si="293"/>
        <v>spaces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s="6">
        <f t="shared" si="288"/>
        <v>300</v>
      </c>
      <c r="N3117" t="b">
        <v>0</v>
      </c>
      <c r="O3117" s="5">
        <f t="shared" si="289"/>
        <v>3</v>
      </c>
      <c r="P3117" s="7">
        <f t="shared" si="290"/>
        <v>42496.447071759263</v>
      </c>
      <c r="Q3117" s="7">
        <f t="shared" si="291"/>
        <v>42526.447071759263</v>
      </c>
      <c r="R3117" t="s">
        <v>8303</v>
      </c>
      <c r="S3117" t="str">
        <f t="shared" si="292"/>
        <v>theater</v>
      </c>
      <c r="T3117" t="str">
        <f t="shared" si="293"/>
        <v>spaces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s="6">
        <f t="shared" si="288"/>
        <v>43</v>
      </c>
      <c r="N3118" t="b">
        <v>0</v>
      </c>
      <c r="O3118" s="5">
        <f t="shared" si="289"/>
        <v>57.333333333333336</v>
      </c>
      <c r="P3118" s="7">
        <f t="shared" si="290"/>
        <v>42081.515335648146</v>
      </c>
      <c r="Q3118" s="7">
        <f t="shared" si="291"/>
        <v>42095.515335648146</v>
      </c>
      <c r="R3118" t="s">
        <v>8303</v>
      </c>
      <c r="S3118" t="str">
        <f t="shared" si="292"/>
        <v>theater</v>
      </c>
      <c r="T3118" t="str">
        <f t="shared" si="293"/>
        <v>spaces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s="6">
        <f t="shared" si="288"/>
        <v>1</v>
      </c>
      <c r="N3119" t="b">
        <v>0</v>
      </c>
      <c r="O3119" s="5">
        <f t="shared" si="289"/>
        <v>0.1</v>
      </c>
      <c r="P3119" s="7">
        <f t="shared" si="290"/>
        <v>42509.374537037031</v>
      </c>
      <c r="Q3119" s="7">
        <f t="shared" si="291"/>
        <v>42517.55</v>
      </c>
      <c r="R3119" t="s">
        <v>8303</v>
      </c>
      <c r="S3119" t="str">
        <f t="shared" si="292"/>
        <v>theater</v>
      </c>
      <c r="T3119" t="str">
        <f t="shared" si="293"/>
        <v>spaces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s="6">
        <f t="shared" si="288"/>
        <v>775</v>
      </c>
      <c r="N3120" t="b">
        <v>0</v>
      </c>
      <c r="O3120" s="5">
        <f t="shared" si="289"/>
        <v>0.31</v>
      </c>
      <c r="P3120" s="7">
        <f t="shared" si="290"/>
        <v>42534.649571759262</v>
      </c>
      <c r="Q3120" s="7">
        <f t="shared" si="291"/>
        <v>42553.649571759262</v>
      </c>
      <c r="R3120" t="s">
        <v>8303</v>
      </c>
      <c r="S3120" t="str">
        <f t="shared" si="292"/>
        <v>theater</v>
      </c>
      <c r="T3120" t="str">
        <f t="shared" si="293"/>
        <v>spaces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s="6">
        <f t="shared" si="288"/>
        <v>5</v>
      </c>
      <c r="N3121" t="b">
        <v>0</v>
      </c>
      <c r="O3121" s="5">
        <f t="shared" si="289"/>
        <v>0.05</v>
      </c>
      <c r="P3121" s="7">
        <f t="shared" si="290"/>
        <v>42060.04550925926</v>
      </c>
      <c r="Q3121" s="7">
        <f t="shared" si="291"/>
        <v>42090.003842592589</v>
      </c>
      <c r="R3121" t="s">
        <v>8303</v>
      </c>
      <c r="S3121" t="str">
        <f t="shared" si="292"/>
        <v>theater</v>
      </c>
      <c r="T3121" t="str">
        <f t="shared" si="293"/>
        <v>spaces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s="6">
        <f t="shared" si="288"/>
        <v>12.8</v>
      </c>
      <c r="N3122" t="b">
        <v>0</v>
      </c>
      <c r="O3122" s="5">
        <f t="shared" si="289"/>
        <v>9.8461538461538465E-3</v>
      </c>
      <c r="P3122" s="7">
        <f t="shared" si="290"/>
        <v>42435.942083333335</v>
      </c>
      <c r="Q3122" s="7">
        <f t="shared" si="291"/>
        <v>42495.900416666671</v>
      </c>
      <c r="R3122" t="s">
        <v>8303</v>
      </c>
      <c r="S3122" t="str">
        <f t="shared" si="292"/>
        <v>theater</v>
      </c>
      <c r="T3122" t="str">
        <f t="shared" si="293"/>
        <v>spaces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s="6">
        <f t="shared" si="288"/>
        <v>10</v>
      </c>
      <c r="N3123" t="b">
        <v>0</v>
      </c>
      <c r="O3123" s="5">
        <f t="shared" si="289"/>
        <v>0.66666666666666674</v>
      </c>
      <c r="P3123" s="7">
        <f t="shared" si="290"/>
        <v>41848.679803240739</v>
      </c>
      <c r="Q3123" s="7">
        <f t="shared" si="291"/>
        <v>41908.679803240739</v>
      </c>
      <c r="R3123" t="s">
        <v>8303</v>
      </c>
      <c r="S3123" t="str">
        <f t="shared" si="292"/>
        <v>theater</v>
      </c>
      <c r="T3123" t="str">
        <f t="shared" si="293"/>
        <v>spaces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s="6">
        <f t="shared" si="288"/>
        <v>58</v>
      </c>
      <c r="N3124" t="b">
        <v>0</v>
      </c>
      <c r="O3124" s="5">
        <f t="shared" si="289"/>
        <v>58.291457286432156</v>
      </c>
      <c r="P3124" s="7">
        <f t="shared" si="290"/>
        <v>42678.932083333333</v>
      </c>
      <c r="Q3124" s="7">
        <f t="shared" si="291"/>
        <v>42683.973750000005</v>
      </c>
      <c r="R3124" t="s">
        <v>8303</v>
      </c>
      <c r="S3124" t="str">
        <f t="shared" si="292"/>
        <v>theater</v>
      </c>
      <c r="T3124" t="str">
        <f t="shared" si="293"/>
        <v>spaces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s="6">
        <f t="shared" si="288"/>
        <v>244.80459770114942</v>
      </c>
      <c r="N3125" t="b">
        <v>0</v>
      </c>
      <c r="O3125" s="5">
        <f t="shared" si="289"/>
        <v>68.153599999999997</v>
      </c>
      <c r="P3125" s="7">
        <f t="shared" si="290"/>
        <v>42530.993032407408</v>
      </c>
      <c r="Q3125" s="7">
        <f t="shared" si="291"/>
        <v>42560.993032407408</v>
      </c>
      <c r="R3125" t="s">
        <v>8303</v>
      </c>
      <c r="S3125" t="str">
        <f t="shared" si="292"/>
        <v>theater</v>
      </c>
      <c r="T3125" t="str">
        <f t="shared" si="293"/>
        <v>spaces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s="6">
        <f t="shared" si="288"/>
        <v>6.5</v>
      </c>
      <c r="N3126" t="b">
        <v>0</v>
      </c>
      <c r="O3126" s="5">
        <f t="shared" si="289"/>
        <v>3.2499999999999999E-3</v>
      </c>
      <c r="P3126" s="7">
        <f t="shared" si="290"/>
        <v>41977.780104166668</v>
      </c>
      <c r="Q3126" s="7">
        <f t="shared" si="291"/>
        <v>42037.780104166668</v>
      </c>
      <c r="R3126" t="s">
        <v>8303</v>
      </c>
      <c r="S3126" t="str">
        <f t="shared" si="292"/>
        <v>theater</v>
      </c>
      <c r="T3126" t="str">
        <f t="shared" si="293"/>
        <v>spaces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s="6" t="e">
        <f t="shared" si="288"/>
        <v>#DIV/0!</v>
      </c>
      <c r="N3127" t="b">
        <v>0</v>
      </c>
      <c r="O3127" s="5">
        <f t="shared" si="289"/>
        <v>0</v>
      </c>
      <c r="P3127" s="7">
        <f t="shared" si="290"/>
        <v>42346.20685185185</v>
      </c>
      <c r="Q3127" s="7">
        <f t="shared" si="291"/>
        <v>42376.20685185185</v>
      </c>
      <c r="R3127" t="s">
        <v>8303</v>
      </c>
      <c r="S3127" t="str">
        <f t="shared" si="292"/>
        <v>theater</v>
      </c>
      <c r="T3127" t="str">
        <f t="shared" si="293"/>
        <v>spaces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s="6">
        <f t="shared" si="288"/>
        <v>61.176470588235297</v>
      </c>
      <c r="N3128" t="b">
        <v>0</v>
      </c>
      <c r="O3128" s="5">
        <f t="shared" si="289"/>
        <v>4.16</v>
      </c>
      <c r="P3128" s="7">
        <f t="shared" si="290"/>
        <v>42427.01807870371</v>
      </c>
      <c r="Q3128" s="7">
        <f t="shared" si="291"/>
        <v>42456.976412037038</v>
      </c>
      <c r="R3128" t="s">
        <v>8303</v>
      </c>
      <c r="S3128" t="str">
        <f t="shared" si="292"/>
        <v>theater</v>
      </c>
      <c r="T3128" t="str">
        <f t="shared" si="293"/>
        <v>spaces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s="6" t="e">
        <f t="shared" si="288"/>
        <v>#DIV/0!</v>
      </c>
      <c r="N3129" t="b">
        <v>0</v>
      </c>
      <c r="O3129" s="5">
        <f t="shared" si="289"/>
        <v>0</v>
      </c>
      <c r="P3129" s="7">
        <f t="shared" si="290"/>
        <v>42034.856817129628</v>
      </c>
      <c r="Q3129" s="7">
        <f t="shared" si="291"/>
        <v>42064.856817129628</v>
      </c>
      <c r="R3129" t="s">
        <v>8303</v>
      </c>
      <c r="S3129" t="str">
        <f t="shared" si="292"/>
        <v>theater</v>
      </c>
      <c r="T3129" t="str">
        <f t="shared" si="293"/>
        <v>spaces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s="6">
        <f t="shared" si="288"/>
        <v>139.23931623931625</v>
      </c>
      <c r="N3130" t="b">
        <v>0</v>
      </c>
      <c r="O3130" s="5">
        <f t="shared" si="289"/>
        <v>108.60666666666667</v>
      </c>
      <c r="P3130" s="7">
        <f t="shared" si="290"/>
        <v>42780.825706018513</v>
      </c>
      <c r="Q3130" s="7">
        <f t="shared" si="291"/>
        <v>42810.784039351856</v>
      </c>
      <c r="R3130" t="s">
        <v>8271</v>
      </c>
      <c r="S3130" t="str">
        <f t="shared" si="292"/>
        <v>theater</v>
      </c>
      <c r="T3130" t="str">
        <f t="shared" si="293"/>
        <v>plays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s="6">
        <f t="shared" si="288"/>
        <v>10</v>
      </c>
      <c r="N3131" t="b">
        <v>0</v>
      </c>
      <c r="O3131" s="5">
        <f t="shared" si="289"/>
        <v>0.8</v>
      </c>
      <c r="P3131" s="7">
        <f t="shared" si="290"/>
        <v>42803.842812499999</v>
      </c>
      <c r="Q3131" s="7">
        <f t="shared" si="291"/>
        <v>42843.801145833335</v>
      </c>
      <c r="R3131" t="s">
        <v>8271</v>
      </c>
      <c r="S3131" t="str">
        <f t="shared" si="292"/>
        <v>theater</v>
      </c>
      <c r="T3131" t="str">
        <f t="shared" si="293"/>
        <v>plays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s="6">
        <f t="shared" si="288"/>
        <v>93.75</v>
      </c>
      <c r="N3132" t="b">
        <v>0</v>
      </c>
      <c r="O3132" s="5">
        <f t="shared" si="289"/>
        <v>3.75</v>
      </c>
      <c r="P3132" s="7">
        <f t="shared" si="290"/>
        <v>42808.640231481477</v>
      </c>
      <c r="Q3132" s="7">
        <f t="shared" si="291"/>
        <v>42839.207638888889</v>
      </c>
      <c r="R3132" t="s">
        <v>8271</v>
      </c>
      <c r="S3132" t="str">
        <f t="shared" si="292"/>
        <v>theater</v>
      </c>
      <c r="T3132" t="str">
        <f t="shared" si="293"/>
        <v>plays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s="6">
        <f t="shared" si="288"/>
        <v>53.75</v>
      </c>
      <c r="N3133" t="b">
        <v>0</v>
      </c>
      <c r="O3133" s="5">
        <f t="shared" si="289"/>
        <v>15.731707317073171</v>
      </c>
      <c r="P3133" s="7">
        <f t="shared" si="290"/>
        <v>42803.579224537039</v>
      </c>
      <c r="Q3133" s="7">
        <f t="shared" si="291"/>
        <v>42833.537557870368</v>
      </c>
      <c r="R3133" t="s">
        <v>8271</v>
      </c>
      <c r="S3133" t="str">
        <f t="shared" si="292"/>
        <v>theater</v>
      </c>
      <c r="T3133" t="str">
        <f t="shared" si="293"/>
        <v>plays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s="6">
        <f t="shared" si="288"/>
        <v>10</v>
      </c>
      <c r="N3134" t="b">
        <v>0</v>
      </c>
      <c r="O3134" s="5">
        <f t="shared" si="289"/>
        <v>3.3333333333333333E-2</v>
      </c>
      <c r="P3134" s="7">
        <f t="shared" si="290"/>
        <v>42786.350231481483</v>
      </c>
      <c r="Q3134" s="7">
        <f t="shared" si="291"/>
        <v>42846.308564814812</v>
      </c>
      <c r="R3134" t="s">
        <v>8271</v>
      </c>
      <c r="S3134" t="str">
        <f t="shared" si="292"/>
        <v>theater</v>
      </c>
      <c r="T3134" t="str">
        <f t="shared" si="293"/>
        <v>plays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s="6">
        <f t="shared" si="288"/>
        <v>33.75</v>
      </c>
      <c r="N3135" t="b">
        <v>0</v>
      </c>
      <c r="O3135" s="5">
        <f t="shared" si="289"/>
        <v>108</v>
      </c>
      <c r="P3135" s="7">
        <f t="shared" si="290"/>
        <v>42788.565208333333</v>
      </c>
      <c r="Q3135" s="7">
        <f t="shared" si="291"/>
        <v>42818.523541666669</v>
      </c>
      <c r="R3135" t="s">
        <v>8271</v>
      </c>
      <c r="S3135" t="str">
        <f t="shared" si="292"/>
        <v>theater</v>
      </c>
      <c r="T3135" t="str">
        <f t="shared" si="293"/>
        <v>plays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s="6">
        <f t="shared" si="288"/>
        <v>18.75</v>
      </c>
      <c r="N3136" t="b">
        <v>0</v>
      </c>
      <c r="O3136" s="5">
        <f t="shared" si="289"/>
        <v>22.5</v>
      </c>
      <c r="P3136" s="7">
        <f t="shared" si="290"/>
        <v>42800.720127314817</v>
      </c>
      <c r="Q3136" s="7">
        <f t="shared" si="291"/>
        <v>42821.678460648152</v>
      </c>
      <c r="R3136" t="s">
        <v>8271</v>
      </c>
      <c r="S3136" t="str">
        <f t="shared" si="292"/>
        <v>theater</v>
      </c>
      <c r="T3136" t="str">
        <f t="shared" si="293"/>
        <v>plays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s="6">
        <f t="shared" si="288"/>
        <v>23.142857142857142</v>
      </c>
      <c r="N3137" t="b">
        <v>0</v>
      </c>
      <c r="O3137" s="5">
        <f t="shared" si="289"/>
        <v>20.849420849420849</v>
      </c>
      <c r="P3137" s="7">
        <f t="shared" si="290"/>
        <v>42807.151863425926</v>
      </c>
      <c r="Q3137" s="7">
        <f t="shared" si="291"/>
        <v>42829.151863425926</v>
      </c>
      <c r="R3137" t="s">
        <v>8271</v>
      </c>
      <c r="S3137" t="str">
        <f t="shared" si="292"/>
        <v>theater</v>
      </c>
      <c r="T3137" t="str">
        <f t="shared" si="293"/>
        <v>plays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s="6">
        <f t="shared" ref="M3138:M3201" si="294">E3138/L3138</f>
        <v>29.045454545454547</v>
      </c>
      <c r="N3138" t="b">
        <v>0</v>
      </c>
      <c r="O3138" s="5">
        <f t="shared" ref="O3138:O3201" si="295">(E3138/D3138)*100</f>
        <v>127.8</v>
      </c>
      <c r="P3138" s="7">
        <f t="shared" si="290"/>
        <v>42789.462430555555</v>
      </c>
      <c r="Q3138" s="7">
        <f t="shared" si="291"/>
        <v>42825.957638888889</v>
      </c>
      <c r="R3138" t="s">
        <v>8271</v>
      </c>
      <c r="S3138" t="str">
        <f t="shared" si="292"/>
        <v>theater</v>
      </c>
      <c r="T3138" t="str">
        <f t="shared" si="293"/>
        <v>plays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s="6">
        <f t="shared" si="294"/>
        <v>50</v>
      </c>
      <c r="N3139" t="b">
        <v>0</v>
      </c>
      <c r="O3139" s="5">
        <f t="shared" si="295"/>
        <v>3.3333333333333335</v>
      </c>
      <c r="P3139" s="7">
        <f t="shared" ref="P3139:P3202" si="296">(((J3139/60)/60)/24)+DATE(1970,1,1)</f>
        <v>42807.885057870371</v>
      </c>
      <c r="Q3139" s="7">
        <f t="shared" ref="Q3139:Q3202" si="297">(((I3139/60)/60)/24)+DATE(1970,1,1)</f>
        <v>42858.8</v>
      </c>
      <c r="R3139" t="s">
        <v>8271</v>
      </c>
      <c r="S3139" t="str">
        <f t="shared" ref="S3139:S3202" si="298">LEFT(R3139,FIND("/",R3139)-1)</f>
        <v>theater</v>
      </c>
      <c r="T3139" t="str">
        <f t="shared" ref="T3139:T3202" si="299">RIGHT(R3139,LEN(R3139)-FIND("/",R3139))</f>
        <v>plays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s="6" t="e">
        <f t="shared" si="294"/>
        <v>#DIV/0!</v>
      </c>
      <c r="N3140" t="b">
        <v>0</v>
      </c>
      <c r="O3140" s="5">
        <f t="shared" si="295"/>
        <v>0</v>
      </c>
      <c r="P3140" s="7">
        <f t="shared" si="296"/>
        <v>42809.645914351851</v>
      </c>
      <c r="Q3140" s="7">
        <f t="shared" si="297"/>
        <v>42828.645914351851</v>
      </c>
      <c r="R3140" t="s">
        <v>8271</v>
      </c>
      <c r="S3140" t="str">
        <f t="shared" si="298"/>
        <v>theater</v>
      </c>
      <c r="T3140" t="str">
        <f t="shared" si="299"/>
        <v>plays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s="6">
        <f t="shared" si="294"/>
        <v>450</v>
      </c>
      <c r="N3141" t="b">
        <v>0</v>
      </c>
      <c r="O3141" s="5">
        <f t="shared" si="295"/>
        <v>5.4</v>
      </c>
      <c r="P3141" s="7">
        <f t="shared" si="296"/>
        <v>42785.270370370374</v>
      </c>
      <c r="Q3141" s="7">
        <f t="shared" si="297"/>
        <v>42819.189583333333</v>
      </c>
      <c r="R3141" t="s">
        <v>8271</v>
      </c>
      <c r="S3141" t="str">
        <f t="shared" si="298"/>
        <v>theater</v>
      </c>
      <c r="T3141" t="str">
        <f t="shared" si="299"/>
        <v>plays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s="6">
        <f t="shared" si="294"/>
        <v>24</v>
      </c>
      <c r="N3142" t="b">
        <v>0</v>
      </c>
      <c r="O3142" s="5">
        <f t="shared" si="295"/>
        <v>0.96</v>
      </c>
      <c r="P3142" s="7">
        <f t="shared" si="296"/>
        <v>42802.718784722223</v>
      </c>
      <c r="Q3142" s="7">
        <f t="shared" si="297"/>
        <v>42832.677118055552</v>
      </c>
      <c r="R3142" t="s">
        <v>8271</v>
      </c>
      <c r="S3142" t="str">
        <f t="shared" si="298"/>
        <v>theater</v>
      </c>
      <c r="T3142" t="str">
        <f t="shared" si="299"/>
        <v>plays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s="6">
        <f t="shared" si="294"/>
        <v>32.25</v>
      </c>
      <c r="N3143" t="b">
        <v>0</v>
      </c>
      <c r="O3143" s="5">
        <f t="shared" si="295"/>
        <v>51.6</v>
      </c>
      <c r="P3143" s="7">
        <f t="shared" si="296"/>
        <v>42800.753333333334</v>
      </c>
      <c r="Q3143" s="7">
        <f t="shared" si="297"/>
        <v>42841.833333333328</v>
      </c>
      <c r="R3143" t="s">
        <v>8271</v>
      </c>
      <c r="S3143" t="str">
        <f t="shared" si="298"/>
        <v>theater</v>
      </c>
      <c r="T3143" t="str">
        <f t="shared" si="299"/>
        <v>plays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s="6">
        <f t="shared" si="294"/>
        <v>15</v>
      </c>
      <c r="N3144" t="b">
        <v>0</v>
      </c>
      <c r="O3144" s="5">
        <f t="shared" si="295"/>
        <v>1.6363636363636365</v>
      </c>
      <c r="P3144" s="7">
        <f t="shared" si="296"/>
        <v>42783.513182870374</v>
      </c>
      <c r="Q3144" s="7">
        <f t="shared" si="297"/>
        <v>42813.471516203703</v>
      </c>
      <c r="R3144" t="s">
        <v>8271</v>
      </c>
      <c r="S3144" t="str">
        <f t="shared" si="298"/>
        <v>theater</v>
      </c>
      <c r="T3144" t="str">
        <f t="shared" si="299"/>
        <v>plays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s="6" t="e">
        <f t="shared" si="294"/>
        <v>#DIV/0!</v>
      </c>
      <c r="N3145" t="b">
        <v>0</v>
      </c>
      <c r="O3145" s="5">
        <f t="shared" si="295"/>
        <v>0</v>
      </c>
      <c r="P3145" s="7">
        <f t="shared" si="296"/>
        <v>42808.358287037037</v>
      </c>
      <c r="Q3145" s="7">
        <f t="shared" si="297"/>
        <v>42834.358287037037</v>
      </c>
      <c r="R3145" t="s">
        <v>8271</v>
      </c>
      <c r="S3145" t="str">
        <f t="shared" si="298"/>
        <v>theater</v>
      </c>
      <c r="T3145" t="str">
        <f t="shared" si="299"/>
        <v>plays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s="6">
        <f t="shared" si="294"/>
        <v>251.33333333333334</v>
      </c>
      <c r="N3146" t="b">
        <v>0</v>
      </c>
      <c r="O3146" s="5">
        <f t="shared" si="295"/>
        <v>75.400000000000006</v>
      </c>
      <c r="P3146" s="7">
        <f t="shared" si="296"/>
        <v>42796.538275462968</v>
      </c>
      <c r="Q3146" s="7">
        <f t="shared" si="297"/>
        <v>42813.25</v>
      </c>
      <c r="R3146" t="s">
        <v>8271</v>
      </c>
      <c r="S3146" t="str">
        <f t="shared" si="298"/>
        <v>theater</v>
      </c>
      <c r="T3146" t="str">
        <f t="shared" si="299"/>
        <v>plays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s="6" t="e">
        <f t="shared" si="294"/>
        <v>#DIV/0!</v>
      </c>
      <c r="N3147" t="b">
        <v>0</v>
      </c>
      <c r="O3147" s="5">
        <f t="shared" si="295"/>
        <v>0</v>
      </c>
      <c r="P3147" s="7">
        <f t="shared" si="296"/>
        <v>42762.040902777779</v>
      </c>
      <c r="Q3147" s="7">
        <f t="shared" si="297"/>
        <v>42821.999236111107</v>
      </c>
      <c r="R3147" t="s">
        <v>8271</v>
      </c>
      <c r="S3147" t="str">
        <f t="shared" si="298"/>
        <v>theater</v>
      </c>
      <c r="T3147" t="str">
        <f t="shared" si="299"/>
        <v>plays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s="6">
        <f t="shared" si="294"/>
        <v>437.5</v>
      </c>
      <c r="N3148" t="b">
        <v>0</v>
      </c>
      <c r="O3148" s="5">
        <f t="shared" si="295"/>
        <v>10.5</v>
      </c>
      <c r="P3148" s="7">
        <f t="shared" si="296"/>
        <v>42796.682476851856</v>
      </c>
      <c r="Q3148" s="7">
        <f t="shared" si="297"/>
        <v>42841.640810185185</v>
      </c>
      <c r="R3148" t="s">
        <v>8271</v>
      </c>
      <c r="S3148" t="str">
        <f t="shared" si="298"/>
        <v>theater</v>
      </c>
      <c r="T3148" t="str">
        <f t="shared" si="299"/>
        <v>plays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s="6">
        <f t="shared" si="294"/>
        <v>110.35211267605634</v>
      </c>
      <c r="N3149" t="b">
        <v>1</v>
      </c>
      <c r="O3149" s="5">
        <f t="shared" si="295"/>
        <v>117.52499999999999</v>
      </c>
      <c r="P3149" s="7">
        <f t="shared" si="296"/>
        <v>41909.969386574077</v>
      </c>
      <c r="Q3149" s="7">
        <f t="shared" si="297"/>
        <v>41950.011053240742</v>
      </c>
      <c r="R3149" t="s">
        <v>8271</v>
      </c>
      <c r="S3149" t="str">
        <f t="shared" si="298"/>
        <v>theater</v>
      </c>
      <c r="T3149" t="str">
        <f t="shared" si="299"/>
        <v>plays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s="6">
        <f t="shared" si="294"/>
        <v>41.421052631578945</v>
      </c>
      <c r="N3150" t="b">
        <v>1</v>
      </c>
      <c r="O3150" s="5">
        <f t="shared" si="295"/>
        <v>131.16666666666669</v>
      </c>
      <c r="P3150" s="7">
        <f t="shared" si="296"/>
        <v>41891.665324074071</v>
      </c>
      <c r="Q3150" s="7">
        <f t="shared" si="297"/>
        <v>41913.166666666664</v>
      </c>
      <c r="R3150" t="s">
        <v>8271</v>
      </c>
      <c r="S3150" t="str">
        <f t="shared" si="298"/>
        <v>theater</v>
      </c>
      <c r="T3150" t="str">
        <f t="shared" si="299"/>
        <v>plays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s="6">
        <f t="shared" si="294"/>
        <v>52</v>
      </c>
      <c r="N3151" t="b">
        <v>1</v>
      </c>
      <c r="O3151" s="5">
        <f t="shared" si="295"/>
        <v>104</v>
      </c>
      <c r="P3151" s="7">
        <f t="shared" si="296"/>
        <v>41226.017361111109</v>
      </c>
      <c r="Q3151" s="7">
        <f t="shared" si="297"/>
        <v>41250.083333333336</v>
      </c>
      <c r="R3151" t="s">
        <v>8271</v>
      </c>
      <c r="S3151" t="str">
        <f t="shared" si="298"/>
        <v>theater</v>
      </c>
      <c r="T3151" t="str">
        <f t="shared" si="299"/>
        <v>plays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s="6">
        <f t="shared" si="294"/>
        <v>33.990384615384613</v>
      </c>
      <c r="N3152" t="b">
        <v>1</v>
      </c>
      <c r="O3152" s="5">
        <f t="shared" si="295"/>
        <v>101</v>
      </c>
      <c r="P3152" s="7">
        <f t="shared" si="296"/>
        <v>40478.263923611114</v>
      </c>
      <c r="Q3152" s="7">
        <f t="shared" si="297"/>
        <v>40568.166666666664</v>
      </c>
      <c r="R3152" t="s">
        <v>8271</v>
      </c>
      <c r="S3152" t="str">
        <f t="shared" si="298"/>
        <v>theater</v>
      </c>
      <c r="T3152" t="str">
        <f t="shared" si="299"/>
        <v>plays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s="6">
        <f t="shared" si="294"/>
        <v>103.35294117647059</v>
      </c>
      <c r="N3153" t="b">
        <v>1</v>
      </c>
      <c r="O3153" s="5">
        <f t="shared" si="295"/>
        <v>100.4</v>
      </c>
      <c r="P3153" s="7">
        <f t="shared" si="296"/>
        <v>41862.83997685185</v>
      </c>
      <c r="Q3153" s="7">
        <f t="shared" si="297"/>
        <v>41892.83997685185</v>
      </c>
      <c r="R3153" t="s">
        <v>8271</v>
      </c>
      <c r="S3153" t="str">
        <f t="shared" si="298"/>
        <v>theater</v>
      </c>
      <c r="T3153" t="str">
        <f t="shared" si="299"/>
        <v>plays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s="6">
        <f t="shared" si="294"/>
        <v>34.791044776119406</v>
      </c>
      <c r="N3154" t="b">
        <v>1</v>
      </c>
      <c r="O3154" s="5">
        <f t="shared" si="295"/>
        <v>105.95454545454545</v>
      </c>
      <c r="P3154" s="7">
        <f t="shared" si="296"/>
        <v>41550.867673611108</v>
      </c>
      <c r="Q3154" s="7">
        <f t="shared" si="297"/>
        <v>41580.867673611108</v>
      </c>
      <c r="R3154" t="s">
        <v>8271</v>
      </c>
      <c r="S3154" t="str">
        <f t="shared" si="298"/>
        <v>theater</v>
      </c>
      <c r="T3154" t="str">
        <f t="shared" si="299"/>
        <v>plays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s="6">
        <f t="shared" si="294"/>
        <v>41.773858921161825</v>
      </c>
      <c r="N3155" t="b">
        <v>1</v>
      </c>
      <c r="O3155" s="5">
        <f t="shared" si="295"/>
        <v>335.58333333333337</v>
      </c>
      <c r="P3155" s="7">
        <f t="shared" si="296"/>
        <v>40633.154363425929</v>
      </c>
      <c r="Q3155" s="7">
        <f t="shared" si="297"/>
        <v>40664.207638888889</v>
      </c>
      <c r="R3155" t="s">
        <v>8271</v>
      </c>
      <c r="S3155" t="str">
        <f t="shared" si="298"/>
        <v>theater</v>
      </c>
      <c r="T3155" t="str">
        <f t="shared" si="299"/>
        <v>plays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s="6">
        <f t="shared" si="294"/>
        <v>64.268292682926827</v>
      </c>
      <c r="N3156" t="b">
        <v>1</v>
      </c>
      <c r="O3156" s="5">
        <f t="shared" si="295"/>
        <v>112.92857142857142</v>
      </c>
      <c r="P3156" s="7">
        <f t="shared" si="296"/>
        <v>40970.875671296293</v>
      </c>
      <c r="Q3156" s="7">
        <f t="shared" si="297"/>
        <v>41000.834004629629</v>
      </c>
      <c r="R3156" t="s">
        <v>8271</v>
      </c>
      <c r="S3156" t="str">
        <f t="shared" si="298"/>
        <v>theater</v>
      </c>
      <c r="T3156" t="str">
        <f t="shared" si="299"/>
        <v>plays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s="6">
        <f t="shared" si="294"/>
        <v>31.209370860927152</v>
      </c>
      <c r="N3157" t="b">
        <v>1</v>
      </c>
      <c r="O3157" s="5">
        <f t="shared" si="295"/>
        <v>188.50460000000001</v>
      </c>
      <c r="P3157" s="7">
        <f t="shared" si="296"/>
        <v>41233.499131944445</v>
      </c>
      <c r="Q3157" s="7">
        <f t="shared" si="297"/>
        <v>41263.499131944445</v>
      </c>
      <c r="R3157" t="s">
        <v>8271</v>
      </c>
      <c r="S3157" t="str">
        <f t="shared" si="298"/>
        <v>theater</v>
      </c>
      <c r="T3157" t="str">
        <f t="shared" si="299"/>
        <v>plays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s="6">
        <f t="shared" si="294"/>
        <v>62.921348314606739</v>
      </c>
      <c r="N3158" t="b">
        <v>1</v>
      </c>
      <c r="O3158" s="5">
        <f t="shared" si="295"/>
        <v>101.81818181818181</v>
      </c>
      <c r="P3158" s="7">
        <f t="shared" si="296"/>
        <v>41026.953055555554</v>
      </c>
      <c r="Q3158" s="7">
        <f t="shared" si="297"/>
        <v>41061.953055555554</v>
      </c>
      <c r="R3158" t="s">
        <v>8271</v>
      </c>
      <c r="S3158" t="str">
        <f t="shared" si="298"/>
        <v>theater</v>
      </c>
      <c r="T3158" t="str">
        <f t="shared" si="299"/>
        <v>plays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s="6">
        <f t="shared" si="294"/>
        <v>98.536585365853654</v>
      </c>
      <c r="N3159" t="b">
        <v>1</v>
      </c>
      <c r="O3159" s="5">
        <f t="shared" si="295"/>
        <v>101</v>
      </c>
      <c r="P3159" s="7">
        <f t="shared" si="296"/>
        <v>41829.788252314815</v>
      </c>
      <c r="Q3159" s="7">
        <f t="shared" si="297"/>
        <v>41839.208333333336</v>
      </c>
      <c r="R3159" t="s">
        <v>8271</v>
      </c>
      <c r="S3159" t="str">
        <f t="shared" si="298"/>
        <v>theater</v>
      </c>
      <c r="T3159" t="str">
        <f t="shared" si="299"/>
        <v>plays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s="6">
        <f t="shared" si="294"/>
        <v>82.608695652173907</v>
      </c>
      <c r="N3160" t="b">
        <v>1</v>
      </c>
      <c r="O3160" s="5">
        <f t="shared" si="295"/>
        <v>113.99999999999999</v>
      </c>
      <c r="P3160" s="7">
        <f t="shared" si="296"/>
        <v>41447.839722222219</v>
      </c>
      <c r="Q3160" s="7">
        <f t="shared" si="297"/>
        <v>41477.839722222219</v>
      </c>
      <c r="R3160" t="s">
        <v>8271</v>
      </c>
      <c r="S3160" t="str">
        <f t="shared" si="298"/>
        <v>theater</v>
      </c>
      <c r="T3160" t="str">
        <f t="shared" si="299"/>
        <v>plays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s="6">
        <f t="shared" si="294"/>
        <v>38.504230769230773</v>
      </c>
      <c r="N3161" t="b">
        <v>1</v>
      </c>
      <c r="O3161" s="5">
        <f t="shared" si="295"/>
        <v>133.48133333333334</v>
      </c>
      <c r="P3161" s="7">
        <f t="shared" si="296"/>
        <v>40884.066678240742</v>
      </c>
      <c r="Q3161" s="7">
        <f t="shared" si="297"/>
        <v>40926.958333333336</v>
      </c>
      <c r="R3161" t="s">
        <v>8271</v>
      </c>
      <c r="S3161" t="str">
        <f t="shared" si="298"/>
        <v>theater</v>
      </c>
      <c r="T3161" t="str">
        <f t="shared" si="299"/>
        <v>plays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s="6">
        <f t="shared" si="294"/>
        <v>80.15789473684211</v>
      </c>
      <c r="N3162" t="b">
        <v>1</v>
      </c>
      <c r="O3162" s="5">
        <f t="shared" si="295"/>
        <v>101.53333333333335</v>
      </c>
      <c r="P3162" s="7">
        <f t="shared" si="296"/>
        <v>41841.26489583333</v>
      </c>
      <c r="Q3162" s="7">
        <f t="shared" si="297"/>
        <v>41864.207638888889</v>
      </c>
      <c r="R3162" t="s">
        <v>8271</v>
      </c>
      <c r="S3162" t="str">
        <f t="shared" si="298"/>
        <v>theater</v>
      </c>
      <c r="T3162" t="str">
        <f t="shared" si="299"/>
        <v>plays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s="6">
        <f t="shared" si="294"/>
        <v>28.405405405405407</v>
      </c>
      <c r="N3163" t="b">
        <v>1</v>
      </c>
      <c r="O3163" s="5">
        <f t="shared" si="295"/>
        <v>105.1</v>
      </c>
      <c r="P3163" s="7">
        <f t="shared" si="296"/>
        <v>41897.536134259259</v>
      </c>
      <c r="Q3163" s="7">
        <f t="shared" si="297"/>
        <v>41927.536134259259</v>
      </c>
      <c r="R3163" t="s">
        <v>8271</v>
      </c>
      <c r="S3163" t="str">
        <f t="shared" si="298"/>
        <v>theater</v>
      </c>
      <c r="T3163" t="str">
        <f t="shared" si="299"/>
        <v>plays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s="6">
        <f t="shared" si="294"/>
        <v>80.730158730158735</v>
      </c>
      <c r="N3164" t="b">
        <v>1</v>
      </c>
      <c r="O3164" s="5">
        <f t="shared" si="295"/>
        <v>127.15</v>
      </c>
      <c r="P3164" s="7">
        <f t="shared" si="296"/>
        <v>41799.685902777775</v>
      </c>
      <c r="Q3164" s="7">
        <f t="shared" si="297"/>
        <v>41827.083333333336</v>
      </c>
      <c r="R3164" t="s">
        <v>8271</v>
      </c>
      <c r="S3164" t="str">
        <f t="shared" si="298"/>
        <v>theater</v>
      </c>
      <c r="T3164" t="str">
        <f t="shared" si="299"/>
        <v>plays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s="6">
        <f t="shared" si="294"/>
        <v>200.69444444444446</v>
      </c>
      <c r="N3165" t="b">
        <v>1</v>
      </c>
      <c r="O3165" s="5">
        <f t="shared" si="295"/>
        <v>111.15384615384616</v>
      </c>
      <c r="P3165" s="7">
        <f t="shared" si="296"/>
        <v>41775.753761574073</v>
      </c>
      <c r="Q3165" s="7">
        <f t="shared" si="297"/>
        <v>41805.753761574073</v>
      </c>
      <c r="R3165" t="s">
        <v>8271</v>
      </c>
      <c r="S3165" t="str">
        <f t="shared" si="298"/>
        <v>theater</v>
      </c>
      <c r="T3165" t="str">
        <f t="shared" si="299"/>
        <v>plays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s="6">
        <f t="shared" si="294"/>
        <v>37.591549295774648</v>
      </c>
      <c r="N3166" t="b">
        <v>1</v>
      </c>
      <c r="O3166" s="5">
        <f t="shared" si="295"/>
        <v>106.76</v>
      </c>
      <c r="P3166" s="7">
        <f t="shared" si="296"/>
        <v>41766.80572916667</v>
      </c>
      <c r="Q3166" s="7">
        <f t="shared" si="297"/>
        <v>41799.80572916667</v>
      </c>
      <c r="R3166" t="s">
        <v>8271</v>
      </c>
      <c r="S3166" t="str">
        <f t="shared" si="298"/>
        <v>theater</v>
      </c>
      <c r="T3166" t="str">
        <f t="shared" si="299"/>
        <v>plays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s="6">
        <f t="shared" si="294"/>
        <v>58.095238095238095</v>
      </c>
      <c r="N3167" t="b">
        <v>1</v>
      </c>
      <c r="O3167" s="5">
        <f t="shared" si="295"/>
        <v>162.66666666666666</v>
      </c>
      <c r="P3167" s="7">
        <f t="shared" si="296"/>
        <v>40644.159259259257</v>
      </c>
      <c r="Q3167" s="7">
        <f t="shared" si="297"/>
        <v>40666.165972222225</v>
      </c>
      <c r="R3167" t="s">
        <v>8271</v>
      </c>
      <c r="S3167" t="str">
        <f t="shared" si="298"/>
        <v>theater</v>
      </c>
      <c r="T3167" t="str">
        <f t="shared" si="299"/>
        <v>plays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s="6">
        <f t="shared" si="294"/>
        <v>60.300892473118282</v>
      </c>
      <c r="N3168" t="b">
        <v>1</v>
      </c>
      <c r="O3168" s="5">
        <f t="shared" si="295"/>
        <v>160.22808571428573</v>
      </c>
      <c r="P3168" s="7">
        <f t="shared" si="296"/>
        <v>41940.69158564815</v>
      </c>
      <c r="Q3168" s="7">
        <f t="shared" si="297"/>
        <v>41969.332638888889</v>
      </c>
      <c r="R3168" t="s">
        <v>8271</v>
      </c>
      <c r="S3168" t="str">
        <f t="shared" si="298"/>
        <v>theater</v>
      </c>
      <c r="T3168" t="str">
        <f t="shared" si="299"/>
        <v>plays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s="6">
        <f t="shared" si="294"/>
        <v>63.363636363636367</v>
      </c>
      <c r="N3169" t="b">
        <v>1</v>
      </c>
      <c r="O3169" s="5">
        <f t="shared" si="295"/>
        <v>116.16666666666666</v>
      </c>
      <c r="P3169" s="7">
        <f t="shared" si="296"/>
        <v>41839.175706018519</v>
      </c>
      <c r="Q3169" s="7">
        <f t="shared" si="297"/>
        <v>41853.175706018519</v>
      </c>
      <c r="R3169" t="s">
        <v>8271</v>
      </c>
      <c r="S3169" t="str">
        <f t="shared" si="298"/>
        <v>theater</v>
      </c>
      <c r="T3169" t="str">
        <f t="shared" si="299"/>
        <v>plays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s="6">
        <f t="shared" si="294"/>
        <v>50.901639344262293</v>
      </c>
      <c r="N3170" t="b">
        <v>1</v>
      </c>
      <c r="O3170" s="5">
        <f t="shared" si="295"/>
        <v>124.2</v>
      </c>
      <c r="P3170" s="7">
        <f t="shared" si="296"/>
        <v>41772.105937500004</v>
      </c>
      <c r="Q3170" s="7">
        <f t="shared" si="297"/>
        <v>41803.916666666664</v>
      </c>
      <c r="R3170" t="s">
        <v>8271</v>
      </c>
      <c r="S3170" t="str">
        <f t="shared" si="298"/>
        <v>theater</v>
      </c>
      <c r="T3170" t="str">
        <f t="shared" si="299"/>
        <v>plays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s="6">
        <f t="shared" si="294"/>
        <v>100.5</v>
      </c>
      <c r="N3171" t="b">
        <v>1</v>
      </c>
      <c r="O3171" s="5">
        <f t="shared" si="295"/>
        <v>103.01249999999999</v>
      </c>
      <c r="P3171" s="7">
        <f t="shared" si="296"/>
        <v>41591.737974537034</v>
      </c>
      <c r="Q3171" s="7">
        <f t="shared" si="297"/>
        <v>41621.207638888889</v>
      </c>
      <c r="R3171" t="s">
        <v>8271</v>
      </c>
      <c r="S3171" t="str">
        <f t="shared" si="298"/>
        <v>theater</v>
      </c>
      <c r="T3171" t="str">
        <f t="shared" si="299"/>
        <v>plays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s="6">
        <f t="shared" si="294"/>
        <v>31.619718309859156</v>
      </c>
      <c r="N3172" t="b">
        <v>1</v>
      </c>
      <c r="O3172" s="5">
        <f t="shared" si="295"/>
        <v>112.25</v>
      </c>
      <c r="P3172" s="7">
        <f t="shared" si="296"/>
        <v>41789.080370370371</v>
      </c>
      <c r="Q3172" s="7">
        <f t="shared" si="297"/>
        <v>41822.166666666664</v>
      </c>
      <c r="R3172" t="s">
        <v>8271</v>
      </c>
      <c r="S3172" t="str">
        <f t="shared" si="298"/>
        <v>theater</v>
      </c>
      <c r="T3172" t="str">
        <f t="shared" si="299"/>
        <v>plays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s="6">
        <f t="shared" si="294"/>
        <v>65.102564102564102</v>
      </c>
      <c r="N3173" t="b">
        <v>1</v>
      </c>
      <c r="O3173" s="5">
        <f t="shared" si="295"/>
        <v>108.8142857142857</v>
      </c>
      <c r="P3173" s="7">
        <f t="shared" si="296"/>
        <v>42466.608310185184</v>
      </c>
      <c r="Q3173" s="7">
        <f t="shared" si="297"/>
        <v>42496.608310185184</v>
      </c>
      <c r="R3173" t="s">
        <v>8271</v>
      </c>
      <c r="S3173" t="str">
        <f t="shared" si="298"/>
        <v>theater</v>
      </c>
      <c r="T3173" t="str">
        <f t="shared" si="299"/>
        <v>plays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s="6">
        <f t="shared" si="294"/>
        <v>79.310344827586206</v>
      </c>
      <c r="N3174" t="b">
        <v>1</v>
      </c>
      <c r="O3174" s="5">
        <f t="shared" si="295"/>
        <v>114.99999999999999</v>
      </c>
      <c r="P3174" s="7">
        <f t="shared" si="296"/>
        <v>40923.729953703703</v>
      </c>
      <c r="Q3174" s="7">
        <f t="shared" si="297"/>
        <v>40953.729953703703</v>
      </c>
      <c r="R3174" t="s">
        <v>8271</v>
      </c>
      <c r="S3174" t="str">
        <f t="shared" si="298"/>
        <v>theater</v>
      </c>
      <c r="T3174" t="str">
        <f t="shared" si="299"/>
        <v>plays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s="6">
        <f t="shared" si="294"/>
        <v>139.18918918918919</v>
      </c>
      <c r="N3175" t="b">
        <v>1</v>
      </c>
      <c r="O3175" s="5">
        <f t="shared" si="295"/>
        <v>103</v>
      </c>
      <c r="P3175" s="7">
        <f t="shared" si="296"/>
        <v>41878.878379629627</v>
      </c>
      <c r="Q3175" s="7">
        <f t="shared" si="297"/>
        <v>41908.878379629627</v>
      </c>
      <c r="R3175" t="s">
        <v>8271</v>
      </c>
      <c r="S3175" t="str">
        <f t="shared" si="298"/>
        <v>theater</v>
      </c>
      <c r="T3175" t="str">
        <f t="shared" si="299"/>
        <v>plays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s="6">
        <f t="shared" si="294"/>
        <v>131.91304347826087</v>
      </c>
      <c r="N3176" t="b">
        <v>1</v>
      </c>
      <c r="O3176" s="5">
        <f t="shared" si="295"/>
        <v>101.13333333333334</v>
      </c>
      <c r="P3176" s="7">
        <f t="shared" si="296"/>
        <v>41862.864675925928</v>
      </c>
      <c r="Q3176" s="7">
        <f t="shared" si="297"/>
        <v>41876.864675925928</v>
      </c>
      <c r="R3176" t="s">
        <v>8271</v>
      </c>
      <c r="S3176" t="str">
        <f t="shared" si="298"/>
        <v>theater</v>
      </c>
      <c r="T3176" t="str">
        <f t="shared" si="299"/>
        <v>plays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s="6">
        <f t="shared" si="294"/>
        <v>91.3</v>
      </c>
      <c r="N3177" t="b">
        <v>1</v>
      </c>
      <c r="O3177" s="5">
        <f t="shared" si="295"/>
        <v>109.55999999999999</v>
      </c>
      <c r="P3177" s="7">
        <f t="shared" si="296"/>
        <v>40531.886886574073</v>
      </c>
      <c r="Q3177" s="7">
        <f t="shared" si="297"/>
        <v>40591.886886574073</v>
      </c>
      <c r="R3177" t="s">
        <v>8271</v>
      </c>
      <c r="S3177" t="str">
        <f t="shared" si="298"/>
        <v>theater</v>
      </c>
      <c r="T3177" t="str">
        <f t="shared" si="299"/>
        <v>plays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s="6">
        <f t="shared" si="294"/>
        <v>39.672727272727272</v>
      </c>
      <c r="N3178" t="b">
        <v>1</v>
      </c>
      <c r="O3178" s="5">
        <f t="shared" si="295"/>
        <v>114.8421052631579</v>
      </c>
      <c r="P3178" s="7">
        <f t="shared" si="296"/>
        <v>41477.930914351848</v>
      </c>
      <c r="Q3178" s="7">
        <f t="shared" si="297"/>
        <v>41504.625</v>
      </c>
      <c r="R3178" t="s">
        <v>8271</v>
      </c>
      <c r="S3178" t="str">
        <f t="shared" si="298"/>
        <v>theater</v>
      </c>
      <c r="T3178" t="str">
        <f t="shared" si="299"/>
        <v>plays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s="6">
        <f t="shared" si="294"/>
        <v>57.549019607843135</v>
      </c>
      <c r="N3179" t="b">
        <v>1</v>
      </c>
      <c r="O3179" s="5">
        <f t="shared" si="295"/>
        <v>117.39999999999999</v>
      </c>
      <c r="P3179" s="7">
        <f t="shared" si="296"/>
        <v>41781.666770833333</v>
      </c>
      <c r="Q3179" s="7">
        <f t="shared" si="297"/>
        <v>41811.666770833333</v>
      </c>
      <c r="R3179" t="s">
        <v>8271</v>
      </c>
      <c r="S3179" t="str">
        <f t="shared" si="298"/>
        <v>theater</v>
      </c>
      <c r="T3179" t="str">
        <f t="shared" si="299"/>
        <v>plays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s="6">
        <f t="shared" si="294"/>
        <v>33.025641025641029</v>
      </c>
      <c r="N3180" t="b">
        <v>1</v>
      </c>
      <c r="O3180" s="5">
        <f t="shared" si="295"/>
        <v>171.73333333333335</v>
      </c>
      <c r="P3180" s="7">
        <f t="shared" si="296"/>
        <v>41806.605034722219</v>
      </c>
      <c r="Q3180" s="7">
        <f t="shared" si="297"/>
        <v>41836.605034722219</v>
      </c>
      <c r="R3180" t="s">
        <v>8271</v>
      </c>
      <c r="S3180" t="str">
        <f t="shared" si="298"/>
        <v>theater</v>
      </c>
      <c r="T3180" t="str">
        <f t="shared" si="299"/>
        <v>plays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s="6">
        <f t="shared" si="294"/>
        <v>77.335806451612896</v>
      </c>
      <c r="N3181" t="b">
        <v>1</v>
      </c>
      <c r="O3181" s="5">
        <f t="shared" si="295"/>
        <v>114.16238095238094</v>
      </c>
      <c r="P3181" s="7">
        <f t="shared" si="296"/>
        <v>41375.702210648145</v>
      </c>
      <c r="Q3181" s="7">
        <f t="shared" si="297"/>
        <v>41400.702210648145</v>
      </c>
      <c r="R3181" t="s">
        <v>8271</v>
      </c>
      <c r="S3181" t="str">
        <f t="shared" si="298"/>
        <v>theater</v>
      </c>
      <c r="T3181" t="str">
        <f t="shared" si="299"/>
        <v>plays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s="6">
        <f t="shared" si="294"/>
        <v>31.933333333333334</v>
      </c>
      <c r="N3182" t="b">
        <v>1</v>
      </c>
      <c r="O3182" s="5">
        <f t="shared" si="295"/>
        <v>119.75</v>
      </c>
      <c r="P3182" s="7">
        <f t="shared" si="296"/>
        <v>41780.412604166668</v>
      </c>
      <c r="Q3182" s="7">
        <f t="shared" si="297"/>
        <v>41810.412604166668</v>
      </c>
      <c r="R3182" t="s">
        <v>8271</v>
      </c>
      <c r="S3182" t="str">
        <f t="shared" si="298"/>
        <v>theater</v>
      </c>
      <c r="T3182" t="str">
        <f t="shared" si="299"/>
        <v>plays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s="6">
        <f t="shared" si="294"/>
        <v>36.333333333333336</v>
      </c>
      <c r="N3183" t="b">
        <v>1</v>
      </c>
      <c r="O3183" s="5">
        <f t="shared" si="295"/>
        <v>109.00000000000001</v>
      </c>
      <c r="P3183" s="7">
        <f t="shared" si="296"/>
        <v>41779.310034722221</v>
      </c>
      <c r="Q3183" s="7">
        <f t="shared" si="297"/>
        <v>41805.666666666664</v>
      </c>
      <c r="R3183" t="s">
        <v>8271</v>
      </c>
      <c r="S3183" t="str">
        <f t="shared" si="298"/>
        <v>theater</v>
      </c>
      <c r="T3183" t="str">
        <f t="shared" si="299"/>
        <v>plays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s="6">
        <f t="shared" si="294"/>
        <v>46.768211920529801</v>
      </c>
      <c r="N3184" t="b">
        <v>1</v>
      </c>
      <c r="O3184" s="5">
        <f t="shared" si="295"/>
        <v>100.88571428571429</v>
      </c>
      <c r="P3184" s="7">
        <f t="shared" si="296"/>
        <v>40883.949317129627</v>
      </c>
      <c r="Q3184" s="7">
        <f t="shared" si="297"/>
        <v>40939.708333333336</v>
      </c>
      <c r="R3184" t="s">
        <v>8271</v>
      </c>
      <c r="S3184" t="str">
        <f t="shared" si="298"/>
        <v>theater</v>
      </c>
      <c r="T3184" t="str">
        <f t="shared" si="299"/>
        <v>plays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s="6">
        <f t="shared" si="294"/>
        <v>40.073529411764703</v>
      </c>
      <c r="N3185" t="b">
        <v>1</v>
      </c>
      <c r="O3185" s="5">
        <f t="shared" si="295"/>
        <v>109.00000000000001</v>
      </c>
      <c r="P3185" s="7">
        <f t="shared" si="296"/>
        <v>41491.79478009259</v>
      </c>
      <c r="Q3185" s="7">
        <f t="shared" si="297"/>
        <v>41509.79478009259</v>
      </c>
      <c r="R3185" t="s">
        <v>8271</v>
      </c>
      <c r="S3185" t="str">
        <f t="shared" si="298"/>
        <v>theater</v>
      </c>
      <c r="T3185" t="str">
        <f t="shared" si="299"/>
        <v>plays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s="6">
        <f t="shared" si="294"/>
        <v>100.21739130434783</v>
      </c>
      <c r="N3186" t="b">
        <v>1</v>
      </c>
      <c r="O3186" s="5">
        <f t="shared" si="295"/>
        <v>107.20930232558139</v>
      </c>
      <c r="P3186" s="7">
        <f t="shared" si="296"/>
        <v>41791.993414351848</v>
      </c>
      <c r="Q3186" s="7">
        <f t="shared" si="297"/>
        <v>41821.993414351848</v>
      </c>
      <c r="R3186" t="s">
        <v>8271</v>
      </c>
      <c r="S3186" t="str">
        <f t="shared" si="298"/>
        <v>theater</v>
      </c>
      <c r="T3186" t="str">
        <f t="shared" si="299"/>
        <v>plays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s="6">
        <f t="shared" si="294"/>
        <v>41.666666666666664</v>
      </c>
      <c r="N3187" t="b">
        <v>1</v>
      </c>
      <c r="O3187" s="5">
        <f t="shared" si="295"/>
        <v>100</v>
      </c>
      <c r="P3187" s="7">
        <f t="shared" si="296"/>
        <v>41829.977326388893</v>
      </c>
      <c r="Q3187" s="7">
        <f t="shared" si="297"/>
        <v>41836.977326388893</v>
      </c>
      <c r="R3187" t="s">
        <v>8271</v>
      </c>
      <c r="S3187" t="str">
        <f t="shared" si="298"/>
        <v>theater</v>
      </c>
      <c r="T3187" t="str">
        <f t="shared" si="299"/>
        <v>plays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s="6">
        <f t="shared" si="294"/>
        <v>46.714285714285715</v>
      </c>
      <c r="N3188" t="b">
        <v>1</v>
      </c>
      <c r="O3188" s="5">
        <f t="shared" si="295"/>
        <v>102.18750000000001</v>
      </c>
      <c r="P3188" s="7">
        <f t="shared" si="296"/>
        <v>41868.924050925925</v>
      </c>
      <c r="Q3188" s="7">
        <f t="shared" si="297"/>
        <v>41898.875</v>
      </c>
      <c r="R3188" t="s">
        <v>8271</v>
      </c>
      <c r="S3188" t="str">
        <f t="shared" si="298"/>
        <v>theater</v>
      </c>
      <c r="T3188" t="str">
        <f t="shared" si="299"/>
        <v>plays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s="6">
        <f t="shared" si="294"/>
        <v>71.491803278688522</v>
      </c>
      <c r="N3189" t="b">
        <v>1</v>
      </c>
      <c r="O3189" s="5">
        <f t="shared" si="295"/>
        <v>116.29333333333334</v>
      </c>
      <c r="P3189" s="7">
        <f t="shared" si="296"/>
        <v>41835.666354166664</v>
      </c>
      <c r="Q3189" s="7">
        <f t="shared" si="297"/>
        <v>41855.666354166664</v>
      </c>
      <c r="R3189" t="s">
        <v>8271</v>
      </c>
      <c r="S3189" t="str">
        <f t="shared" si="298"/>
        <v>theater</v>
      </c>
      <c r="T3189" t="str">
        <f t="shared" si="299"/>
        <v>plays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s="6">
        <f t="shared" si="294"/>
        <v>14.444444444444445</v>
      </c>
      <c r="N3190" t="b">
        <v>0</v>
      </c>
      <c r="O3190" s="5">
        <f t="shared" si="295"/>
        <v>65</v>
      </c>
      <c r="P3190" s="7">
        <f t="shared" si="296"/>
        <v>42144.415532407409</v>
      </c>
      <c r="Q3190" s="7">
        <f t="shared" si="297"/>
        <v>42165.415532407409</v>
      </c>
      <c r="R3190" t="s">
        <v>8305</v>
      </c>
      <c r="S3190" t="str">
        <f t="shared" si="298"/>
        <v>theater</v>
      </c>
      <c r="T3190" t="str">
        <f t="shared" si="299"/>
        <v>musical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s="6">
        <f t="shared" si="294"/>
        <v>356.84210526315792</v>
      </c>
      <c r="N3191" t="b">
        <v>0</v>
      </c>
      <c r="O3191" s="5">
        <f t="shared" si="295"/>
        <v>12.327272727272726</v>
      </c>
      <c r="P3191" s="7">
        <f t="shared" si="296"/>
        <v>42118.346435185187</v>
      </c>
      <c r="Q3191" s="7">
        <f t="shared" si="297"/>
        <v>42148.346435185187</v>
      </c>
      <c r="R3191" t="s">
        <v>8305</v>
      </c>
      <c r="S3191" t="str">
        <f t="shared" si="298"/>
        <v>theater</v>
      </c>
      <c r="T3191" t="str">
        <f t="shared" si="299"/>
        <v>musical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s="6" t="e">
        <f t="shared" si="294"/>
        <v>#DIV/0!</v>
      </c>
      <c r="N3192" t="b">
        <v>0</v>
      </c>
      <c r="O3192" s="5">
        <f t="shared" si="295"/>
        <v>0</v>
      </c>
      <c r="P3192" s="7">
        <f t="shared" si="296"/>
        <v>42683.151331018518</v>
      </c>
      <c r="Q3192" s="7">
        <f t="shared" si="297"/>
        <v>42713.192997685182</v>
      </c>
      <c r="R3192" t="s">
        <v>8305</v>
      </c>
      <c r="S3192" t="str">
        <f t="shared" si="298"/>
        <v>theater</v>
      </c>
      <c r="T3192" t="str">
        <f t="shared" si="299"/>
        <v>musical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s="6">
        <f t="shared" si="294"/>
        <v>37.75</v>
      </c>
      <c r="N3193" t="b">
        <v>0</v>
      </c>
      <c r="O3193" s="5">
        <f t="shared" si="295"/>
        <v>4.0266666666666664</v>
      </c>
      <c r="P3193" s="7">
        <f t="shared" si="296"/>
        <v>42538.755428240736</v>
      </c>
      <c r="Q3193" s="7">
        <f t="shared" si="297"/>
        <v>42598.755428240736</v>
      </c>
      <c r="R3193" t="s">
        <v>8305</v>
      </c>
      <c r="S3193" t="str">
        <f t="shared" si="298"/>
        <v>theater</v>
      </c>
      <c r="T3193" t="str">
        <f t="shared" si="299"/>
        <v>musical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s="6">
        <f t="shared" si="294"/>
        <v>12.75</v>
      </c>
      <c r="N3194" t="b">
        <v>0</v>
      </c>
      <c r="O3194" s="5">
        <f t="shared" si="295"/>
        <v>1.02</v>
      </c>
      <c r="P3194" s="7">
        <f t="shared" si="296"/>
        <v>42018.94049768518</v>
      </c>
      <c r="Q3194" s="7">
        <f t="shared" si="297"/>
        <v>42063.916666666672</v>
      </c>
      <c r="R3194" t="s">
        <v>8305</v>
      </c>
      <c r="S3194" t="str">
        <f t="shared" si="298"/>
        <v>theater</v>
      </c>
      <c r="T3194" t="str">
        <f t="shared" si="299"/>
        <v>musical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s="6">
        <f t="shared" si="294"/>
        <v>24.458333333333332</v>
      </c>
      <c r="N3195" t="b">
        <v>0</v>
      </c>
      <c r="O3195" s="5">
        <f t="shared" si="295"/>
        <v>11.74</v>
      </c>
      <c r="P3195" s="7">
        <f t="shared" si="296"/>
        <v>42010.968240740738</v>
      </c>
      <c r="Q3195" s="7">
        <f t="shared" si="297"/>
        <v>42055.968240740738</v>
      </c>
      <c r="R3195" t="s">
        <v>8305</v>
      </c>
      <c r="S3195" t="str">
        <f t="shared" si="298"/>
        <v>theater</v>
      </c>
      <c r="T3195" t="str">
        <f t="shared" si="299"/>
        <v>musical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s="6" t="e">
        <f t="shared" si="294"/>
        <v>#DIV/0!</v>
      </c>
      <c r="N3196" t="b">
        <v>0</v>
      </c>
      <c r="O3196" s="5">
        <f t="shared" si="295"/>
        <v>0</v>
      </c>
      <c r="P3196" s="7">
        <f t="shared" si="296"/>
        <v>42182.062476851846</v>
      </c>
      <c r="Q3196" s="7">
        <f t="shared" si="297"/>
        <v>42212.062476851846</v>
      </c>
      <c r="R3196" t="s">
        <v>8305</v>
      </c>
      <c r="S3196" t="str">
        <f t="shared" si="298"/>
        <v>theater</v>
      </c>
      <c r="T3196" t="str">
        <f t="shared" si="299"/>
        <v>musical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s="6">
        <f t="shared" si="294"/>
        <v>53.07692307692308</v>
      </c>
      <c r="N3197" t="b">
        <v>0</v>
      </c>
      <c r="O3197" s="5">
        <f t="shared" si="295"/>
        <v>59.142857142857139</v>
      </c>
      <c r="P3197" s="7">
        <f t="shared" si="296"/>
        <v>42017.594236111108</v>
      </c>
      <c r="Q3197" s="7">
        <f t="shared" si="297"/>
        <v>42047.594236111108</v>
      </c>
      <c r="R3197" t="s">
        <v>8305</v>
      </c>
      <c r="S3197" t="str">
        <f t="shared" si="298"/>
        <v>theater</v>
      </c>
      <c r="T3197" t="str">
        <f t="shared" si="299"/>
        <v>musical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s="6">
        <f t="shared" si="294"/>
        <v>300</v>
      </c>
      <c r="N3198" t="b">
        <v>0</v>
      </c>
      <c r="O3198" s="5">
        <f t="shared" si="295"/>
        <v>0.06</v>
      </c>
      <c r="P3198" s="7">
        <f t="shared" si="296"/>
        <v>42157.598090277781</v>
      </c>
      <c r="Q3198" s="7">
        <f t="shared" si="297"/>
        <v>42217.583333333328</v>
      </c>
      <c r="R3198" t="s">
        <v>8305</v>
      </c>
      <c r="S3198" t="str">
        <f t="shared" si="298"/>
        <v>theater</v>
      </c>
      <c r="T3198" t="str">
        <f t="shared" si="299"/>
        <v>musical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s="6">
        <f t="shared" si="294"/>
        <v>286.25</v>
      </c>
      <c r="N3199" t="b">
        <v>0</v>
      </c>
      <c r="O3199" s="5">
        <f t="shared" si="295"/>
        <v>11.450000000000001</v>
      </c>
      <c r="P3199" s="7">
        <f t="shared" si="296"/>
        <v>42009.493263888886</v>
      </c>
      <c r="Q3199" s="7">
        <f t="shared" si="297"/>
        <v>42039.493263888886</v>
      </c>
      <c r="R3199" t="s">
        <v>8305</v>
      </c>
      <c r="S3199" t="str">
        <f t="shared" si="298"/>
        <v>theater</v>
      </c>
      <c r="T3199" t="str">
        <f t="shared" si="299"/>
        <v>musical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s="6">
        <f t="shared" si="294"/>
        <v>36.666666666666664</v>
      </c>
      <c r="N3200" t="b">
        <v>0</v>
      </c>
      <c r="O3200" s="5">
        <f t="shared" si="295"/>
        <v>0.36666666666666664</v>
      </c>
      <c r="P3200" s="7">
        <f t="shared" si="296"/>
        <v>42013.424502314811</v>
      </c>
      <c r="Q3200" s="7">
        <f t="shared" si="297"/>
        <v>42051.424502314811</v>
      </c>
      <c r="R3200" t="s">
        <v>8305</v>
      </c>
      <c r="S3200" t="str">
        <f t="shared" si="298"/>
        <v>theater</v>
      </c>
      <c r="T3200" t="str">
        <f t="shared" si="299"/>
        <v>musical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s="6">
        <f t="shared" si="294"/>
        <v>49.20754716981132</v>
      </c>
      <c r="N3201" t="b">
        <v>0</v>
      </c>
      <c r="O3201" s="5">
        <f t="shared" si="295"/>
        <v>52.16</v>
      </c>
      <c r="P3201" s="7">
        <f t="shared" si="296"/>
        <v>41858.761782407404</v>
      </c>
      <c r="Q3201" s="7">
        <f t="shared" si="297"/>
        <v>41888.875</v>
      </c>
      <c r="R3201" t="s">
        <v>8305</v>
      </c>
      <c r="S3201" t="str">
        <f t="shared" si="298"/>
        <v>theater</v>
      </c>
      <c r="T3201" t="str">
        <f t="shared" si="299"/>
        <v>musical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s="6">
        <f t="shared" ref="M3202:M3265" si="300">E3202/L3202</f>
        <v>1</v>
      </c>
      <c r="N3202" t="b">
        <v>0</v>
      </c>
      <c r="O3202" s="5">
        <f t="shared" ref="O3202:O3265" si="301">(E3202/D3202)*100</f>
        <v>2E-3</v>
      </c>
      <c r="P3202" s="7">
        <f t="shared" si="296"/>
        <v>42460.320613425924</v>
      </c>
      <c r="Q3202" s="7">
        <f t="shared" si="297"/>
        <v>42490.231944444444</v>
      </c>
      <c r="R3202" t="s">
        <v>8305</v>
      </c>
      <c r="S3202" t="str">
        <f t="shared" si="298"/>
        <v>theater</v>
      </c>
      <c r="T3202" t="str">
        <f t="shared" si="299"/>
        <v>musical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s="6">
        <f t="shared" si="300"/>
        <v>12.5</v>
      </c>
      <c r="N3203" t="b">
        <v>0</v>
      </c>
      <c r="O3203" s="5">
        <f t="shared" si="301"/>
        <v>1.25</v>
      </c>
      <c r="P3203" s="7">
        <f t="shared" ref="P3203:P3266" si="302">(((J3203/60)/60)/24)+DATE(1970,1,1)</f>
        <v>41861.767094907409</v>
      </c>
      <c r="Q3203" s="7">
        <f t="shared" ref="Q3203:Q3266" si="303">(((I3203/60)/60)/24)+DATE(1970,1,1)</f>
        <v>41882.767094907409</v>
      </c>
      <c r="R3203" t="s">
        <v>8305</v>
      </c>
      <c r="S3203" t="str">
        <f t="shared" ref="S3203:S3266" si="304">LEFT(R3203,FIND("/",R3203)-1)</f>
        <v>theater</v>
      </c>
      <c r="T3203" t="str">
        <f t="shared" ref="T3203:T3266" si="305">RIGHT(R3203,LEN(R3203)-FIND("/",R3203))</f>
        <v>musical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s="6">
        <f t="shared" si="300"/>
        <v>109.04</v>
      </c>
      <c r="N3204" t="b">
        <v>0</v>
      </c>
      <c r="O3204" s="5">
        <f t="shared" si="301"/>
        <v>54.52</v>
      </c>
      <c r="P3204" s="7">
        <f t="shared" si="302"/>
        <v>42293.853541666671</v>
      </c>
      <c r="Q3204" s="7">
        <f t="shared" si="303"/>
        <v>42352.249305555553</v>
      </c>
      <c r="R3204" t="s">
        <v>8305</v>
      </c>
      <c r="S3204" t="str">
        <f t="shared" si="304"/>
        <v>theater</v>
      </c>
      <c r="T3204" t="str">
        <f t="shared" si="305"/>
        <v>musical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s="6">
        <f t="shared" si="300"/>
        <v>41.666666666666664</v>
      </c>
      <c r="N3205" t="b">
        <v>0</v>
      </c>
      <c r="O3205" s="5">
        <f t="shared" si="301"/>
        <v>25</v>
      </c>
      <c r="P3205" s="7">
        <f t="shared" si="302"/>
        <v>42242.988680555558</v>
      </c>
      <c r="Q3205" s="7">
        <f t="shared" si="303"/>
        <v>42272.988680555558</v>
      </c>
      <c r="R3205" t="s">
        <v>8305</v>
      </c>
      <c r="S3205" t="str">
        <f t="shared" si="304"/>
        <v>theater</v>
      </c>
      <c r="T3205" t="str">
        <f t="shared" si="305"/>
        <v>musical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s="6" t="e">
        <f t="shared" si="300"/>
        <v>#DIV/0!</v>
      </c>
      <c r="N3206" t="b">
        <v>0</v>
      </c>
      <c r="O3206" s="5">
        <f t="shared" si="301"/>
        <v>0</v>
      </c>
      <c r="P3206" s="7">
        <f t="shared" si="302"/>
        <v>42172.686099537037</v>
      </c>
      <c r="Q3206" s="7">
        <f t="shared" si="303"/>
        <v>42202.676388888889</v>
      </c>
      <c r="R3206" t="s">
        <v>8305</v>
      </c>
      <c r="S3206" t="str">
        <f t="shared" si="304"/>
        <v>theater</v>
      </c>
      <c r="T3206" t="str">
        <f t="shared" si="305"/>
        <v>musical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s="6">
        <f t="shared" si="300"/>
        <v>22.75</v>
      </c>
      <c r="N3207" t="b">
        <v>0</v>
      </c>
      <c r="O3207" s="5">
        <f t="shared" si="301"/>
        <v>3.4125000000000001</v>
      </c>
      <c r="P3207" s="7">
        <f t="shared" si="302"/>
        <v>42095.374675925923</v>
      </c>
      <c r="Q3207" s="7">
        <f t="shared" si="303"/>
        <v>42125.374675925923</v>
      </c>
      <c r="R3207" t="s">
        <v>8305</v>
      </c>
      <c r="S3207" t="str">
        <f t="shared" si="304"/>
        <v>theater</v>
      </c>
      <c r="T3207" t="str">
        <f t="shared" si="305"/>
        <v>musical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s="6" t="e">
        <f t="shared" si="300"/>
        <v>#DIV/0!</v>
      </c>
      <c r="N3208" t="b">
        <v>0</v>
      </c>
      <c r="O3208" s="5">
        <f t="shared" si="301"/>
        <v>0</v>
      </c>
      <c r="P3208" s="7">
        <f t="shared" si="302"/>
        <v>42236.276053240741</v>
      </c>
      <c r="Q3208" s="7">
        <f t="shared" si="303"/>
        <v>42266.276053240741</v>
      </c>
      <c r="R3208" t="s">
        <v>8305</v>
      </c>
      <c r="S3208" t="str">
        <f t="shared" si="304"/>
        <v>theater</v>
      </c>
      <c r="T3208" t="str">
        <f t="shared" si="305"/>
        <v>musical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s="6">
        <f t="shared" si="300"/>
        <v>70.833333333333329</v>
      </c>
      <c r="N3209" t="b">
        <v>0</v>
      </c>
      <c r="O3209" s="5">
        <f t="shared" si="301"/>
        <v>46.36363636363636</v>
      </c>
      <c r="P3209" s="7">
        <f t="shared" si="302"/>
        <v>42057.277858796297</v>
      </c>
      <c r="Q3209" s="7">
        <f t="shared" si="303"/>
        <v>42117.236192129625</v>
      </c>
      <c r="R3209" t="s">
        <v>8305</v>
      </c>
      <c r="S3209" t="str">
        <f t="shared" si="304"/>
        <v>theater</v>
      </c>
      <c r="T3209" t="str">
        <f t="shared" si="305"/>
        <v>musical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s="6">
        <f t="shared" si="300"/>
        <v>63.109756097560975</v>
      </c>
      <c r="N3210" t="b">
        <v>1</v>
      </c>
      <c r="O3210" s="5">
        <f t="shared" si="301"/>
        <v>103.49999999999999</v>
      </c>
      <c r="P3210" s="7">
        <f t="shared" si="302"/>
        <v>41827.605057870373</v>
      </c>
      <c r="Q3210" s="7">
        <f t="shared" si="303"/>
        <v>41848.605057870373</v>
      </c>
      <c r="R3210" t="s">
        <v>8271</v>
      </c>
      <c r="S3210" t="str">
        <f t="shared" si="304"/>
        <v>theater</v>
      </c>
      <c r="T3210" t="str">
        <f t="shared" si="305"/>
        <v>plays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s="6">
        <f t="shared" si="300"/>
        <v>50.157964601769912</v>
      </c>
      <c r="N3211" t="b">
        <v>1</v>
      </c>
      <c r="O3211" s="5">
        <f t="shared" si="301"/>
        <v>119.32315789473684</v>
      </c>
      <c r="P3211" s="7">
        <f t="shared" si="302"/>
        <v>41778.637245370373</v>
      </c>
      <c r="Q3211" s="7">
        <f t="shared" si="303"/>
        <v>41810.958333333336</v>
      </c>
      <c r="R3211" t="s">
        <v>8271</v>
      </c>
      <c r="S3211" t="str">
        <f t="shared" si="304"/>
        <v>theater</v>
      </c>
      <c r="T3211" t="str">
        <f t="shared" si="305"/>
        <v>plays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s="6">
        <f t="shared" si="300"/>
        <v>62.883333333333333</v>
      </c>
      <c r="N3212" t="b">
        <v>1</v>
      </c>
      <c r="O3212" s="5">
        <f t="shared" si="301"/>
        <v>125.76666666666667</v>
      </c>
      <c r="P3212" s="7">
        <f t="shared" si="302"/>
        <v>41013.936562499999</v>
      </c>
      <c r="Q3212" s="7">
        <f t="shared" si="303"/>
        <v>41061.165972222225</v>
      </c>
      <c r="R3212" t="s">
        <v>8271</v>
      </c>
      <c r="S3212" t="str">
        <f t="shared" si="304"/>
        <v>theater</v>
      </c>
      <c r="T3212" t="str">
        <f t="shared" si="305"/>
        <v>plays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s="6">
        <f t="shared" si="300"/>
        <v>85.531055900621112</v>
      </c>
      <c r="N3213" t="b">
        <v>1</v>
      </c>
      <c r="O3213" s="5">
        <f t="shared" si="301"/>
        <v>119.74347826086958</v>
      </c>
      <c r="P3213" s="7">
        <f t="shared" si="302"/>
        <v>41834.586574074077</v>
      </c>
      <c r="Q3213" s="7">
        <f t="shared" si="303"/>
        <v>41866.083333333336</v>
      </c>
      <c r="R3213" t="s">
        <v>8271</v>
      </c>
      <c r="S3213" t="str">
        <f t="shared" si="304"/>
        <v>theater</v>
      </c>
      <c r="T3213" t="str">
        <f t="shared" si="305"/>
        <v>plays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s="6">
        <f t="shared" si="300"/>
        <v>53.723404255319146</v>
      </c>
      <c r="N3214" t="b">
        <v>1</v>
      </c>
      <c r="O3214" s="5">
        <f t="shared" si="301"/>
        <v>126.25</v>
      </c>
      <c r="P3214" s="7">
        <f t="shared" si="302"/>
        <v>41829.795729166668</v>
      </c>
      <c r="Q3214" s="7">
        <f t="shared" si="303"/>
        <v>41859.795729166668</v>
      </c>
      <c r="R3214" t="s">
        <v>8271</v>
      </c>
      <c r="S3214" t="str">
        <f t="shared" si="304"/>
        <v>theater</v>
      </c>
      <c r="T3214" t="str">
        <f t="shared" si="305"/>
        <v>plays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s="6">
        <f t="shared" si="300"/>
        <v>127.80851063829788</v>
      </c>
      <c r="N3215" t="b">
        <v>1</v>
      </c>
      <c r="O3215" s="5">
        <f t="shared" si="301"/>
        <v>100.11666666666667</v>
      </c>
      <c r="P3215" s="7">
        <f t="shared" si="302"/>
        <v>42171.763414351852</v>
      </c>
      <c r="Q3215" s="7">
        <f t="shared" si="303"/>
        <v>42211.763414351852</v>
      </c>
      <c r="R3215" t="s">
        <v>8271</v>
      </c>
      <c r="S3215" t="str">
        <f t="shared" si="304"/>
        <v>theater</v>
      </c>
      <c r="T3215" t="str">
        <f t="shared" si="305"/>
        <v>plays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s="6">
        <f t="shared" si="300"/>
        <v>106.57391304347826</v>
      </c>
      <c r="N3216" t="b">
        <v>1</v>
      </c>
      <c r="O3216" s="5">
        <f t="shared" si="301"/>
        <v>102.13333333333334</v>
      </c>
      <c r="P3216" s="7">
        <f t="shared" si="302"/>
        <v>42337.792511574073</v>
      </c>
      <c r="Q3216" s="7">
        <f t="shared" si="303"/>
        <v>42374.996527777781</v>
      </c>
      <c r="R3216" t="s">
        <v>8271</v>
      </c>
      <c r="S3216" t="str">
        <f t="shared" si="304"/>
        <v>theater</v>
      </c>
      <c r="T3216" t="str">
        <f t="shared" si="305"/>
        <v>plays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s="6">
        <f t="shared" si="300"/>
        <v>262.11194029850748</v>
      </c>
      <c r="N3217" t="b">
        <v>1</v>
      </c>
      <c r="O3217" s="5">
        <f t="shared" si="301"/>
        <v>100.35142857142858</v>
      </c>
      <c r="P3217" s="7">
        <f t="shared" si="302"/>
        <v>42219.665173611109</v>
      </c>
      <c r="Q3217" s="7">
        <f t="shared" si="303"/>
        <v>42257.165972222225</v>
      </c>
      <c r="R3217" t="s">
        <v>8271</v>
      </c>
      <c r="S3217" t="str">
        <f t="shared" si="304"/>
        <v>theater</v>
      </c>
      <c r="T3217" t="str">
        <f t="shared" si="305"/>
        <v>plays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s="6">
        <f t="shared" si="300"/>
        <v>57.171428571428571</v>
      </c>
      <c r="N3218" t="b">
        <v>1</v>
      </c>
      <c r="O3218" s="5">
        <f t="shared" si="301"/>
        <v>100.05</v>
      </c>
      <c r="P3218" s="7">
        <f t="shared" si="302"/>
        <v>42165.462627314817</v>
      </c>
      <c r="Q3218" s="7">
        <f t="shared" si="303"/>
        <v>42196.604166666672</v>
      </c>
      <c r="R3218" t="s">
        <v>8271</v>
      </c>
      <c r="S3218" t="str">
        <f t="shared" si="304"/>
        <v>theater</v>
      </c>
      <c r="T3218" t="str">
        <f t="shared" si="305"/>
        <v>plays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s="6">
        <f t="shared" si="300"/>
        <v>50.20192307692308</v>
      </c>
      <c r="N3219" t="b">
        <v>1</v>
      </c>
      <c r="O3219" s="5">
        <f t="shared" si="301"/>
        <v>116.02222222222223</v>
      </c>
      <c r="P3219" s="7">
        <f t="shared" si="302"/>
        <v>42648.546111111107</v>
      </c>
      <c r="Q3219" s="7">
        <f t="shared" si="303"/>
        <v>42678.546111111107</v>
      </c>
      <c r="R3219" t="s">
        <v>8271</v>
      </c>
      <c r="S3219" t="str">
        <f t="shared" si="304"/>
        <v>theater</v>
      </c>
      <c r="T3219" t="str">
        <f t="shared" si="305"/>
        <v>plays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s="6">
        <f t="shared" si="300"/>
        <v>66.586956521739125</v>
      </c>
      <c r="N3220" t="b">
        <v>1</v>
      </c>
      <c r="O3220" s="5">
        <f t="shared" si="301"/>
        <v>102.1</v>
      </c>
      <c r="P3220" s="7">
        <f t="shared" si="302"/>
        <v>41971.002152777779</v>
      </c>
      <c r="Q3220" s="7">
        <f t="shared" si="303"/>
        <v>42004</v>
      </c>
      <c r="R3220" t="s">
        <v>8271</v>
      </c>
      <c r="S3220" t="str">
        <f t="shared" si="304"/>
        <v>theater</v>
      </c>
      <c r="T3220" t="str">
        <f t="shared" si="305"/>
        <v>plays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s="6">
        <f t="shared" si="300"/>
        <v>168.25210084033614</v>
      </c>
      <c r="N3221" t="b">
        <v>1</v>
      </c>
      <c r="O3221" s="5">
        <f t="shared" si="301"/>
        <v>100.11000000000001</v>
      </c>
      <c r="P3221" s="7">
        <f t="shared" si="302"/>
        <v>42050.983182870375</v>
      </c>
      <c r="Q3221" s="7">
        <f t="shared" si="303"/>
        <v>42085.941516203704</v>
      </c>
      <c r="R3221" t="s">
        <v>8271</v>
      </c>
      <c r="S3221" t="str">
        <f t="shared" si="304"/>
        <v>theater</v>
      </c>
      <c r="T3221" t="str">
        <f t="shared" si="305"/>
        <v>plays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s="6">
        <f t="shared" si="300"/>
        <v>256.37288135593218</v>
      </c>
      <c r="N3222" t="b">
        <v>1</v>
      </c>
      <c r="O3222" s="5">
        <f t="shared" si="301"/>
        <v>100.84</v>
      </c>
      <c r="P3222" s="7">
        <f t="shared" si="302"/>
        <v>42772.833379629628</v>
      </c>
      <c r="Q3222" s="7">
        <f t="shared" si="303"/>
        <v>42806.875</v>
      </c>
      <c r="R3222" t="s">
        <v>8271</v>
      </c>
      <c r="S3222" t="str">
        <f t="shared" si="304"/>
        <v>theater</v>
      </c>
      <c r="T3222" t="str">
        <f t="shared" si="305"/>
        <v>plays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s="6">
        <f t="shared" si="300"/>
        <v>36.610619469026545</v>
      </c>
      <c r="N3223" t="b">
        <v>1</v>
      </c>
      <c r="O3223" s="5">
        <f t="shared" si="301"/>
        <v>103.42499999999998</v>
      </c>
      <c r="P3223" s="7">
        <f t="shared" si="302"/>
        <v>42155.696793981479</v>
      </c>
      <c r="Q3223" s="7">
        <f t="shared" si="303"/>
        <v>42190.696793981479</v>
      </c>
      <c r="R3223" t="s">
        <v>8271</v>
      </c>
      <c r="S3223" t="str">
        <f t="shared" si="304"/>
        <v>theater</v>
      </c>
      <c r="T3223" t="str">
        <f t="shared" si="305"/>
        <v>plays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s="6">
        <f t="shared" si="300"/>
        <v>37.142857142857146</v>
      </c>
      <c r="N3224" t="b">
        <v>1</v>
      </c>
      <c r="O3224" s="5">
        <f t="shared" si="301"/>
        <v>124.8</v>
      </c>
      <c r="P3224" s="7">
        <f t="shared" si="302"/>
        <v>42270.582141203704</v>
      </c>
      <c r="Q3224" s="7">
        <f t="shared" si="303"/>
        <v>42301.895138888889</v>
      </c>
      <c r="R3224" t="s">
        <v>8271</v>
      </c>
      <c r="S3224" t="str">
        <f t="shared" si="304"/>
        <v>theater</v>
      </c>
      <c r="T3224" t="str">
        <f t="shared" si="305"/>
        <v>plays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s="6">
        <f t="shared" si="300"/>
        <v>45.878378378378379</v>
      </c>
      <c r="N3225" t="b">
        <v>1</v>
      </c>
      <c r="O3225" s="5">
        <f t="shared" si="301"/>
        <v>109.51612903225806</v>
      </c>
      <c r="P3225" s="7">
        <f t="shared" si="302"/>
        <v>42206.835370370376</v>
      </c>
      <c r="Q3225" s="7">
        <f t="shared" si="303"/>
        <v>42236.835370370376</v>
      </c>
      <c r="R3225" t="s">
        <v>8271</v>
      </c>
      <c r="S3225" t="str">
        <f t="shared" si="304"/>
        <v>theater</v>
      </c>
      <c r="T3225" t="str">
        <f t="shared" si="305"/>
        <v>plays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s="6">
        <f t="shared" si="300"/>
        <v>141.71296296296296</v>
      </c>
      <c r="N3226" t="b">
        <v>1</v>
      </c>
      <c r="O3226" s="5">
        <f t="shared" si="301"/>
        <v>102.03333333333333</v>
      </c>
      <c r="P3226" s="7">
        <f t="shared" si="302"/>
        <v>42697.850844907407</v>
      </c>
      <c r="Q3226" s="7">
        <f t="shared" si="303"/>
        <v>42745.208333333328</v>
      </c>
      <c r="R3226" t="s">
        <v>8271</v>
      </c>
      <c r="S3226" t="str">
        <f t="shared" si="304"/>
        <v>theater</v>
      </c>
      <c r="T3226" t="str">
        <f t="shared" si="305"/>
        <v>plays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s="6">
        <f t="shared" si="300"/>
        <v>52.487179487179489</v>
      </c>
      <c r="N3227" t="b">
        <v>1</v>
      </c>
      <c r="O3227" s="5">
        <f t="shared" si="301"/>
        <v>102.35000000000001</v>
      </c>
      <c r="P3227" s="7">
        <f t="shared" si="302"/>
        <v>42503.559467592597</v>
      </c>
      <c r="Q3227" s="7">
        <f t="shared" si="303"/>
        <v>42524.875</v>
      </c>
      <c r="R3227" t="s">
        <v>8271</v>
      </c>
      <c r="S3227" t="str">
        <f t="shared" si="304"/>
        <v>theater</v>
      </c>
      <c r="T3227" t="str">
        <f t="shared" si="305"/>
        <v>plays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s="6">
        <f t="shared" si="300"/>
        <v>59.523809523809526</v>
      </c>
      <c r="N3228" t="b">
        <v>1</v>
      </c>
      <c r="O3228" s="5">
        <f t="shared" si="301"/>
        <v>104.16666666666667</v>
      </c>
      <c r="P3228" s="7">
        <f t="shared" si="302"/>
        <v>42277.583472222221</v>
      </c>
      <c r="Q3228" s="7">
        <f t="shared" si="303"/>
        <v>42307.583472222221</v>
      </c>
      <c r="R3228" t="s">
        <v>8271</v>
      </c>
      <c r="S3228" t="str">
        <f t="shared" si="304"/>
        <v>theater</v>
      </c>
      <c r="T3228" t="str">
        <f t="shared" si="305"/>
        <v>plays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s="6">
        <f t="shared" si="300"/>
        <v>50</v>
      </c>
      <c r="N3229" t="b">
        <v>1</v>
      </c>
      <c r="O3229" s="5">
        <f t="shared" si="301"/>
        <v>125</v>
      </c>
      <c r="P3229" s="7">
        <f t="shared" si="302"/>
        <v>42722.882361111115</v>
      </c>
      <c r="Q3229" s="7">
        <f t="shared" si="303"/>
        <v>42752.882361111115</v>
      </c>
      <c r="R3229" t="s">
        <v>8271</v>
      </c>
      <c r="S3229" t="str">
        <f t="shared" si="304"/>
        <v>theater</v>
      </c>
      <c r="T3229" t="str">
        <f t="shared" si="305"/>
        <v>plays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s="6">
        <f t="shared" si="300"/>
        <v>193.62162162162161</v>
      </c>
      <c r="N3230" t="b">
        <v>1</v>
      </c>
      <c r="O3230" s="5">
        <f t="shared" si="301"/>
        <v>102.34285714285714</v>
      </c>
      <c r="P3230" s="7">
        <f t="shared" si="302"/>
        <v>42323.70930555556</v>
      </c>
      <c r="Q3230" s="7">
        <f t="shared" si="303"/>
        <v>42355.207638888889</v>
      </c>
      <c r="R3230" t="s">
        <v>8271</v>
      </c>
      <c r="S3230" t="str">
        <f t="shared" si="304"/>
        <v>theater</v>
      </c>
      <c r="T3230" t="str">
        <f t="shared" si="305"/>
        <v>plays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s="6">
        <f t="shared" si="300"/>
        <v>106.79702970297029</v>
      </c>
      <c r="N3231" t="b">
        <v>1</v>
      </c>
      <c r="O3231" s="5">
        <f t="shared" si="301"/>
        <v>107.86500000000001</v>
      </c>
      <c r="P3231" s="7">
        <f t="shared" si="302"/>
        <v>41933.291643518518</v>
      </c>
      <c r="Q3231" s="7">
        <f t="shared" si="303"/>
        <v>41963.333310185189</v>
      </c>
      <c r="R3231" t="s">
        <v>8271</v>
      </c>
      <c r="S3231" t="str">
        <f t="shared" si="304"/>
        <v>theater</v>
      </c>
      <c r="T3231" t="str">
        <f t="shared" si="305"/>
        <v>plays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s="6">
        <f t="shared" si="300"/>
        <v>77.21621621621621</v>
      </c>
      <c r="N3232" t="b">
        <v>1</v>
      </c>
      <c r="O3232" s="5">
        <f t="shared" si="301"/>
        <v>109.88461538461539</v>
      </c>
      <c r="P3232" s="7">
        <f t="shared" si="302"/>
        <v>41898.168125000004</v>
      </c>
      <c r="Q3232" s="7">
        <f t="shared" si="303"/>
        <v>41913.165972222225</v>
      </c>
      <c r="R3232" t="s">
        <v>8271</v>
      </c>
      <c r="S3232" t="str">
        <f t="shared" si="304"/>
        <v>theater</v>
      </c>
      <c r="T3232" t="str">
        <f t="shared" si="305"/>
        <v>plays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s="6">
        <f t="shared" si="300"/>
        <v>57.5</v>
      </c>
      <c r="N3233" t="b">
        <v>1</v>
      </c>
      <c r="O3233" s="5">
        <f t="shared" si="301"/>
        <v>161</v>
      </c>
      <c r="P3233" s="7">
        <f t="shared" si="302"/>
        <v>42446.943831018521</v>
      </c>
      <c r="Q3233" s="7">
        <f t="shared" si="303"/>
        <v>42476.943831018521</v>
      </c>
      <c r="R3233" t="s">
        <v>8271</v>
      </c>
      <c r="S3233" t="str">
        <f t="shared" si="304"/>
        <v>theater</v>
      </c>
      <c r="T3233" t="str">
        <f t="shared" si="305"/>
        <v>plays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s="6">
        <f t="shared" si="300"/>
        <v>50.46153846153846</v>
      </c>
      <c r="N3234" t="b">
        <v>1</v>
      </c>
      <c r="O3234" s="5">
        <f t="shared" si="301"/>
        <v>131.20000000000002</v>
      </c>
      <c r="P3234" s="7">
        <f t="shared" si="302"/>
        <v>42463.81385416667</v>
      </c>
      <c r="Q3234" s="7">
        <f t="shared" si="303"/>
        <v>42494.165972222225</v>
      </c>
      <c r="R3234" t="s">
        <v>8271</v>
      </c>
      <c r="S3234" t="str">
        <f t="shared" si="304"/>
        <v>theater</v>
      </c>
      <c r="T3234" t="str">
        <f t="shared" si="305"/>
        <v>plays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s="6">
        <f t="shared" si="300"/>
        <v>97.377049180327873</v>
      </c>
      <c r="N3235" t="b">
        <v>1</v>
      </c>
      <c r="O3235" s="5">
        <f t="shared" si="301"/>
        <v>118.8</v>
      </c>
      <c r="P3235" s="7">
        <f t="shared" si="302"/>
        <v>42766.805034722223</v>
      </c>
      <c r="Q3235" s="7">
        <f t="shared" si="303"/>
        <v>42796.805034722223</v>
      </c>
      <c r="R3235" t="s">
        <v>8271</v>
      </c>
      <c r="S3235" t="str">
        <f t="shared" si="304"/>
        <v>theater</v>
      </c>
      <c r="T3235" t="str">
        <f t="shared" si="305"/>
        <v>plays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s="6">
        <f t="shared" si="300"/>
        <v>34.91921739130435</v>
      </c>
      <c r="N3236" t="b">
        <v>1</v>
      </c>
      <c r="O3236" s="5">
        <f t="shared" si="301"/>
        <v>100.39275000000001</v>
      </c>
      <c r="P3236" s="7">
        <f t="shared" si="302"/>
        <v>42734.789444444439</v>
      </c>
      <c r="Q3236" s="7">
        <f t="shared" si="303"/>
        <v>42767.979861111111</v>
      </c>
      <c r="R3236" t="s">
        <v>8271</v>
      </c>
      <c r="S3236" t="str">
        <f t="shared" si="304"/>
        <v>theater</v>
      </c>
      <c r="T3236" t="str">
        <f t="shared" si="305"/>
        <v>plays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s="6">
        <f t="shared" si="300"/>
        <v>85.530386740331494</v>
      </c>
      <c r="N3237" t="b">
        <v>1</v>
      </c>
      <c r="O3237" s="5">
        <f t="shared" si="301"/>
        <v>103.20666666666666</v>
      </c>
      <c r="P3237" s="7">
        <f t="shared" si="302"/>
        <v>42522.347812499997</v>
      </c>
      <c r="Q3237" s="7">
        <f t="shared" si="303"/>
        <v>42552.347812499997</v>
      </c>
      <c r="R3237" t="s">
        <v>8271</v>
      </c>
      <c r="S3237" t="str">
        <f t="shared" si="304"/>
        <v>theater</v>
      </c>
      <c r="T3237" t="str">
        <f t="shared" si="305"/>
        <v>plays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s="6">
        <f t="shared" si="300"/>
        <v>182.90909090909091</v>
      </c>
      <c r="N3238" t="b">
        <v>1</v>
      </c>
      <c r="O3238" s="5">
        <f t="shared" si="301"/>
        <v>100.6</v>
      </c>
      <c r="P3238" s="7">
        <f t="shared" si="302"/>
        <v>42702.917048611111</v>
      </c>
      <c r="Q3238" s="7">
        <f t="shared" si="303"/>
        <v>42732.917048611111</v>
      </c>
      <c r="R3238" t="s">
        <v>8271</v>
      </c>
      <c r="S3238" t="str">
        <f t="shared" si="304"/>
        <v>theater</v>
      </c>
      <c r="T3238" t="str">
        <f t="shared" si="305"/>
        <v>plays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s="6">
        <f t="shared" si="300"/>
        <v>131.13620817843866</v>
      </c>
      <c r="N3239" t="b">
        <v>1</v>
      </c>
      <c r="O3239" s="5">
        <f t="shared" si="301"/>
        <v>100.78754285714287</v>
      </c>
      <c r="P3239" s="7">
        <f t="shared" si="302"/>
        <v>42252.474351851852</v>
      </c>
      <c r="Q3239" s="7">
        <f t="shared" si="303"/>
        <v>42276.165972222225</v>
      </c>
      <c r="R3239" t="s">
        <v>8271</v>
      </c>
      <c r="S3239" t="str">
        <f t="shared" si="304"/>
        <v>theater</v>
      </c>
      <c r="T3239" t="str">
        <f t="shared" si="305"/>
        <v>plays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s="6">
        <f t="shared" si="300"/>
        <v>39.810126582278478</v>
      </c>
      <c r="N3240" t="b">
        <v>1</v>
      </c>
      <c r="O3240" s="5">
        <f t="shared" si="301"/>
        <v>112.32142857142857</v>
      </c>
      <c r="P3240" s="7">
        <f t="shared" si="302"/>
        <v>42156.510393518518</v>
      </c>
      <c r="Q3240" s="7">
        <f t="shared" si="303"/>
        <v>42186.510393518518</v>
      </c>
      <c r="R3240" t="s">
        <v>8271</v>
      </c>
      <c r="S3240" t="str">
        <f t="shared" si="304"/>
        <v>theater</v>
      </c>
      <c r="T3240" t="str">
        <f t="shared" si="305"/>
        <v>plays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s="6">
        <f t="shared" si="300"/>
        <v>59.701730769230764</v>
      </c>
      <c r="N3241" t="b">
        <v>1</v>
      </c>
      <c r="O3241" s="5">
        <f t="shared" si="301"/>
        <v>105.91914022517912</v>
      </c>
      <c r="P3241" s="7">
        <f t="shared" si="302"/>
        <v>42278.089039351849</v>
      </c>
      <c r="Q3241" s="7">
        <f t="shared" si="303"/>
        <v>42302.999305555553</v>
      </c>
      <c r="R3241" t="s">
        <v>8271</v>
      </c>
      <c r="S3241" t="str">
        <f t="shared" si="304"/>
        <v>theater</v>
      </c>
      <c r="T3241" t="str">
        <f t="shared" si="305"/>
        <v>plays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s="6">
        <f t="shared" si="300"/>
        <v>88.735294117647058</v>
      </c>
      <c r="N3242" t="b">
        <v>1</v>
      </c>
      <c r="O3242" s="5">
        <f t="shared" si="301"/>
        <v>100.56666666666668</v>
      </c>
      <c r="P3242" s="7">
        <f t="shared" si="302"/>
        <v>42754.693842592591</v>
      </c>
      <c r="Q3242" s="7">
        <f t="shared" si="303"/>
        <v>42782.958333333328</v>
      </c>
      <c r="R3242" t="s">
        <v>8271</v>
      </c>
      <c r="S3242" t="str">
        <f t="shared" si="304"/>
        <v>theater</v>
      </c>
      <c r="T3242" t="str">
        <f t="shared" si="305"/>
        <v>plays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s="6">
        <f t="shared" si="300"/>
        <v>58.688622754491021</v>
      </c>
      <c r="N3243" t="b">
        <v>1</v>
      </c>
      <c r="O3243" s="5">
        <f t="shared" si="301"/>
        <v>115.30588235294117</v>
      </c>
      <c r="P3243" s="7">
        <f t="shared" si="302"/>
        <v>41893.324884259258</v>
      </c>
      <c r="Q3243" s="7">
        <f t="shared" si="303"/>
        <v>41926.290972222225</v>
      </c>
      <c r="R3243" t="s">
        <v>8271</v>
      </c>
      <c r="S3243" t="str">
        <f t="shared" si="304"/>
        <v>theater</v>
      </c>
      <c r="T3243" t="str">
        <f t="shared" si="305"/>
        <v>plays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s="6">
        <f t="shared" si="300"/>
        <v>69.56513661202186</v>
      </c>
      <c r="N3244" t="b">
        <v>1</v>
      </c>
      <c r="O3244" s="5">
        <f t="shared" si="301"/>
        <v>127.30419999999999</v>
      </c>
      <c r="P3244" s="7">
        <f t="shared" si="302"/>
        <v>41871.755694444444</v>
      </c>
      <c r="Q3244" s="7">
        <f t="shared" si="303"/>
        <v>41901.755694444444</v>
      </c>
      <c r="R3244" t="s">
        <v>8271</v>
      </c>
      <c r="S3244" t="str">
        <f t="shared" si="304"/>
        <v>theater</v>
      </c>
      <c r="T3244" t="str">
        <f t="shared" si="305"/>
        <v>plays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s="6">
        <f t="shared" si="300"/>
        <v>115.87323943661971</v>
      </c>
      <c r="N3245" t="b">
        <v>1</v>
      </c>
      <c r="O3245" s="5">
        <f t="shared" si="301"/>
        <v>102.83750000000001</v>
      </c>
      <c r="P3245" s="7">
        <f t="shared" si="302"/>
        <v>42262.096782407403</v>
      </c>
      <c r="Q3245" s="7">
        <f t="shared" si="303"/>
        <v>42286</v>
      </c>
      <c r="R3245" t="s">
        <v>8271</v>
      </c>
      <c r="S3245" t="str">
        <f t="shared" si="304"/>
        <v>theater</v>
      </c>
      <c r="T3245" t="str">
        <f t="shared" si="305"/>
        <v>plays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s="6">
        <f t="shared" si="300"/>
        <v>23.869565217391305</v>
      </c>
      <c r="N3246" t="b">
        <v>1</v>
      </c>
      <c r="O3246" s="5">
        <f t="shared" si="301"/>
        <v>102.9375</v>
      </c>
      <c r="P3246" s="7">
        <f t="shared" si="302"/>
        <v>42675.694236111114</v>
      </c>
      <c r="Q3246" s="7">
        <f t="shared" si="303"/>
        <v>42705.735902777778</v>
      </c>
      <c r="R3246" t="s">
        <v>8271</v>
      </c>
      <c r="S3246" t="str">
        <f t="shared" si="304"/>
        <v>theater</v>
      </c>
      <c r="T3246" t="str">
        <f t="shared" si="305"/>
        <v>plays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s="6">
        <f t="shared" si="300"/>
        <v>81.125925925925927</v>
      </c>
      <c r="N3247" t="b">
        <v>1</v>
      </c>
      <c r="O3247" s="5">
        <f t="shared" si="301"/>
        <v>104.3047619047619</v>
      </c>
      <c r="P3247" s="7">
        <f t="shared" si="302"/>
        <v>42135.60020833333</v>
      </c>
      <c r="Q3247" s="7">
        <f t="shared" si="303"/>
        <v>42167.083333333328</v>
      </c>
      <c r="R3247" t="s">
        <v>8271</v>
      </c>
      <c r="S3247" t="str">
        <f t="shared" si="304"/>
        <v>theater</v>
      </c>
      <c r="T3247" t="str">
        <f t="shared" si="305"/>
        <v>plays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s="6">
        <f t="shared" si="300"/>
        <v>57.626943005181346</v>
      </c>
      <c r="N3248" t="b">
        <v>1</v>
      </c>
      <c r="O3248" s="5">
        <f t="shared" si="301"/>
        <v>111.22000000000001</v>
      </c>
      <c r="P3248" s="7">
        <f t="shared" si="302"/>
        <v>42230.472222222219</v>
      </c>
      <c r="Q3248" s="7">
        <f t="shared" si="303"/>
        <v>42259.165972222225</v>
      </c>
      <c r="R3248" t="s">
        <v>8271</v>
      </c>
      <c r="S3248" t="str">
        <f t="shared" si="304"/>
        <v>theater</v>
      </c>
      <c r="T3248" t="str">
        <f t="shared" si="305"/>
        <v>plays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s="6">
        <f t="shared" si="300"/>
        <v>46.429824561403507</v>
      </c>
      <c r="N3249" t="b">
        <v>1</v>
      </c>
      <c r="O3249" s="5">
        <f t="shared" si="301"/>
        <v>105.86</v>
      </c>
      <c r="P3249" s="7">
        <f t="shared" si="302"/>
        <v>42167.434166666666</v>
      </c>
      <c r="Q3249" s="7">
        <f t="shared" si="303"/>
        <v>42197.434166666666</v>
      </c>
      <c r="R3249" t="s">
        <v>8271</v>
      </c>
      <c r="S3249" t="str">
        <f t="shared" si="304"/>
        <v>theater</v>
      </c>
      <c r="T3249" t="str">
        <f t="shared" si="305"/>
        <v>plays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s="6">
        <f t="shared" si="300"/>
        <v>60.475000000000001</v>
      </c>
      <c r="N3250" t="b">
        <v>1</v>
      </c>
      <c r="O3250" s="5">
        <f t="shared" si="301"/>
        <v>100.79166666666666</v>
      </c>
      <c r="P3250" s="7">
        <f t="shared" si="302"/>
        <v>42068.888391203705</v>
      </c>
      <c r="Q3250" s="7">
        <f t="shared" si="303"/>
        <v>42098.846724537041</v>
      </c>
      <c r="R3250" t="s">
        <v>8271</v>
      </c>
      <c r="S3250" t="str">
        <f t="shared" si="304"/>
        <v>theater</v>
      </c>
      <c r="T3250" t="str">
        <f t="shared" si="305"/>
        <v>plays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s="6">
        <f t="shared" si="300"/>
        <v>65.579545454545453</v>
      </c>
      <c r="N3251" t="b">
        <v>1</v>
      </c>
      <c r="O3251" s="5">
        <f t="shared" si="301"/>
        <v>104.92727272727274</v>
      </c>
      <c r="P3251" s="7">
        <f t="shared" si="302"/>
        <v>42145.746689814812</v>
      </c>
      <c r="Q3251" s="7">
        <f t="shared" si="303"/>
        <v>42175.746689814812</v>
      </c>
      <c r="R3251" t="s">
        <v>8271</v>
      </c>
      <c r="S3251" t="str">
        <f t="shared" si="304"/>
        <v>theater</v>
      </c>
      <c r="T3251" t="str">
        <f t="shared" si="305"/>
        <v>plays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s="6">
        <f t="shared" si="300"/>
        <v>119.1924882629108</v>
      </c>
      <c r="N3252" t="b">
        <v>1</v>
      </c>
      <c r="O3252" s="5">
        <f t="shared" si="301"/>
        <v>101.55199999999999</v>
      </c>
      <c r="P3252" s="7">
        <f t="shared" si="302"/>
        <v>41918.742175925923</v>
      </c>
      <c r="Q3252" s="7">
        <f t="shared" si="303"/>
        <v>41948.783842592595</v>
      </c>
      <c r="R3252" t="s">
        <v>8271</v>
      </c>
      <c r="S3252" t="str">
        <f t="shared" si="304"/>
        <v>theater</v>
      </c>
      <c r="T3252" t="str">
        <f t="shared" si="305"/>
        <v>plays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s="6">
        <f t="shared" si="300"/>
        <v>83.05</v>
      </c>
      <c r="N3253" t="b">
        <v>1</v>
      </c>
      <c r="O3253" s="5">
        <f t="shared" si="301"/>
        <v>110.73333333333333</v>
      </c>
      <c r="P3253" s="7">
        <f t="shared" si="302"/>
        <v>42146.731087962966</v>
      </c>
      <c r="Q3253" s="7">
        <f t="shared" si="303"/>
        <v>42176.731087962966</v>
      </c>
      <c r="R3253" t="s">
        <v>8271</v>
      </c>
      <c r="S3253" t="str">
        <f t="shared" si="304"/>
        <v>theater</v>
      </c>
      <c r="T3253" t="str">
        <f t="shared" si="305"/>
        <v>plays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s="6">
        <f t="shared" si="300"/>
        <v>57.52</v>
      </c>
      <c r="N3254" t="b">
        <v>1</v>
      </c>
      <c r="O3254" s="5">
        <f t="shared" si="301"/>
        <v>127.82222222222221</v>
      </c>
      <c r="P3254" s="7">
        <f t="shared" si="302"/>
        <v>42590.472685185188</v>
      </c>
      <c r="Q3254" s="7">
        <f t="shared" si="303"/>
        <v>42620.472685185188</v>
      </c>
      <c r="R3254" t="s">
        <v>8271</v>
      </c>
      <c r="S3254" t="str">
        <f t="shared" si="304"/>
        <v>theater</v>
      </c>
      <c r="T3254" t="str">
        <f t="shared" si="305"/>
        <v>plays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s="6">
        <f t="shared" si="300"/>
        <v>177.08695652173913</v>
      </c>
      <c r="N3255" t="b">
        <v>1</v>
      </c>
      <c r="O3255" s="5">
        <f t="shared" si="301"/>
        <v>101.82500000000002</v>
      </c>
      <c r="P3255" s="7">
        <f t="shared" si="302"/>
        <v>42602.576712962968</v>
      </c>
      <c r="Q3255" s="7">
        <f t="shared" si="303"/>
        <v>42621.15625</v>
      </c>
      <c r="R3255" t="s">
        <v>8271</v>
      </c>
      <c r="S3255" t="str">
        <f t="shared" si="304"/>
        <v>theater</v>
      </c>
      <c r="T3255" t="str">
        <f t="shared" si="305"/>
        <v>plays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s="6">
        <f t="shared" si="300"/>
        <v>70.771505376344081</v>
      </c>
      <c r="N3256" t="b">
        <v>1</v>
      </c>
      <c r="O3256" s="5">
        <f t="shared" si="301"/>
        <v>101.25769230769231</v>
      </c>
      <c r="P3256" s="7">
        <f t="shared" si="302"/>
        <v>42059.085752314815</v>
      </c>
      <c r="Q3256" s="7">
        <f t="shared" si="303"/>
        <v>42089.044085648144</v>
      </c>
      <c r="R3256" t="s">
        <v>8271</v>
      </c>
      <c r="S3256" t="str">
        <f t="shared" si="304"/>
        <v>theater</v>
      </c>
      <c r="T3256" t="str">
        <f t="shared" si="305"/>
        <v>plays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s="6">
        <f t="shared" si="300"/>
        <v>29.166666666666668</v>
      </c>
      <c r="N3257" t="b">
        <v>1</v>
      </c>
      <c r="O3257" s="5">
        <f t="shared" si="301"/>
        <v>175</v>
      </c>
      <c r="P3257" s="7">
        <f t="shared" si="302"/>
        <v>41889.768229166664</v>
      </c>
      <c r="Q3257" s="7">
        <f t="shared" si="303"/>
        <v>41919.768229166664</v>
      </c>
      <c r="R3257" t="s">
        <v>8271</v>
      </c>
      <c r="S3257" t="str">
        <f t="shared" si="304"/>
        <v>theater</v>
      </c>
      <c r="T3257" t="str">
        <f t="shared" si="305"/>
        <v>plays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s="6">
        <f t="shared" si="300"/>
        <v>72.76136363636364</v>
      </c>
      <c r="N3258" t="b">
        <v>1</v>
      </c>
      <c r="O3258" s="5">
        <f t="shared" si="301"/>
        <v>128.06</v>
      </c>
      <c r="P3258" s="7">
        <f t="shared" si="302"/>
        <v>42144.573807870373</v>
      </c>
      <c r="Q3258" s="7">
        <f t="shared" si="303"/>
        <v>42166.165972222225</v>
      </c>
      <c r="R3258" t="s">
        <v>8271</v>
      </c>
      <c r="S3258" t="str">
        <f t="shared" si="304"/>
        <v>theater</v>
      </c>
      <c r="T3258" t="str">
        <f t="shared" si="305"/>
        <v>plays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s="6">
        <f t="shared" si="300"/>
        <v>51.853414634146333</v>
      </c>
      <c r="N3259" t="b">
        <v>1</v>
      </c>
      <c r="O3259" s="5">
        <f t="shared" si="301"/>
        <v>106.29949999999999</v>
      </c>
      <c r="P3259" s="7">
        <f t="shared" si="302"/>
        <v>42758.559629629628</v>
      </c>
      <c r="Q3259" s="7">
        <f t="shared" si="303"/>
        <v>42788.559629629628</v>
      </c>
      <c r="R3259" t="s">
        <v>8271</v>
      </c>
      <c r="S3259" t="str">
        <f t="shared" si="304"/>
        <v>theater</v>
      </c>
      <c r="T3259" t="str">
        <f t="shared" si="305"/>
        <v>plays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s="6">
        <f t="shared" si="300"/>
        <v>98.2</v>
      </c>
      <c r="N3260" t="b">
        <v>1</v>
      </c>
      <c r="O3260" s="5">
        <f t="shared" si="301"/>
        <v>105.21428571428571</v>
      </c>
      <c r="P3260" s="7">
        <f t="shared" si="302"/>
        <v>41982.887280092589</v>
      </c>
      <c r="Q3260" s="7">
        <f t="shared" si="303"/>
        <v>42012.887280092589</v>
      </c>
      <c r="R3260" t="s">
        <v>8271</v>
      </c>
      <c r="S3260" t="str">
        <f t="shared" si="304"/>
        <v>theater</v>
      </c>
      <c r="T3260" t="str">
        <f t="shared" si="305"/>
        <v>plays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s="6">
        <f t="shared" si="300"/>
        <v>251.7381443298969</v>
      </c>
      <c r="N3261" t="b">
        <v>1</v>
      </c>
      <c r="O3261" s="5">
        <f t="shared" si="301"/>
        <v>106.16782608695652</v>
      </c>
      <c r="P3261" s="7">
        <f t="shared" si="302"/>
        <v>42614.760937500003</v>
      </c>
      <c r="Q3261" s="7">
        <f t="shared" si="303"/>
        <v>42644.165972222225</v>
      </c>
      <c r="R3261" t="s">
        <v>8271</v>
      </c>
      <c r="S3261" t="str">
        <f t="shared" si="304"/>
        <v>theater</v>
      </c>
      <c r="T3261" t="str">
        <f t="shared" si="305"/>
        <v>plays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s="6">
        <f t="shared" si="300"/>
        <v>74.821917808219183</v>
      </c>
      <c r="N3262" t="b">
        <v>1</v>
      </c>
      <c r="O3262" s="5">
        <f t="shared" si="301"/>
        <v>109.24000000000001</v>
      </c>
      <c r="P3262" s="7">
        <f t="shared" si="302"/>
        <v>42303.672662037032</v>
      </c>
      <c r="Q3262" s="7">
        <f t="shared" si="303"/>
        <v>42338.714328703703</v>
      </c>
      <c r="R3262" t="s">
        <v>8271</v>
      </c>
      <c r="S3262" t="str">
        <f t="shared" si="304"/>
        <v>theater</v>
      </c>
      <c r="T3262" t="str">
        <f t="shared" si="305"/>
        <v>plays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s="6">
        <f t="shared" si="300"/>
        <v>67.65306122448979</v>
      </c>
      <c r="N3263" t="b">
        <v>1</v>
      </c>
      <c r="O3263" s="5">
        <f t="shared" si="301"/>
        <v>100.45454545454547</v>
      </c>
      <c r="P3263" s="7">
        <f t="shared" si="302"/>
        <v>42171.725416666668</v>
      </c>
      <c r="Q3263" s="7">
        <f t="shared" si="303"/>
        <v>42201.725416666668</v>
      </c>
      <c r="R3263" t="s">
        <v>8271</v>
      </c>
      <c r="S3263" t="str">
        <f t="shared" si="304"/>
        <v>theater</v>
      </c>
      <c r="T3263" t="str">
        <f t="shared" si="305"/>
        <v>plays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s="6">
        <f t="shared" si="300"/>
        <v>93.81343283582089</v>
      </c>
      <c r="N3264" t="b">
        <v>1</v>
      </c>
      <c r="O3264" s="5">
        <f t="shared" si="301"/>
        <v>103.04098360655738</v>
      </c>
      <c r="P3264" s="7">
        <f t="shared" si="302"/>
        <v>41964.315532407403</v>
      </c>
      <c r="Q3264" s="7">
        <f t="shared" si="303"/>
        <v>41995.166666666672</v>
      </c>
      <c r="R3264" t="s">
        <v>8271</v>
      </c>
      <c r="S3264" t="str">
        <f t="shared" si="304"/>
        <v>theater</v>
      </c>
      <c r="T3264" t="str">
        <f t="shared" si="305"/>
        <v>plays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s="6">
        <f t="shared" si="300"/>
        <v>41.237647058823526</v>
      </c>
      <c r="N3265" t="b">
        <v>1</v>
      </c>
      <c r="O3265" s="5">
        <f t="shared" si="301"/>
        <v>112.1664</v>
      </c>
      <c r="P3265" s="7">
        <f t="shared" si="302"/>
        <v>42284.516064814816</v>
      </c>
      <c r="Q3265" s="7">
        <f t="shared" si="303"/>
        <v>42307.875</v>
      </c>
      <c r="R3265" t="s">
        <v>8271</v>
      </c>
      <c r="S3265" t="str">
        <f t="shared" si="304"/>
        <v>theater</v>
      </c>
      <c r="T3265" t="str">
        <f t="shared" si="305"/>
        <v>plays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s="6">
        <f t="shared" ref="M3266:M3329" si="306">E3266/L3266</f>
        <v>52.551020408163268</v>
      </c>
      <c r="N3266" t="b">
        <v>1</v>
      </c>
      <c r="O3266" s="5">
        <f t="shared" ref="O3266:O3329" si="307">(E3266/D3266)*100</f>
        <v>103</v>
      </c>
      <c r="P3266" s="7">
        <f t="shared" si="302"/>
        <v>42016.800208333334</v>
      </c>
      <c r="Q3266" s="7">
        <f t="shared" si="303"/>
        <v>42032.916666666672</v>
      </c>
      <c r="R3266" t="s">
        <v>8271</v>
      </c>
      <c r="S3266" t="str">
        <f t="shared" si="304"/>
        <v>theater</v>
      </c>
      <c r="T3266" t="str">
        <f t="shared" si="305"/>
        <v>plays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s="6">
        <f t="shared" si="306"/>
        <v>70.285714285714292</v>
      </c>
      <c r="N3267" t="b">
        <v>1</v>
      </c>
      <c r="O3267" s="5">
        <f t="shared" si="307"/>
        <v>164</v>
      </c>
      <c r="P3267" s="7">
        <f t="shared" ref="P3267:P3330" si="308">(((J3267/60)/60)/24)+DATE(1970,1,1)</f>
        <v>42311.711979166663</v>
      </c>
      <c r="Q3267" s="7">
        <f t="shared" ref="Q3267:Q3330" si="309">(((I3267/60)/60)/24)+DATE(1970,1,1)</f>
        <v>42341.708333333328</v>
      </c>
      <c r="R3267" t="s">
        <v>8271</v>
      </c>
      <c r="S3267" t="str">
        <f t="shared" ref="S3267:S3330" si="310">LEFT(R3267,FIND("/",R3267)-1)</f>
        <v>theater</v>
      </c>
      <c r="T3267" t="str">
        <f t="shared" ref="T3267:T3330" si="311">RIGHT(R3267,LEN(R3267)-FIND("/",R3267))</f>
        <v>plays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s="6">
        <f t="shared" si="306"/>
        <v>48.325153374233132</v>
      </c>
      <c r="N3268" t="b">
        <v>1</v>
      </c>
      <c r="O3268" s="5">
        <f t="shared" si="307"/>
        <v>131.28333333333333</v>
      </c>
      <c r="P3268" s="7">
        <f t="shared" si="308"/>
        <v>42136.536134259266</v>
      </c>
      <c r="Q3268" s="7">
        <f t="shared" si="309"/>
        <v>42167.875</v>
      </c>
      <c r="R3268" t="s">
        <v>8271</v>
      </c>
      <c r="S3268" t="str">
        <f t="shared" si="310"/>
        <v>theater</v>
      </c>
      <c r="T3268" t="str">
        <f t="shared" si="311"/>
        <v>plays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s="6">
        <f t="shared" si="306"/>
        <v>53.177083333333336</v>
      </c>
      <c r="N3269" t="b">
        <v>1</v>
      </c>
      <c r="O3269" s="5">
        <f t="shared" si="307"/>
        <v>102.1</v>
      </c>
      <c r="P3269" s="7">
        <f t="shared" si="308"/>
        <v>42172.757638888885</v>
      </c>
      <c r="Q3269" s="7">
        <f t="shared" si="309"/>
        <v>42202.757638888885</v>
      </c>
      <c r="R3269" t="s">
        <v>8271</v>
      </c>
      <c r="S3269" t="str">
        <f t="shared" si="310"/>
        <v>theater</v>
      </c>
      <c r="T3269" t="str">
        <f t="shared" si="311"/>
        <v>plays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s="6">
        <f t="shared" si="306"/>
        <v>60.952380952380949</v>
      </c>
      <c r="N3270" t="b">
        <v>1</v>
      </c>
      <c r="O3270" s="5">
        <f t="shared" si="307"/>
        <v>128</v>
      </c>
      <c r="P3270" s="7">
        <f t="shared" si="308"/>
        <v>42590.90425925926</v>
      </c>
      <c r="Q3270" s="7">
        <f t="shared" si="309"/>
        <v>42606.90425925926</v>
      </c>
      <c r="R3270" t="s">
        <v>8271</v>
      </c>
      <c r="S3270" t="str">
        <f t="shared" si="310"/>
        <v>theater</v>
      </c>
      <c r="T3270" t="str">
        <f t="shared" si="311"/>
        <v>plays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s="6">
        <f t="shared" si="306"/>
        <v>116</v>
      </c>
      <c r="N3271" t="b">
        <v>1</v>
      </c>
      <c r="O3271" s="5">
        <f t="shared" si="307"/>
        <v>101.49999999999999</v>
      </c>
      <c r="P3271" s="7">
        <f t="shared" si="308"/>
        <v>42137.395798611105</v>
      </c>
      <c r="Q3271" s="7">
        <f t="shared" si="309"/>
        <v>42171.458333333328</v>
      </c>
      <c r="R3271" t="s">
        <v>8271</v>
      </c>
      <c r="S3271" t="str">
        <f t="shared" si="310"/>
        <v>theater</v>
      </c>
      <c r="T3271" t="str">
        <f t="shared" si="311"/>
        <v>plays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s="6">
        <f t="shared" si="306"/>
        <v>61</v>
      </c>
      <c r="N3272" t="b">
        <v>1</v>
      </c>
      <c r="O3272" s="5">
        <f t="shared" si="307"/>
        <v>101.66666666666666</v>
      </c>
      <c r="P3272" s="7">
        <f t="shared" si="308"/>
        <v>42167.533159722225</v>
      </c>
      <c r="Q3272" s="7">
        <f t="shared" si="309"/>
        <v>42197.533159722225</v>
      </c>
      <c r="R3272" t="s">
        <v>8271</v>
      </c>
      <c r="S3272" t="str">
        <f t="shared" si="310"/>
        <v>theater</v>
      </c>
      <c r="T3272" t="str">
        <f t="shared" si="311"/>
        <v>plays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s="6">
        <f t="shared" si="306"/>
        <v>38.235294117647058</v>
      </c>
      <c r="N3273" t="b">
        <v>1</v>
      </c>
      <c r="O3273" s="5">
        <f t="shared" si="307"/>
        <v>130</v>
      </c>
      <c r="P3273" s="7">
        <f t="shared" si="308"/>
        <v>41915.437210648146</v>
      </c>
      <c r="Q3273" s="7">
        <f t="shared" si="309"/>
        <v>41945.478877314818</v>
      </c>
      <c r="R3273" t="s">
        <v>8271</v>
      </c>
      <c r="S3273" t="str">
        <f t="shared" si="310"/>
        <v>theater</v>
      </c>
      <c r="T3273" t="str">
        <f t="shared" si="311"/>
        <v>plays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s="6">
        <f t="shared" si="306"/>
        <v>106.50344827586207</v>
      </c>
      <c r="N3274" t="b">
        <v>1</v>
      </c>
      <c r="O3274" s="5">
        <f t="shared" si="307"/>
        <v>154.43</v>
      </c>
      <c r="P3274" s="7">
        <f t="shared" si="308"/>
        <v>42284.500104166669</v>
      </c>
      <c r="Q3274" s="7">
        <f t="shared" si="309"/>
        <v>42314.541770833333</v>
      </c>
      <c r="R3274" t="s">
        <v>8271</v>
      </c>
      <c r="S3274" t="str">
        <f t="shared" si="310"/>
        <v>theater</v>
      </c>
      <c r="T3274" t="str">
        <f t="shared" si="311"/>
        <v>plays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s="6">
        <f t="shared" si="306"/>
        <v>204.57142857142858</v>
      </c>
      <c r="N3275" t="b">
        <v>1</v>
      </c>
      <c r="O3275" s="5">
        <f t="shared" si="307"/>
        <v>107.4</v>
      </c>
      <c r="P3275" s="7">
        <f t="shared" si="308"/>
        <v>42611.801412037035</v>
      </c>
      <c r="Q3275" s="7">
        <f t="shared" si="309"/>
        <v>42627.791666666672</v>
      </c>
      <c r="R3275" t="s">
        <v>8271</v>
      </c>
      <c r="S3275" t="str">
        <f t="shared" si="310"/>
        <v>theater</v>
      </c>
      <c r="T3275" t="str">
        <f t="shared" si="311"/>
        <v>plays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s="6">
        <f t="shared" si="306"/>
        <v>54.912587412587413</v>
      </c>
      <c r="N3276" t="b">
        <v>1</v>
      </c>
      <c r="O3276" s="5">
        <f t="shared" si="307"/>
        <v>101.32258064516128</v>
      </c>
      <c r="P3276" s="7">
        <f t="shared" si="308"/>
        <v>42400.704537037032</v>
      </c>
      <c r="Q3276" s="7">
        <f t="shared" si="309"/>
        <v>42444.875</v>
      </c>
      <c r="R3276" t="s">
        <v>8271</v>
      </c>
      <c r="S3276" t="str">
        <f t="shared" si="310"/>
        <v>theater</v>
      </c>
      <c r="T3276" t="str">
        <f t="shared" si="311"/>
        <v>plays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s="6">
        <f t="shared" si="306"/>
        <v>150.41666666666666</v>
      </c>
      <c r="N3277" t="b">
        <v>1</v>
      </c>
      <c r="O3277" s="5">
        <f t="shared" si="307"/>
        <v>100.27777777777777</v>
      </c>
      <c r="P3277" s="7">
        <f t="shared" si="308"/>
        <v>42017.88045138889</v>
      </c>
      <c r="Q3277" s="7">
        <f t="shared" si="309"/>
        <v>42044.1875</v>
      </c>
      <c r="R3277" t="s">
        <v>8271</v>
      </c>
      <c r="S3277" t="str">
        <f t="shared" si="310"/>
        <v>theater</v>
      </c>
      <c r="T3277" t="str">
        <f t="shared" si="311"/>
        <v>plays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s="6">
        <f t="shared" si="306"/>
        <v>52.58</v>
      </c>
      <c r="N3278" t="b">
        <v>1</v>
      </c>
      <c r="O3278" s="5">
        <f t="shared" si="307"/>
        <v>116.84444444444443</v>
      </c>
      <c r="P3278" s="7">
        <f t="shared" si="308"/>
        <v>42426.949988425928</v>
      </c>
      <c r="Q3278" s="7">
        <f t="shared" si="309"/>
        <v>42461.165972222225</v>
      </c>
      <c r="R3278" t="s">
        <v>8271</v>
      </c>
      <c r="S3278" t="str">
        <f t="shared" si="310"/>
        <v>theater</v>
      </c>
      <c r="T3278" t="str">
        <f t="shared" si="311"/>
        <v>plays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s="6">
        <f t="shared" si="306"/>
        <v>54.3</v>
      </c>
      <c r="N3279" t="b">
        <v>1</v>
      </c>
      <c r="O3279" s="5">
        <f t="shared" si="307"/>
        <v>108.60000000000001</v>
      </c>
      <c r="P3279" s="7">
        <f t="shared" si="308"/>
        <v>41931.682939814818</v>
      </c>
      <c r="Q3279" s="7">
        <f t="shared" si="309"/>
        <v>41961.724606481483</v>
      </c>
      <c r="R3279" t="s">
        <v>8271</v>
      </c>
      <c r="S3279" t="str">
        <f t="shared" si="310"/>
        <v>theater</v>
      </c>
      <c r="T3279" t="str">
        <f t="shared" si="311"/>
        <v>plays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s="6">
        <f t="shared" si="306"/>
        <v>76.029411764705884</v>
      </c>
      <c r="N3280" t="b">
        <v>1</v>
      </c>
      <c r="O3280" s="5">
        <f t="shared" si="307"/>
        <v>103.4</v>
      </c>
      <c r="P3280" s="7">
        <f t="shared" si="308"/>
        <v>42124.848414351851</v>
      </c>
      <c r="Q3280" s="7">
        <f t="shared" si="309"/>
        <v>42154.848414351851</v>
      </c>
      <c r="R3280" t="s">
        <v>8271</v>
      </c>
      <c r="S3280" t="str">
        <f t="shared" si="310"/>
        <v>theater</v>
      </c>
      <c r="T3280" t="str">
        <f t="shared" si="311"/>
        <v>plays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s="6">
        <f t="shared" si="306"/>
        <v>105.2063492063492</v>
      </c>
      <c r="N3281" t="b">
        <v>1</v>
      </c>
      <c r="O3281" s="5">
        <f t="shared" si="307"/>
        <v>114.27586206896552</v>
      </c>
      <c r="P3281" s="7">
        <f t="shared" si="308"/>
        <v>42431.102534722217</v>
      </c>
      <c r="Q3281" s="7">
        <f t="shared" si="309"/>
        <v>42461.06086805556</v>
      </c>
      <c r="R3281" t="s">
        <v>8271</v>
      </c>
      <c r="S3281" t="str">
        <f t="shared" si="310"/>
        <v>theater</v>
      </c>
      <c r="T3281" t="str">
        <f t="shared" si="311"/>
        <v>plays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s="6">
        <f t="shared" si="306"/>
        <v>68.666666666666671</v>
      </c>
      <c r="N3282" t="b">
        <v>1</v>
      </c>
      <c r="O3282" s="5">
        <f t="shared" si="307"/>
        <v>103</v>
      </c>
      <c r="P3282" s="7">
        <f t="shared" si="308"/>
        <v>42121.756921296299</v>
      </c>
      <c r="Q3282" s="7">
        <f t="shared" si="309"/>
        <v>42156.208333333328</v>
      </c>
      <c r="R3282" t="s">
        <v>8271</v>
      </c>
      <c r="S3282" t="str">
        <f t="shared" si="310"/>
        <v>theater</v>
      </c>
      <c r="T3282" t="str">
        <f t="shared" si="311"/>
        <v>plays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s="6">
        <f t="shared" si="306"/>
        <v>129.36170212765958</v>
      </c>
      <c r="N3283" t="b">
        <v>1</v>
      </c>
      <c r="O3283" s="5">
        <f t="shared" si="307"/>
        <v>121.6</v>
      </c>
      <c r="P3283" s="7">
        <f t="shared" si="308"/>
        <v>42219.019733796296</v>
      </c>
      <c r="Q3283" s="7">
        <f t="shared" si="309"/>
        <v>42249.019733796296</v>
      </c>
      <c r="R3283" t="s">
        <v>8271</v>
      </c>
      <c r="S3283" t="str">
        <f t="shared" si="310"/>
        <v>theater</v>
      </c>
      <c r="T3283" t="str">
        <f t="shared" si="311"/>
        <v>plays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s="6">
        <f t="shared" si="306"/>
        <v>134.26371308016877</v>
      </c>
      <c r="N3284" t="b">
        <v>1</v>
      </c>
      <c r="O3284" s="5">
        <f t="shared" si="307"/>
        <v>102.6467741935484</v>
      </c>
      <c r="P3284" s="7">
        <f t="shared" si="308"/>
        <v>42445.19430555556</v>
      </c>
      <c r="Q3284" s="7">
        <f t="shared" si="309"/>
        <v>42489.19430555556</v>
      </c>
      <c r="R3284" t="s">
        <v>8271</v>
      </c>
      <c r="S3284" t="str">
        <f t="shared" si="310"/>
        <v>theater</v>
      </c>
      <c r="T3284" t="str">
        <f t="shared" si="311"/>
        <v>plays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s="6">
        <f t="shared" si="306"/>
        <v>17.829787234042552</v>
      </c>
      <c r="N3285" t="b">
        <v>1</v>
      </c>
      <c r="O3285" s="5">
        <f t="shared" si="307"/>
        <v>104.75000000000001</v>
      </c>
      <c r="P3285" s="7">
        <f t="shared" si="308"/>
        <v>42379.74418981481</v>
      </c>
      <c r="Q3285" s="7">
        <f t="shared" si="309"/>
        <v>42410.875</v>
      </c>
      <c r="R3285" t="s">
        <v>8271</v>
      </c>
      <c r="S3285" t="str">
        <f t="shared" si="310"/>
        <v>theater</v>
      </c>
      <c r="T3285" t="str">
        <f t="shared" si="311"/>
        <v>plays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s="6">
        <f t="shared" si="306"/>
        <v>203.2</v>
      </c>
      <c r="N3286" t="b">
        <v>1</v>
      </c>
      <c r="O3286" s="5">
        <f t="shared" si="307"/>
        <v>101.6</v>
      </c>
      <c r="P3286" s="7">
        <f t="shared" si="308"/>
        <v>42380.884872685187</v>
      </c>
      <c r="Q3286" s="7">
        <f t="shared" si="309"/>
        <v>42398.249305555553</v>
      </c>
      <c r="R3286" t="s">
        <v>8271</v>
      </c>
      <c r="S3286" t="str">
        <f t="shared" si="310"/>
        <v>theater</v>
      </c>
      <c r="T3286" t="str">
        <f t="shared" si="311"/>
        <v>plays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s="6">
        <f t="shared" si="306"/>
        <v>69.18518518518519</v>
      </c>
      <c r="N3287" t="b">
        <v>1</v>
      </c>
      <c r="O3287" s="5">
        <f t="shared" si="307"/>
        <v>112.10242048409683</v>
      </c>
      <c r="P3287" s="7">
        <f t="shared" si="308"/>
        <v>42762.942430555559</v>
      </c>
      <c r="Q3287" s="7">
        <f t="shared" si="309"/>
        <v>42794.208333333328</v>
      </c>
      <c r="R3287" t="s">
        <v>8271</v>
      </c>
      <c r="S3287" t="str">
        <f t="shared" si="310"/>
        <v>theater</v>
      </c>
      <c r="T3287" t="str">
        <f t="shared" si="311"/>
        <v>plays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s="6">
        <f t="shared" si="306"/>
        <v>125.12295081967213</v>
      </c>
      <c r="N3288" t="b">
        <v>1</v>
      </c>
      <c r="O3288" s="5">
        <f t="shared" si="307"/>
        <v>101.76666666666667</v>
      </c>
      <c r="P3288" s="7">
        <f t="shared" si="308"/>
        <v>42567.840069444443</v>
      </c>
      <c r="Q3288" s="7">
        <f t="shared" si="309"/>
        <v>42597.840069444443</v>
      </c>
      <c r="R3288" t="s">
        <v>8271</v>
      </c>
      <c r="S3288" t="str">
        <f t="shared" si="310"/>
        <v>theater</v>
      </c>
      <c r="T3288" t="str">
        <f t="shared" si="311"/>
        <v>plays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s="6">
        <f t="shared" si="306"/>
        <v>73.529411764705884</v>
      </c>
      <c r="N3289" t="b">
        <v>1</v>
      </c>
      <c r="O3289" s="5">
        <f t="shared" si="307"/>
        <v>100</v>
      </c>
      <c r="P3289" s="7">
        <f t="shared" si="308"/>
        <v>42311.750324074077</v>
      </c>
      <c r="Q3289" s="7">
        <f t="shared" si="309"/>
        <v>42336.750324074077</v>
      </c>
      <c r="R3289" t="s">
        <v>8271</v>
      </c>
      <c r="S3289" t="str">
        <f t="shared" si="310"/>
        <v>theater</v>
      </c>
      <c r="T3289" t="str">
        <f t="shared" si="311"/>
        <v>plays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s="6">
        <f t="shared" si="306"/>
        <v>48.437149758454105</v>
      </c>
      <c r="N3290" t="b">
        <v>1</v>
      </c>
      <c r="O3290" s="5">
        <f t="shared" si="307"/>
        <v>100.26489999999998</v>
      </c>
      <c r="P3290" s="7">
        <f t="shared" si="308"/>
        <v>42505.774479166663</v>
      </c>
      <c r="Q3290" s="7">
        <f t="shared" si="309"/>
        <v>42541.958333333328</v>
      </c>
      <c r="R3290" t="s">
        <v>8271</v>
      </c>
      <c r="S3290" t="str">
        <f t="shared" si="310"/>
        <v>theater</v>
      </c>
      <c r="T3290" t="str">
        <f t="shared" si="311"/>
        <v>plays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s="6">
        <f t="shared" si="306"/>
        <v>26.608400000000003</v>
      </c>
      <c r="N3291" t="b">
        <v>1</v>
      </c>
      <c r="O3291" s="5">
        <f t="shared" si="307"/>
        <v>133.04200000000003</v>
      </c>
      <c r="P3291" s="7">
        <f t="shared" si="308"/>
        <v>42758.368078703701</v>
      </c>
      <c r="Q3291" s="7">
        <f t="shared" si="309"/>
        <v>42786.368078703701</v>
      </c>
      <c r="R3291" t="s">
        <v>8271</v>
      </c>
      <c r="S3291" t="str">
        <f t="shared" si="310"/>
        <v>theater</v>
      </c>
      <c r="T3291" t="str">
        <f t="shared" si="311"/>
        <v>plays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s="6">
        <f t="shared" si="306"/>
        <v>33.666666666666664</v>
      </c>
      <c r="N3292" t="b">
        <v>1</v>
      </c>
      <c r="O3292" s="5">
        <f t="shared" si="307"/>
        <v>121.2</v>
      </c>
      <c r="P3292" s="7">
        <f t="shared" si="308"/>
        <v>42775.51494212963</v>
      </c>
      <c r="Q3292" s="7">
        <f t="shared" si="309"/>
        <v>42805.51494212963</v>
      </c>
      <c r="R3292" t="s">
        <v>8271</v>
      </c>
      <c r="S3292" t="str">
        <f t="shared" si="310"/>
        <v>theater</v>
      </c>
      <c r="T3292" t="str">
        <f t="shared" si="311"/>
        <v>plays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s="6">
        <f t="shared" si="306"/>
        <v>40.714285714285715</v>
      </c>
      <c r="N3293" t="b">
        <v>1</v>
      </c>
      <c r="O3293" s="5">
        <f t="shared" si="307"/>
        <v>113.99999999999999</v>
      </c>
      <c r="P3293" s="7">
        <f t="shared" si="308"/>
        <v>42232.702546296292</v>
      </c>
      <c r="Q3293" s="7">
        <f t="shared" si="309"/>
        <v>42264.165972222225</v>
      </c>
      <c r="R3293" t="s">
        <v>8271</v>
      </c>
      <c r="S3293" t="str">
        <f t="shared" si="310"/>
        <v>theater</v>
      </c>
      <c r="T3293" t="str">
        <f t="shared" si="311"/>
        <v>plays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s="6">
        <f t="shared" si="306"/>
        <v>19.266666666666666</v>
      </c>
      <c r="N3294" t="b">
        <v>1</v>
      </c>
      <c r="O3294" s="5">
        <f t="shared" si="307"/>
        <v>286.13861386138615</v>
      </c>
      <c r="P3294" s="7">
        <f t="shared" si="308"/>
        <v>42282.770231481481</v>
      </c>
      <c r="Q3294" s="7">
        <f t="shared" si="309"/>
        <v>42342.811898148153</v>
      </c>
      <c r="R3294" t="s">
        <v>8271</v>
      </c>
      <c r="S3294" t="str">
        <f t="shared" si="310"/>
        <v>theater</v>
      </c>
      <c r="T3294" t="str">
        <f t="shared" si="311"/>
        <v>plays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s="6">
        <f t="shared" si="306"/>
        <v>84.285714285714292</v>
      </c>
      <c r="N3295" t="b">
        <v>1</v>
      </c>
      <c r="O3295" s="5">
        <f t="shared" si="307"/>
        <v>170.44444444444446</v>
      </c>
      <c r="P3295" s="7">
        <f t="shared" si="308"/>
        <v>42768.425370370373</v>
      </c>
      <c r="Q3295" s="7">
        <f t="shared" si="309"/>
        <v>42798.425370370373</v>
      </c>
      <c r="R3295" t="s">
        <v>8271</v>
      </c>
      <c r="S3295" t="str">
        <f t="shared" si="310"/>
        <v>theater</v>
      </c>
      <c r="T3295" t="str">
        <f t="shared" si="311"/>
        <v>plays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s="6">
        <f t="shared" si="306"/>
        <v>29.583333333333332</v>
      </c>
      <c r="N3296" t="b">
        <v>1</v>
      </c>
      <c r="O3296" s="5">
        <f t="shared" si="307"/>
        <v>118.33333333333333</v>
      </c>
      <c r="P3296" s="7">
        <f t="shared" si="308"/>
        <v>42141.541134259256</v>
      </c>
      <c r="Q3296" s="7">
        <f t="shared" si="309"/>
        <v>42171.541134259256</v>
      </c>
      <c r="R3296" t="s">
        <v>8271</v>
      </c>
      <c r="S3296" t="str">
        <f t="shared" si="310"/>
        <v>theater</v>
      </c>
      <c r="T3296" t="str">
        <f t="shared" si="311"/>
        <v>plays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s="6">
        <f t="shared" si="306"/>
        <v>26.667037037037037</v>
      </c>
      <c r="N3297" t="b">
        <v>1</v>
      </c>
      <c r="O3297" s="5">
        <f t="shared" si="307"/>
        <v>102.85857142857142</v>
      </c>
      <c r="P3297" s="7">
        <f t="shared" si="308"/>
        <v>42609.442465277782</v>
      </c>
      <c r="Q3297" s="7">
        <f t="shared" si="309"/>
        <v>42639.442465277782</v>
      </c>
      <c r="R3297" t="s">
        <v>8271</v>
      </c>
      <c r="S3297" t="str">
        <f t="shared" si="310"/>
        <v>theater</v>
      </c>
      <c r="T3297" t="str">
        <f t="shared" si="311"/>
        <v>plays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s="6">
        <f t="shared" si="306"/>
        <v>45.978723404255319</v>
      </c>
      <c r="N3298" t="b">
        <v>1</v>
      </c>
      <c r="O3298" s="5">
        <f t="shared" si="307"/>
        <v>144.06666666666666</v>
      </c>
      <c r="P3298" s="7">
        <f t="shared" si="308"/>
        <v>42309.756620370375</v>
      </c>
      <c r="Q3298" s="7">
        <f t="shared" si="309"/>
        <v>42330.916666666672</v>
      </c>
      <c r="R3298" t="s">
        <v>8271</v>
      </c>
      <c r="S3298" t="str">
        <f t="shared" si="310"/>
        <v>theater</v>
      </c>
      <c r="T3298" t="str">
        <f t="shared" si="311"/>
        <v>plays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s="6">
        <f t="shared" si="306"/>
        <v>125.09090909090909</v>
      </c>
      <c r="N3299" t="b">
        <v>1</v>
      </c>
      <c r="O3299" s="5">
        <f t="shared" si="307"/>
        <v>100.07272727272726</v>
      </c>
      <c r="P3299" s="7">
        <f t="shared" si="308"/>
        <v>42193.771481481483</v>
      </c>
      <c r="Q3299" s="7">
        <f t="shared" si="309"/>
        <v>42212.957638888889</v>
      </c>
      <c r="R3299" t="s">
        <v>8271</v>
      </c>
      <c r="S3299" t="str">
        <f t="shared" si="310"/>
        <v>theater</v>
      </c>
      <c r="T3299" t="str">
        <f t="shared" si="311"/>
        <v>plays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s="6">
        <f t="shared" si="306"/>
        <v>141.29166666666666</v>
      </c>
      <c r="N3300" t="b">
        <v>1</v>
      </c>
      <c r="O3300" s="5">
        <f t="shared" si="307"/>
        <v>101.73</v>
      </c>
      <c r="P3300" s="7">
        <f t="shared" si="308"/>
        <v>42239.957962962959</v>
      </c>
      <c r="Q3300" s="7">
        <f t="shared" si="309"/>
        <v>42260</v>
      </c>
      <c r="R3300" t="s">
        <v>8271</v>
      </c>
      <c r="S3300" t="str">
        <f t="shared" si="310"/>
        <v>theater</v>
      </c>
      <c r="T3300" t="str">
        <f t="shared" si="311"/>
        <v>plays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s="6">
        <f t="shared" si="306"/>
        <v>55.333333333333336</v>
      </c>
      <c r="N3301" t="b">
        <v>1</v>
      </c>
      <c r="O3301" s="5">
        <f t="shared" si="307"/>
        <v>116.19999999999999</v>
      </c>
      <c r="P3301" s="7">
        <f t="shared" si="308"/>
        <v>42261.917395833334</v>
      </c>
      <c r="Q3301" s="7">
        <f t="shared" si="309"/>
        <v>42291.917395833334</v>
      </c>
      <c r="R3301" t="s">
        <v>8271</v>
      </c>
      <c r="S3301" t="str">
        <f t="shared" si="310"/>
        <v>theater</v>
      </c>
      <c r="T3301" t="str">
        <f t="shared" si="311"/>
        <v>plays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s="6">
        <f t="shared" si="306"/>
        <v>46.420454545454547</v>
      </c>
      <c r="N3302" t="b">
        <v>1</v>
      </c>
      <c r="O3302" s="5">
        <f t="shared" si="307"/>
        <v>136.16666666666666</v>
      </c>
      <c r="P3302" s="7">
        <f t="shared" si="308"/>
        <v>42102.743773148148</v>
      </c>
      <c r="Q3302" s="7">
        <f t="shared" si="309"/>
        <v>42123.743773148148</v>
      </c>
      <c r="R3302" t="s">
        <v>8271</v>
      </c>
      <c r="S3302" t="str">
        <f t="shared" si="310"/>
        <v>theater</v>
      </c>
      <c r="T3302" t="str">
        <f t="shared" si="311"/>
        <v>plays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s="6">
        <f t="shared" si="306"/>
        <v>57.2</v>
      </c>
      <c r="N3303" t="b">
        <v>1</v>
      </c>
      <c r="O3303" s="5">
        <f t="shared" si="307"/>
        <v>133.46666666666667</v>
      </c>
      <c r="P3303" s="7">
        <f t="shared" si="308"/>
        <v>42538.73583333334</v>
      </c>
      <c r="Q3303" s="7">
        <f t="shared" si="309"/>
        <v>42583.290972222225</v>
      </c>
      <c r="R3303" t="s">
        <v>8271</v>
      </c>
      <c r="S3303" t="str">
        <f t="shared" si="310"/>
        <v>theater</v>
      </c>
      <c r="T3303" t="str">
        <f t="shared" si="311"/>
        <v>plays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s="6">
        <f t="shared" si="306"/>
        <v>173.7</v>
      </c>
      <c r="N3304" t="b">
        <v>1</v>
      </c>
      <c r="O3304" s="5">
        <f t="shared" si="307"/>
        <v>103.39285714285715</v>
      </c>
      <c r="P3304" s="7">
        <f t="shared" si="308"/>
        <v>42681.35157407407</v>
      </c>
      <c r="Q3304" s="7">
        <f t="shared" si="309"/>
        <v>42711.35157407407</v>
      </c>
      <c r="R3304" t="s">
        <v>8271</v>
      </c>
      <c r="S3304" t="str">
        <f t="shared" si="310"/>
        <v>theater</v>
      </c>
      <c r="T3304" t="str">
        <f t="shared" si="311"/>
        <v>plays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s="6">
        <f t="shared" si="306"/>
        <v>59.6</v>
      </c>
      <c r="N3305" t="b">
        <v>1</v>
      </c>
      <c r="O3305" s="5">
        <f t="shared" si="307"/>
        <v>115.88888888888889</v>
      </c>
      <c r="P3305" s="7">
        <f t="shared" si="308"/>
        <v>42056.65143518518</v>
      </c>
      <c r="Q3305" s="7">
        <f t="shared" si="309"/>
        <v>42091.609768518523</v>
      </c>
      <c r="R3305" t="s">
        <v>8271</v>
      </c>
      <c r="S3305" t="str">
        <f t="shared" si="310"/>
        <v>theater</v>
      </c>
      <c r="T3305" t="str">
        <f t="shared" si="311"/>
        <v>plays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s="6">
        <f t="shared" si="306"/>
        <v>89.585714285714289</v>
      </c>
      <c r="N3306" t="b">
        <v>1</v>
      </c>
      <c r="O3306" s="5">
        <f t="shared" si="307"/>
        <v>104.51666666666665</v>
      </c>
      <c r="P3306" s="7">
        <f t="shared" si="308"/>
        <v>42696.624444444446</v>
      </c>
      <c r="Q3306" s="7">
        <f t="shared" si="309"/>
        <v>42726.624444444446</v>
      </c>
      <c r="R3306" t="s">
        <v>8271</v>
      </c>
      <c r="S3306" t="str">
        <f t="shared" si="310"/>
        <v>theater</v>
      </c>
      <c r="T3306" t="str">
        <f t="shared" si="311"/>
        <v>plays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s="6">
        <f t="shared" si="306"/>
        <v>204.05</v>
      </c>
      <c r="N3307" t="b">
        <v>1</v>
      </c>
      <c r="O3307" s="5">
        <f t="shared" si="307"/>
        <v>102.02500000000001</v>
      </c>
      <c r="P3307" s="7">
        <f t="shared" si="308"/>
        <v>42186.855879629627</v>
      </c>
      <c r="Q3307" s="7">
        <f t="shared" si="309"/>
        <v>42216.855879629627</v>
      </c>
      <c r="R3307" t="s">
        <v>8271</v>
      </c>
      <c r="S3307" t="str">
        <f t="shared" si="310"/>
        <v>theater</v>
      </c>
      <c r="T3307" t="str">
        <f t="shared" si="311"/>
        <v>plays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s="6">
        <f t="shared" si="306"/>
        <v>48.703703703703702</v>
      </c>
      <c r="N3308" t="b">
        <v>1</v>
      </c>
      <c r="O3308" s="5">
        <f t="shared" si="307"/>
        <v>175.33333333333334</v>
      </c>
      <c r="P3308" s="7">
        <f t="shared" si="308"/>
        <v>42493.219236111108</v>
      </c>
      <c r="Q3308" s="7">
        <f t="shared" si="309"/>
        <v>42531.125</v>
      </c>
      <c r="R3308" t="s">
        <v>8271</v>
      </c>
      <c r="S3308" t="str">
        <f t="shared" si="310"/>
        <v>theater</v>
      </c>
      <c r="T3308" t="str">
        <f t="shared" si="311"/>
        <v>plays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s="6">
        <f t="shared" si="306"/>
        <v>53.339999999999996</v>
      </c>
      <c r="N3309" t="b">
        <v>1</v>
      </c>
      <c r="O3309" s="5">
        <f t="shared" si="307"/>
        <v>106.67999999999999</v>
      </c>
      <c r="P3309" s="7">
        <f t="shared" si="308"/>
        <v>42475.057164351849</v>
      </c>
      <c r="Q3309" s="7">
        <f t="shared" si="309"/>
        <v>42505.057164351849</v>
      </c>
      <c r="R3309" t="s">
        <v>8271</v>
      </c>
      <c r="S3309" t="str">
        <f t="shared" si="310"/>
        <v>theater</v>
      </c>
      <c r="T3309" t="str">
        <f t="shared" si="311"/>
        <v>plays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s="6">
        <f t="shared" si="306"/>
        <v>75.087719298245617</v>
      </c>
      <c r="N3310" t="b">
        <v>1</v>
      </c>
      <c r="O3310" s="5">
        <f t="shared" si="307"/>
        <v>122.28571428571429</v>
      </c>
      <c r="P3310" s="7">
        <f t="shared" si="308"/>
        <v>42452.876909722225</v>
      </c>
      <c r="Q3310" s="7">
        <f t="shared" si="309"/>
        <v>42473.876909722225</v>
      </c>
      <c r="R3310" t="s">
        <v>8271</v>
      </c>
      <c r="S3310" t="str">
        <f t="shared" si="310"/>
        <v>theater</v>
      </c>
      <c r="T3310" t="str">
        <f t="shared" si="311"/>
        <v>plays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s="6">
        <f t="shared" si="306"/>
        <v>18</v>
      </c>
      <c r="N3311" t="b">
        <v>1</v>
      </c>
      <c r="O3311" s="5">
        <f t="shared" si="307"/>
        <v>159.42857142857144</v>
      </c>
      <c r="P3311" s="7">
        <f t="shared" si="308"/>
        <v>42628.650208333333</v>
      </c>
      <c r="Q3311" s="7">
        <f t="shared" si="309"/>
        <v>42659.650208333333</v>
      </c>
      <c r="R3311" t="s">
        <v>8271</v>
      </c>
      <c r="S3311" t="str">
        <f t="shared" si="310"/>
        <v>theater</v>
      </c>
      <c r="T3311" t="str">
        <f t="shared" si="311"/>
        <v>plays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s="6">
        <f t="shared" si="306"/>
        <v>209.83870967741936</v>
      </c>
      <c r="N3312" t="b">
        <v>1</v>
      </c>
      <c r="O3312" s="5">
        <f t="shared" si="307"/>
        <v>100.07692307692308</v>
      </c>
      <c r="P3312" s="7">
        <f t="shared" si="308"/>
        <v>42253.928530092591</v>
      </c>
      <c r="Q3312" s="7">
        <f t="shared" si="309"/>
        <v>42283.928530092591</v>
      </c>
      <c r="R3312" t="s">
        <v>8271</v>
      </c>
      <c r="S3312" t="str">
        <f t="shared" si="310"/>
        <v>theater</v>
      </c>
      <c r="T3312" t="str">
        <f t="shared" si="311"/>
        <v>plays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s="6">
        <f t="shared" si="306"/>
        <v>61.022222222222226</v>
      </c>
      <c r="N3313" t="b">
        <v>1</v>
      </c>
      <c r="O3313" s="5">
        <f t="shared" si="307"/>
        <v>109.84</v>
      </c>
      <c r="P3313" s="7">
        <f t="shared" si="308"/>
        <v>42264.29178240741</v>
      </c>
      <c r="Q3313" s="7">
        <f t="shared" si="309"/>
        <v>42294.29178240741</v>
      </c>
      <c r="R3313" t="s">
        <v>8271</v>
      </c>
      <c r="S3313" t="str">
        <f t="shared" si="310"/>
        <v>theater</v>
      </c>
      <c r="T3313" t="str">
        <f t="shared" si="311"/>
        <v>plays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s="6">
        <f t="shared" si="306"/>
        <v>61</v>
      </c>
      <c r="N3314" t="b">
        <v>1</v>
      </c>
      <c r="O3314" s="5">
        <f t="shared" si="307"/>
        <v>100.03999999999999</v>
      </c>
      <c r="P3314" s="7">
        <f t="shared" si="308"/>
        <v>42664.809560185182</v>
      </c>
      <c r="Q3314" s="7">
        <f t="shared" si="309"/>
        <v>42685.916666666672</v>
      </c>
      <c r="R3314" t="s">
        <v>8271</v>
      </c>
      <c r="S3314" t="str">
        <f t="shared" si="310"/>
        <v>theater</v>
      </c>
      <c r="T3314" t="str">
        <f t="shared" si="311"/>
        <v>plays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s="6">
        <f t="shared" si="306"/>
        <v>80.034482758620683</v>
      </c>
      <c r="N3315" t="b">
        <v>1</v>
      </c>
      <c r="O3315" s="5">
        <f t="shared" si="307"/>
        <v>116.05000000000001</v>
      </c>
      <c r="P3315" s="7">
        <f t="shared" si="308"/>
        <v>42382.244409722218</v>
      </c>
      <c r="Q3315" s="7">
        <f t="shared" si="309"/>
        <v>42396.041666666672</v>
      </c>
      <c r="R3315" t="s">
        <v>8271</v>
      </c>
      <c r="S3315" t="str">
        <f t="shared" si="310"/>
        <v>theater</v>
      </c>
      <c r="T3315" t="str">
        <f t="shared" si="311"/>
        <v>plays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s="6">
        <f t="shared" si="306"/>
        <v>29.068965517241381</v>
      </c>
      <c r="N3316" t="b">
        <v>1</v>
      </c>
      <c r="O3316" s="5">
        <f t="shared" si="307"/>
        <v>210.75</v>
      </c>
      <c r="P3316" s="7">
        <f t="shared" si="308"/>
        <v>42105.267488425925</v>
      </c>
      <c r="Q3316" s="7">
        <f t="shared" si="309"/>
        <v>42132.836805555555</v>
      </c>
      <c r="R3316" t="s">
        <v>8271</v>
      </c>
      <c r="S3316" t="str">
        <f t="shared" si="310"/>
        <v>theater</v>
      </c>
      <c r="T3316" t="str">
        <f t="shared" si="311"/>
        <v>plays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s="6">
        <f t="shared" si="306"/>
        <v>49.438202247191015</v>
      </c>
      <c r="N3317" t="b">
        <v>1</v>
      </c>
      <c r="O3317" s="5">
        <f t="shared" si="307"/>
        <v>110.00000000000001</v>
      </c>
      <c r="P3317" s="7">
        <f t="shared" si="308"/>
        <v>42466.303715277783</v>
      </c>
      <c r="Q3317" s="7">
        <f t="shared" si="309"/>
        <v>42496.303715277783</v>
      </c>
      <c r="R3317" t="s">
        <v>8271</v>
      </c>
      <c r="S3317" t="str">
        <f t="shared" si="310"/>
        <v>theater</v>
      </c>
      <c r="T3317" t="str">
        <f t="shared" si="311"/>
        <v>plays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s="6">
        <f t="shared" si="306"/>
        <v>93.977440000000001</v>
      </c>
      <c r="N3318" t="b">
        <v>1</v>
      </c>
      <c r="O3318" s="5">
        <f t="shared" si="307"/>
        <v>100.08673425918037</v>
      </c>
      <c r="P3318" s="7">
        <f t="shared" si="308"/>
        <v>41826.871238425927</v>
      </c>
      <c r="Q3318" s="7">
        <f t="shared" si="309"/>
        <v>41859.57916666667</v>
      </c>
      <c r="R3318" t="s">
        <v>8271</v>
      </c>
      <c r="S3318" t="str">
        <f t="shared" si="310"/>
        <v>theater</v>
      </c>
      <c r="T3318" t="str">
        <f t="shared" si="311"/>
        <v>plays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s="6">
        <f t="shared" si="306"/>
        <v>61.944444444444443</v>
      </c>
      <c r="N3319" t="b">
        <v>1</v>
      </c>
      <c r="O3319" s="5">
        <f t="shared" si="307"/>
        <v>106.19047619047619</v>
      </c>
      <c r="P3319" s="7">
        <f t="shared" si="308"/>
        <v>42499.039629629624</v>
      </c>
      <c r="Q3319" s="7">
        <f t="shared" si="309"/>
        <v>42529.039629629624</v>
      </c>
      <c r="R3319" t="s">
        <v>8271</v>
      </c>
      <c r="S3319" t="str">
        <f t="shared" si="310"/>
        <v>theater</v>
      </c>
      <c r="T3319" t="str">
        <f t="shared" si="311"/>
        <v>plays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s="6">
        <f t="shared" si="306"/>
        <v>78.5</v>
      </c>
      <c r="N3320" t="b">
        <v>1</v>
      </c>
      <c r="O3320" s="5">
        <f t="shared" si="307"/>
        <v>125.6</v>
      </c>
      <c r="P3320" s="7">
        <f t="shared" si="308"/>
        <v>42431.302002314813</v>
      </c>
      <c r="Q3320" s="7">
        <f t="shared" si="309"/>
        <v>42471.104166666672</v>
      </c>
      <c r="R3320" t="s">
        <v>8271</v>
      </c>
      <c r="S3320" t="str">
        <f t="shared" si="310"/>
        <v>theater</v>
      </c>
      <c r="T3320" t="str">
        <f t="shared" si="311"/>
        <v>plays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s="6">
        <f t="shared" si="306"/>
        <v>33.75</v>
      </c>
      <c r="N3321" t="b">
        <v>1</v>
      </c>
      <c r="O3321" s="5">
        <f t="shared" si="307"/>
        <v>108</v>
      </c>
      <c r="P3321" s="7">
        <f t="shared" si="308"/>
        <v>41990.585486111115</v>
      </c>
      <c r="Q3321" s="7">
        <f t="shared" si="309"/>
        <v>42035.585486111115</v>
      </c>
      <c r="R3321" t="s">
        <v>8271</v>
      </c>
      <c r="S3321" t="str">
        <f t="shared" si="310"/>
        <v>theater</v>
      </c>
      <c r="T3321" t="str">
        <f t="shared" si="311"/>
        <v>plays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s="6">
        <f t="shared" si="306"/>
        <v>66.44736842105263</v>
      </c>
      <c r="N3322" t="b">
        <v>1</v>
      </c>
      <c r="O3322" s="5">
        <f t="shared" si="307"/>
        <v>101</v>
      </c>
      <c r="P3322" s="7">
        <f t="shared" si="308"/>
        <v>42513.045798611114</v>
      </c>
      <c r="Q3322" s="7">
        <f t="shared" si="309"/>
        <v>42543.045798611114</v>
      </c>
      <c r="R3322" t="s">
        <v>8271</v>
      </c>
      <c r="S3322" t="str">
        <f t="shared" si="310"/>
        <v>theater</v>
      </c>
      <c r="T3322" t="str">
        <f t="shared" si="311"/>
        <v>plays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s="6">
        <f t="shared" si="306"/>
        <v>35.799999999999997</v>
      </c>
      <c r="N3323" t="b">
        <v>1</v>
      </c>
      <c r="O3323" s="5">
        <f t="shared" si="307"/>
        <v>107.4</v>
      </c>
      <c r="P3323" s="7">
        <f t="shared" si="308"/>
        <v>41914.100289351853</v>
      </c>
      <c r="Q3323" s="7">
        <f t="shared" si="309"/>
        <v>41928.165972222225</v>
      </c>
      <c r="R3323" t="s">
        <v>8271</v>
      </c>
      <c r="S3323" t="str">
        <f t="shared" si="310"/>
        <v>theater</v>
      </c>
      <c r="T3323" t="str">
        <f t="shared" si="311"/>
        <v>plays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s="6">
        <f t="shared" si="306"/>
        <v>145.65217391304347</v>
      </c>
      <c r="N3324" t="b">
        <v>1</v>
      </c>
      <c r="O3324" s="5">
        <f t="shared" si="307"/>
        <v>101.51515151515152</v>
      </c>
      <c r="P3324" s="7">
        <f t="shared" si="308"/>
        <v>42521.010370370372</v>
      </c>
      <c r="Q3324" s="7">
        <f t="shared" si="309"/>
        <v>42543.163194444445</v>
      </c>
      <c r="R3324" t="s">
        <v>8271</v>
      </c>
      <c r="S3324" t="str">
        <f t="shared" si="310"/>
        <v>theater</v>
      </c>
      <c r="T3324" t="str">
        <f t="shared" si="311"/>
        <v>plays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s="6">
        <f t="shared" si="306"/>
        <v>25.693877551020407</v>
      </c>
      <c r="N3325" t="b">
        <v>1</v>
      </c>
      <c r="O3325" s="5">
        <f t="shared" si="307"/>
        <v>125.89999999999999</v>
      </c>
      <c r="P3325" s="7">
        <f t="shared" si="308"/>
        <v>42608.36583333333</v>
      </c>
      <c r="Q3325" s="7">
        <f t="shared" si="309"/>
        <v>42638.36583333333</v>
      </c>
      <c r="R3325" t="s">
        <v>8271</v>
      </c>
      <c r="S3325" t="str">
        <f t="shared" si="310"/>
        <v>theater</v>
      </c>
      <c r="T3325" t="str">
        <f t="shared" si="311"/>
        <v>plays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s="6">
        <f t="shared" si="306"/>
        <v>152.5</v>
      </c>
      <c r="N3326" t="b">
        <v>1</v>
      </c>
      <c r="O3326" s="5">
        <f t="shared" si="307"/>
        <v>101.66666666666666</v>
      </c>
      <c r="P3326" s="7">
        <f t="shared" si="308"/>
        <v>42512.58321759259</v>
      </c>
      <c r="Q3326" s="7">
        <f t="shared" si="309"/>
        <v>42526.58321759259</v>
      </c>
      <c r="R3326" t="s">
        <v>8271</v>
      </c>
      <c r="S3326" t="str">
        <f t="shared" si="310"/>
        <v>theater</v>
      </c>
      <c r="T3326" t="str">
        <f t="shared" si="311"/>
        <v>plays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s="6">
        <f t="shared" si="306"/>
        <v>30</v>
      </c>
      <c r="N3327" t="b">
        <v>1</v>
      </c>
      <c r="O3327" s="5">
        <f t="shared" si="307"/>
        <v>112.5</v>
      </c>
      <c r="P3327" s="7">
        <f t="shared" si="308"/>
        <v>42064.785613425927</v>
      </c>
      <c r="Q3327" s="7">
        <f t="shared" si="309"/>
        <v>42099.743946759263</v>
      </c>
      <c r="R3327" t="s">
        <v>8271</v>
      </c>
      <c r="S3327" t="str">
        <f t="shared" si="310"/>
        <v>theater</v>
      </c>
      <c r="T3327" t="str">
        <f t="shared" si="311"/>
        <v>plays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s="6">
        <f t="shared" si="306"/>
        <v>142.28070175438597</v>
      </c>
      <c r="N3328" t="b">
        <v>1</v>
      </c>
      <c r="O3328" s="5">
        <f t="shared" si="307"/>
        <v>101.375</v>
      </c>
      <c r="P3328" s="7">
        <f t="shared" si="308"/>
        <v>42041.714178240742</v>
      </c>
      <c r="Q3328" s="7">
        <f t="shared" si="309"/>
        <v>42071.67251157407</v>
      </c>
      <c r="R3328" t="s">
        <v>8271</v>
      </c>
      <c r="S3328" t="str">
        <f t="shared" si="310"/>
        <v>theater</v>
      </c>
      <c r="T3328" t="str">
        <f t="shared" si="311"/>
        <v>plays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s="6">
        <f t="shared" si="306"/>
        <v>24.545454545454547</v>
      </c>
      <c r="N3329" t="b">
        <v>1</v>
      </c>
      <c r="O3329" s="5">
        <f t="shared" si="307"/>
        <v>101.25</v>
      </c>
      <c r="P3329" s="7">
        <f t="shared" si="308"/>
        <v>42468.374606481477</v>
      </c>
      <c r="Q3329" s="7">
        <f t="shared" si="309"/>
        <v>42498.374606481477</v>
      </c>
      <c r="R3329" t="s">
        <v>8271</v>
      </c>
      <c r="S3329" t="str">
        <f t="shared" si="310"/>
        <v>theater</v>
      </c>
      <c r="T3329" t="str">
        <f t="shared" si="311"/>
        <v>plays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s="6">
        <f t="shared" ref="M3330:M3393" si="312">E3330/L3330</f>
        <v>292.77777777777777</v>
      </c>
      <c r="N3330" t="b">
        <v>1</v>
      </c>
      <c r="O3330" s="5">
        <f t="shared" ref="O3330:O3393" si="313">(E3330/D3330)*100</f>
        <v>146.38888888888889</v>
      </c>
      <c r="P3330" s="7">
        <f t="shared" si="308"/>
        <v>41822.57503472222</v>
      </c>
      <c r="Q3330" s="7">
        <f t="shared" si="309"/>
        <v>41825.041666666664</v>
      </c>
      <c r="R3330" t="s">
        <v>8271</v>
      </c>
      <c r="S3330" t="str">
        <f t="shared" si="310"/>
        <v>theater</v>
      </c>
      <c r="T3330" t="str">
        <f t="shared" si="311"/>
        <v>plays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s="6">
        <f t="shared" si="312"/>
        <v>44.92307692307692</v>
      </c>
      <c r="N3331" t="b">
        <v>1</v>
      </c>
      <c r="O3331" s="5">
        <f t="shared" si="313"/>
        <v>116.8</v>
      </c>
      <c r="P3331" s="7">
        <f t="shared" ref="P3331:P3394" si="314">(((J3331/60)/60)/24)+DATE(1970,1,1)</f>
        <v>41837.323009259257</v>
      </c>
      <c r="Q3331" s="7">
        <f t="shared" ref="Q3331:Q3394" si="315">(((I3331/60)/60)/24)+DATE(1970,1,1)</f>
        <v>41847.958333333336</v>
      </c>
      <c r="R3331" t="s">
        <v>8271</v>
      </c>
      <c r="S3331" t="str">
        <f t="shared" ref="S3331:S3394" si="316">LEFT(R3331,FIND("/",R3331)-1)</f>
        <v>theater</v>
      </c>
      <c r="T3331" t="str">
        <f t="shared" ref="T3331:T3394" si="317">RIGHT(R3331,LEN(R3331)-FIND("/",R3331))</f>
        <v>plays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s="6">
        <f t="shared" si="312"/>
        <v>23.10144927536232</v>
      </c>
      <c r="N3332" t="b">
        <v>1</v>
      </c>
      <c r="O3332" s="5">
        <f t="shared" si="313"/>
        <v>106.26666666666667</v>
      </c>
      <c r="P3332" s="7">
        <f t="shared" si="314"/>
        <v>42065.887361111112</v>
      </c>
      <c r="Q3332" s="7">
        <f t="shared" si="315"/>
        <v>42095.845694444448</v>
      </c>
      <c r="R3332" t="s">
        <v>8271</v>
      </c>
      <c r="S3332" t="str">
        <f t="shared" si="316"/>
        <v>theater</v>
      </c>
      <c r="T3332" t="str">
        <f t="shared" si="317"/>
        <v>plays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s="6">
        <f t="shared" si="312"/>
        <v>80.400000000000006</v>
      </c>
      <c r="N3333" t="b">
        <v>1</v>
      </c>
      <c r="O3333" s="5">
        <f t="shared" si="313"/>
        <v>104.52</v>
      </c>
      <c r="P3333" s="7">
        <f t="shared" si="314"/>
        <v>42248.697754629626</v>
      </c>
      <c r="Q3333" s="7">
        <f t="shared" si="315"/>
        <v>42283.697754629626</v>
      </c>
      <c r="R3333" t="s">
        <v>8271</v>
      </c>
      <c r="S3333" t="str">
        <f t="shared" si="316"/>
        <v>theater</v>
      </c>
      <c r="T3333" t="str">
        <f t="shared" si="317"/>
        <v>plays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s="6">
        <f t="shared" si="312"/>
        <v>72.289156626506028</v>
      </c>
      <c r="N3334" t="b">
        <v>1</v>
      </c>
      <c r="O3334" s="5">
        <f t="shared" si="313"/>
        <v>100</v>
      </c>
      <c r="P3334" s="7">
        <f t="shared" si="314"/>
        <v>41809.860300925924</v>
      </c>
      <c r="Q3334" s="7">
        <f t="shared" si="315"/>
        <v>41839.860300925924</v>
      </c>
      <c r="R3334" t="s">
        <v>8271</v>
      </c>
      <c r="S3334" t="str">
        <f t="shared" si="316"/>
        <v>theater</v>
      </c>
      <c r="T3334" t="str">
        <f t="shared" si="317"/>
        <v>plays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s="6">
        <f t="shared" si="312"/>
        <v>32.972972972972975</v>
      </c>
      <c r="N3335" t="b">
        <v>1</v>
      </c>
      <c r="O3335" s="5">
        <f t="shared" si="313"/>
        <v>104.57142857142858</v>
      </c>
      <c r="P3335" s="7">
        <f t="shared" si="314"/>
        <v>42148.676851851851</v>
      </c>
      <c r="Q3335" s="7">
        <f t="shared" si="315"/>
        <v>42170.676851851851</v>
      </c>
      <c r="R3335" t="s">
        <v>8271</v>
      </c>
      <c r="S3335" t="str">
        <f t="shared" si="316"/>
        <v>theater</v>
      </c>
      <c r="T3335" t="str">
        <f t="shared" si="317"/>
        <v>plays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s="6">
        <f t="shared" si="312"/>
        <v>116.65217391304348</v>
      </c>
      <c r="N3336" t="b">
        <v>1</v>
      </c>
      <c r="O3336" s="5">
        <f t="shared" si="313"/>
        <v>138.62051149573753</v>
      </c>
      <c r="P3336" s="7">
        <f t="shared" si="314"/>
        <v>42185.521087962959</v>
      </c>
      <c r="Q3336" s="7">
        <f t="shared" si="315"/>
        <v>42215.521087962959</v>
      </c>
      <c r="R3336" t="s">
        <v>8271</v>
      </c>
      <c r="S3336" t="str">
        <f t="shared" si="316"/>
        <v>theater</v>
      </c>
      <c r="T3336" t="str">
        <f t="shared" si="317"/>
        <v>plays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s="6">
        <f t="shared" si="312"/>
        <v>79.61904761904762</v>
      </c>
      <c r="N3337" t="b">
        <v>1</v>
      </c>
      <c r="O3337" s="5">
        <f t="shared" si="313"/>
        <v>100.32000000000001</v>
      </c>
      <c r="P3337" s="7">
        <f t="shared" si="314"/>
        <v>41827.674143518518</v>
      </c>
      <c r="Q3337" s="7">
        <f t="shared" si="315"/>
        <v>41854.958333333336</v>
      </c>
      <c r="R3337" t="s">
        <v>8271</v>
      </c>
      <c r="S3337" t="str">
        <f t="shared" si="316"/>
        <v>theater</v>
      </c>
      <c r="T3337" t="str">
        <f t="shared" si="317"/>
        <v>plays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s="6">
        <f t="shared" si="312"/>
        <v>27.777777777777779</v>
      </c>
      <c r="N3338" t="b">
        <v>1</v>
      </c>
      <c r="O3338" s="5">
        <f t="shared" si="313"/>
        <v>100</v>
      </c>
      <c r="P3338" s="7">
        <f t="shared" si="314"/>
        <v>42437.398680555561</v>
      </c>
      <c r="Q3338" s="7">
        <f t="shared" si="315"/>
        <v>42465.35701388889</v>
      </c>
      <c r="R3338" t="s">
        <v>8271</v>
      </c>
      <c r="S3338" t="str">
        <f t="shared" si="316"/>
        <v>theater</v>
      </c>
      <c r="T3338" t="str">
        <f t="shared" si="317"/>
        <v>plays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s="6">
        <f t="shared" si="312"/>
        <v>81.029411764705884</v>
      </c>
      <c r="N3339" t="b">
        <v>1</v>
      </c>
      <c r="O3339" s="5">
        <f t="shared" si="313"/>
        <v>110.2</v>
      </c>
      <c r="P3339" s="7">
        <f t="shared" si="314"/>
        <v>41901.282025462962</v>
      </c>
      <c r="Q3339" s="7">
        <f t="shared" si="315"/>
        <v>41922.875</v>
      </c>
      <c r="R3339" t="s">
        <v>8271</v>
      </c>
      <c r="S3339" t="str">
        <f t="shared" si="316"/>
        <v>theater</v>
      </c>
      <c r="T3339" t="str">
        <f t="shared" si="317"/>
        <v>plays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s="6">
        <f t="shared" si="312"/>
        <v>136.84821428571428</v>
      </c>
      <c r="N3340" t="b">
        <v>1</v>
      </c>
      <c r="O3340" s="5">
        <f t="shared" si="313"/>
        <v>102.18</v>
      </c>
      <c r="P3340" s="7">
        <f t="shared" si="314"/>
        <v>42769.574999999997</v>
      </c>
      <c r="Q3340" s="7">
        <f t="shared" si="315"/>
        <v>42790.574999999997</v>
      </c>
      <c r="R3340" t="s">
        <v>8271</v>
      </c>
      <c r="S3340" t="str">
        <f t="shared" si="316"/>
        <v>theater</v>
      </c>
      <c r="T3340" t="str">
        <f t="shared" si="317"/>
        <v>plays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s="6">
        <f t="shared" si="312"/>
        <v>177.61702127659575</v>
      </c>
      <c r="N3341" t="b">
        <v>1</v>
      </c>
      <c r="O3341" s="5">
        <f t="shared" si="313"/>
        <v>104.35000000000001</v>
      </c>
      <c r="P3341" s="7">
        <f t="shared" si="314"/>
        <v>42549.665717592594</v>
      </c>
      <c r="Q3341" s="7">
        <f t="shared" si="315"/>
        <v>42579.665717592594</v>
      </c>
      <c r="R3341" t="s">
        <v>8271</v>
      </c>
      <c r="S3341" t="str">
        <f t="shared" si="316"/>
        <v>theater</v>
      </c>
      <c r="T3341" t="str">
        <f t="shared" si="317"/>
        <v>plays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s="6">
        <f t="shared" si="312"/>
        <v>109.07894736842105</v>
      </c>
      <c r="N3342" t="b">
        <v>1</v>
      </c>
      <c r="O3342" s="5">
        <f t="shared" si="313"/>
        <v>138.16666666666666</v>
      </c>
      <c r="P3342" s="7">
        <f t="shared" si="314"/>
        <v>42685.974004629628</v>
      </c>
      <c r="Q3342" s="7">
        <f t="shared" si="315"/>
        <v>42710.974004629628</v>
      </c>
      <c r="R3342" t="s">
        <v>8271</v>
      </c>
      <c r="S3342" t="str">
        <f t="shared" si="316"/>
        <v>theater</v>
      </c>
      <c r="T3342" t="str">
        <f t="shared" si="317"/>
        <v>plays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s="6">
        <f t="shared" si="312"/>
        <v>119.64285714285714</v>
      </c>
      <c r="N3343" t="b">
        <v>1</v>
      </c>
      <c r="O3343" s="5">
        <f t="shared" si="313"/>
        <v>100</v>
      </c>
      <c r="P3343" s="7">
        <f t="shared" si="314"/>
        <v>42510.798854166671</v>
      </c>
      <c r="Q3343" s="7">
        <f t="shared" si="315"/>
        <v>42533.708333333328</v>
      </c>
      <c r="R3343" t="s">
        <v>8271</v>
      </c>
      <c r="S3343" t="str">
        <f t="shared" si="316"/>
        <v>theater</v>
      </c>
      <c r="T3343" t="str">
        <f t="shared" si="317"/>
        <v>plays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s="6">
        <f t="shared" si="312"/>
        <v>78.205128205128204</v>
      </c>
      <c r="N3344" t="b">
        <v>1</v>
      </c>
      <c r="O3344" s="5">
        <f t="shared" si="313"/>
        <v>101.66666666666666</v>
      </c>
      <c r="P3344" s="7">
        <f t="shared" si="314"/>
        <v>42062.296412037031</v>
      </c>
      <c r="Q3344" s="7">
        <f t="shared" si="315"/>
        <v>42095.207638888889</v>
      </c>
      <c r="R3344" t="s">
        <v>8271</v>
      </c>
      <c r="S3344" t="str">
        <f t="shared" si="316"/>
        <v>theater</v>
      </c>
      <c r="T3344" t="str">
        <f t="shared" si="317"/>
        <v>plays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s="6">
        <f t="shared" si="312"/>
        <v>52.173913043478258</v>
      </c>
      <c r="N3345" t="b">
        <v>1</v>
      </c>
      <c r="O3345" s="5">
        <f t="shared" si="313"/>
        <v>171.42857142857142</v>
      </c>
      <c r="P3345" s="7">
        <f t="shared" si="314"/>
        <v>42452.916481481487</v>
      </c>
      <c r="Q3345" s="7">
        <f t="shared" si="315"/>
        <v>42473.554166666669</v>
      </c>
      <c r="R3345" t="s">
        <v>8271</v>
      </c>
      <c r="S3345" t="str">
        <f t="shared" si="316"/>
        <v>theater</v>
      </c>
      <c r="T3345" t="str">
        <f t="shared" si="317"/>
        <v>plays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s="6">
        <f t="shared" si="312"/>
        <v>114.125</v>
      </c>
      <c r="N3346" t="b">
        <v>1</v>
      </c>
      <c r="O3346" s="5">
        <f t="shared" si="313"/>
        <v>101.44444444444444</v>
      </c>
      <c r="P3346" s="7">
        <f t="shared" si="314"/>
        <v>41851.200150462959</v>
      </c>
      <c r="Q3346" s="7">
        <f t="shared" si="315"/>
        <v>41881.200150462959</v>
      </c>
      <c r="R3346" t="s">
        <v>8271</v>
      </c>
      <c r="S3346" t="str">
        <f t="shared" si="316"/>
        <v>theater</v>
      </c>
      <c r="T3346" t="str">
        <f t="shared" si="317"/>
        <v>plays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s="6">
        <f t="shared" si="312"/>
        <v>50</v>
      </c>
      <c r="N3347" t="b">
        <v>1</v>
      </c>
      <c r="O3347" s="5">
        <f t="shared" si="313"/>
        <v>130</v>
      </c>
      <c r="P3347" s="7">
        <f t="shared" si="314"/>
        <v>42053.106111111112</v>
      </c>
      <c r="Q3347" s="7">
        <f t="shared" si="315"/>
        <v>42112.025694444441</v>
      </c>
      <c r="R3347" t="s">
        <v>8271</v>
      </c>
      <c r="S3347" t="str">
        <f t="shared" si="316"/>
        <v>theater</v>
      </c>
      <c r="T3347" t="str">
        <f t="shared" si="317"/>
        <v>plays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s="6">
        <f t="shared" si="312"/>
        <v>91.666666666666671</v>
      </c>
      <c r="N3348" t="b">
        <v>1</v>
      </c>
      <c r="O3348" s="5">
        <f t="shared" si="313"/>
        <v>110.00000000000001</v>
      </c>
      <c r="P3348" s="7">
        <f t="shared" si="314"/>
        <v>42054.024421296301</v>
      </c>
      <c r="Q3348" s="7">
        <f t="shared" si="315"/>
        <v>42061.024421296301</v>
      </c>
      <c r="R3348" t="s">
        <v>8271</v>
      </c>
      <c r="S3348" t="str">
        <f t="shared" si="316"/>
        <v>theater</v>
      </c>
      <c r="T3348" t="str">
        <f t="shared" si="317"/>
        <v>plays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s="6">
        <f t="shared" si="312"/>
        <v>108.59090909090909</v>
      </c>
      <c r="N3349" t="b">
        <v>1</v>
      </c>
      <c r="O3349" s="5">
        <f t="shared" si="313"/>
        <v>119.44999999999999</v>
      </c>
      <c r="P3349" s="7">
        <f t="shared" si="314"/>
        <v>42484.551550925928</v>
      </c>
      <c r="Q3349" s="7">
        <f t="shared" si="315"/>
        <v>42498.875</v>
      </c>
      <c r="R3349" t="s">
        <v>8271</v>
      </c>
      <c r="S3349" t="str">
        <f t="shared" si="316"/>
        <v>theater</v>
      </c>
      <c r="T3349" t="str">
        <f t="shared" si="317"/>
        <v>plays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s="6">
        <f t="shared" si="312"/>
        <v>69.822784810126578</v>
      </c>
      <c r="N3350" t="b">
        <v>1</v>
      </c>
      <c r="O3350" s="5">
        <f t="shared" si="313"/>
        <v>100.2909090909091</v>
      </c>
      <c r="P3350" s="7">
        <f t="shared" si="314"/>
        <v>42466.558796296296</v>
      </c>
      <c r="Q3350" s="7">
        <f t="shared" si="315"/>
        <v>42490.165972222225</v>
      </c>
      <c r="R3350" t="s">
        <v>8271</v>
      </c>
      <c r="S3350" t="str">
        <f t="shared" si="316"/>
        <v>theater</v>
      </c>
      <c r="T3350" t="str">
        <f t="shared" si="317"/>
        <v>plays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s="6">
        <f t="shared" si="312"/>
        <v>109.57142857142857</v>
      </c>
      <c r="N3351" t="b">
        <v>1</v>
      </c>
      <c r="O3351" s="5">
        <f t="shared" si="313"/>
        <v>153.4</v>
      </c>
      <c r="P3351" s="7">
        <f t="shared" si="314"/>
        <v>42513.110787037032</v>
      </c>
      <c r="Q3351" s="7">
        <f t="shared" si="315"/>
        <v>42534.708333333328</v>
      </c>
      <c r="R3351" t="s">
        <v>8271</v>
      </c>
      <c r="S3351" t="str">
        <f t="shared" si="316"/>
        <v>theater</v>
      </c>
      <c r="T3351" t="str">
        <f t="shared" si="317"/>
        <v>plays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s="6">
        <f t="shared" si="312"/>
        <v>71.666666666666671</v>
      </c>
      <c r="N3352" t="b">
        <v>1</v>
      </c>
      <c r="O3352" s="5">
        <f t="shared" si="313"/>
        <v>104.42857142857143</v>
      </c>
      <c r="P3352" s="7">
        <f t="shared" si="314"/>
        <v>42302.701516203699</v>
      </c>
      <c r="Q3352" s="7">
        <f t="shared" si="315"/>
        <v>42337.958333333328</v>
      </c>
      <c r="R3352" t="s">
        <v>8271</v>
      </c>
      <c r="S3352" t="str">
        <f t="shared" si="316"/>
        <v>theater</v>
      </c>
      <c r="T3352" t="str">
        <f t="shared" si="317"/>
        <v>plays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s="6">
        <f t="shared" si="312"/>
        <v>93.611111111111114</v>
      </c>
      <c r="N3353" t="b">
        <v>1</v>
      </c>
      <c r="O3353" s="5">
        <f t="shared" si="313"/>
        <v>101.1</v>
      </c>
      <c r="P3353" s="7">
        <f t="shared" si="314"/>
        <v>41806.395428240743</v>
      </c>
      <c r="Q3353" s="7">
        <f t="shared" si="315"/>
        <v>41843.458333333336</v>
      </c>
      <c r="R3353" t="s">
        <v>8271</v>
      </c>
      <c r="S3353" t="str">
        <f t="shared" si="316"/>
        <v>theater</v>
      </c>
      <c r="T3353" t="str">
        <f t="shared" si="317"/>
        <v>plays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s="6">
        <f t="shared" si="312"/>
        <v>76.8</v>
      </c>
      <c r="N3354" t="b">
        <v>1</v>
      </c>
      <c r="O3354" s="5">
        <f t="shared" si="313"/>
        <v>107.52</v>
      </c>
      <c r="P3354" s="7">
        <f t="shared" si="314"/>
        <v>42495.992800925931</v>
      </c>
      <c r="Q3354" s="7">
        <f t="shared" si="315"/>
        <v>42552.958333333328</v>
      </c>
      <c r="R3354" t="s">
        <v>8271</v>
      </c>
      <c r="S3354" t="str">
        <f t="shared" si="316"/>
        <v>theater</v>
      </c>
      <c r="T3354" t="str">
        <f t="shared" si="317"/>
        <v>plays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s="6">
        <f t="shared" si="312"/>
        <v>35.795454545454547</v>
      </c>
      <c r="N3355" t="b">
        <v>1</v>
      </c>
      <c r="O3355" s="5">
        <f t="shared" si="313"/>
        <v>315</v>
      </c>
      <c r="P3355" s="7">
        <f t="shared" si="314"/>
        <v>42479.432291666672</v>
      </c>
      <c r="Q3355" s="7">
        <f t="shared" si="315"/>
        <v>42492.958333333328</v>
      </c>
      <c r="R3355" t="s">
        <v>8271</v>
      </c>
      <c r="S3355" t="str">
        <f t="shared" si="316"/>
        <v>theater</v>
      </c>
      <c r="T3355" t="str">
        <f t="shared" si="317"/>
        <v>plays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s="6">
        <f t="shared" si="312"/>
        <v>55.6</v>
      </c>
      <c r="N3356" t="b">
        <v>1</v>
      </c>
      <c r="O3356" s="5">
        <f t="shared" si="313"/>
        <v>101.93333333333334</v>
      </c>
      <c r="P3356" s="7">
        <f t="shared" si="314"/>
        <v>42270.7269212963</v>
      </c>
      <c r="Q3356" s="7">
        <f t="shared" si="315"/>
        <v>42306.167361111111</v>
      </c>
      <c r="R3356" t="s">
        <v>8271</v>
      </c>
      <c r="S3356" t="str">
        <f t="shared" si="316"/>
        <v>theater</v>
      </c>
      <c r="T3356" t="str">
        <f t="shared" si="317"/>
        <v>plays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s="6">
        <f t="shared" si="312"/>
        <v>147.33333333333334</v>
      </c>
      <c r="N3357" t="b">
        <v>1</v>
      </c>
      <c r="O3357" s="5">
        <f t="shared" si="313"/>
        <v>126.28571428571429</v>
      </c>
      <c r="P3357" s="7">
        <f t="shared" si="314"/>
        <v>42489.619525462964</v>
      </c>
      <c r="Q3357" s="7">
        <f t="shared" si="315"/>
        <v>42500.470138888893</v>
      </c>
      <c r="R3357" t="s">
        <v>8271</v>
      </c>
      <c r="S3357" t="str">
        <f t="shared" si="316"/>
        <v>theater</v>
      </c>
      <c r="T3357" t="str">
        <f t="shared" si="317"/>
        <v>plays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s="6">
        <f t="shared" si="312"/>
        <v>56.333333333333336</v>
      </c>
      <c r="N3358" t="b">
        <v>1</v>
      </c>
      <c r="O3358" s="5">
        <f t="shared" si="313"/>
        <v>101.4</v>
      </c>
      <c r="P3358" s="7">
        <f t="shared" si="314"/>
        <v>42536.815648148149</v>
      </c>
      <c r="Q3358" s="7">
        <f t="shared" si="315"/>
        <v>42566.815648148149</v>
      </c>
      <c r="R3358" t="s">
        <v>8271</v>
      </c>
      <c r="S3358" t="str">
        <f t="shared" si="316"/>
        <v>theater</v>
      </c>
      <c r="T3358" t="str">
        <f t="shared" si="317"/>
        <v>plays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s="6">
        <f t="shared" si="312"/>
        <v>96.19047619047619</v>
      </c>
      <c r="N3359" t="b">
        <v>1</v>
      </c>
      <c r="O3359" s="5">
        <f t="shared" si="313"/>
        <v>101</v>
      </c>
      <c r="P3359" s="7">
        <f t="shared" si="314"/>
        <v>41822.417939814812</v>
      </c>
      <c r="Q3359" s="7">
        <f t="shared" si="315"/>
        <v>41852.417939814812</v>
      </c>
      <c r="R3359" t="s">
        <v>8271</v>
      </c>
      <c r="S3359" t="str">
        <f t="shared" si="316"/>
        <v>theater</v>
      </c>
      <c r="T3359" t="str">
        <f t="shared" si="317"/>
        <v>plays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s="6">
        <f t="shared" si="312"/>
        <v>63.574074074074076</v>
      </c>
      <c r="N3360" t="b">
        <v>1</v>
      </c>
      <c r="O3360" s="5">
        <f t="shared" si="313"/>
        <v>102.99000000000001</v>
      </c>
      <c r="P3360" s="7">
        <f t="shared" si="314"/>
        <v>41932.311099537037</v>
      </c>
      <c r="Q3360" s="7">
        <f t="shared" si="315"/>
        <v>41962.352766203709</v>
      </c>
      <c r="R3360" t="s">
        <v>8271</v>
      </c>
      <c r="S3360" t="str">
        <f t="shared" si="316"/>
        <v>theater</v>
      </c>
      <c r="T3360" t="str">
        <f t="shared" si="317"/>
        <v>plays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s="6">
        <f t="shared" si="312"/>
        <v>184.78260869565219</v>
      </c>
      <c r="N3361" t="b">
        <v>1</v>
      </c>
      <c r="O3361" s="5">
        <f t="shared" si="313"/>
        <v>106.25</v>
      </c>
      <c r="P3361" s="7">
        <f t="shared" si="314"/>
        <v>42746.057106481487</v>
      </c>
      <c r="Q3361" s="7">
        <f t="shared" si="315"/>
        <v>42791.057106481487</v>
      </c>
      <c r="R3361" t="s">
        <v>8271</v>
      </c>
      <c r="S3361" t="str">
        <f t="shared" si="316"/>
        <v>theater</v>
      </c>
      <c r="T3361" t="str">
        <f t="shared" si="317"/>
        <v>plays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s="6">
        <f t="shared" si="312"/>
        <v>126.72222222222223</v>
      </c>
      <c r="N3362" t="b">
        <v>1</v>
      </c>
      <c r="O3362" s="5">
        <f t="shared" si="313"/>
        <v>101.37777777777779</v>
      </c>
      <c r="P3362" s="7">
        <f t="shared" si="314"/>
        <v>42697.082673611112</v>
      </c>
      <c r="Q3362" s="7">
        <f t="shared" si="315"/>
        <v>42718.665972222225</v>
      </c>
      <c r="R3362" t="s">
        <v>8271</v>
      </c>
      <c r="S3362" t="str">
        <f t="shared" si="316"/>
        <v>theater</v>
      </c>
      <c r="T3362" t="str">
        <f t="shared" si="317"/>
        <v>plays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s="6">
        <f t="shared" si="312"/>
        <v>83.42647058823529</v>
      </c>
      <c r="N3363" t="b">
        <v>1</v>
      </c>
      <c r="O3363" s="5">
        <f t="shared" si="313"/>
        <v>113.46000000000001</v>
      </c>
      <c r="P3363" s="7">
        <f t="shared" si="314"/>
        <v>41866.025347222225</v>
      </c>
      <c r="Q3363" s="7">
        <f t="shared" si="315"/>
        <v>41883.665972222225</v>
      </c>
      <c r="R3363" t="s">
        <v>8271</v>
      </c>
      <c r="S3363" t="str">
        <f t="shared" si="316"/>
        <v>theater</v>
      </c>
      <c r="T3363" t="str">
        <f t="shared" si="317"/>
        <v>plays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s="6">
        <f t="shared" si="312"/>
        <v>54.5</v>
      </c>
      <c r="N3364" t="b">
        <v>1</v>
      </c>
      <c r="O3364" s="5">
        <f t="shared" si="313"/>
        <v>218.00000000000003</v>
      </c>
      <c r="P3364" s="7">
        <f t="shared" si="314"/>
        <v>42056.091631944444</v>
      </c>
      <c r="Q3364" s="7">
        <f t="shared" si="315"/>
        <v>42070.204861111109</v>
      </c>
      <c r="R3364" t="s">
        <v>8271</v>
      </c>
      <c r="S3364" t="str">
        <f t="shared" si="316"/>
        <v>theater</v>
      </c>
      <c r="T3364" t="str">
        <f t="shared" si="317"/>
        <v>plays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s="6">
        <f t="shared" si="312"/>
        <v>302.30769230769232</v>
      </c>
      <c r="N3365" t="b">
        <v>1</v>
      </c>
      <c r="O3365" s="5">
        <f t="shared" si="313"/>
        <v>101.41935483870968</v>
      </c>
      <c r="P3365" s="7">
        <f t="shared" si="314"/>
        <v>41851.771354166667</v>
      </c>
      <c r="Q3365" s="7">
        <f t="shared" si="315"/>
        <v>41870.666666666664</v>
      </c>
      <c r="R3365" t="s">
        <v>8271</v>
      </c>
      <c r="S3365" t="str">
        <f t="shared" si="316"/>
        <v>theater</v>
      </c>
      <c r="T3365" t="str">
        <f t="shared" si="317"/>
        <v>plays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s="6">
        <f t="shared" si="312"/>
        <v>44.138888888888886</v>
      </c>
      <c r="N3366" t="b">
        <v>1</v>
      </c>
      <c r="O3366" s="5">
        <f t="shared" si="313"/>
        <v>105.93333333333332</v>
      </c>
      <c r="P3366" s="7">
        <f t="shared" si="314"/>
        <v>42422.977418981478</v>
      </c>
      <c r="Q3366" s="7">
        <f t="shared" si="315"/>
        <v>42444.875</v>
      </c>
      <c r="R3366" t="s">
        <v>8271</v>
      </c>
      <c r="S3366" t="str">
        <f t="shared" si="316"/>
        <v>theater</v>
      </c>
      <c r="T3366" t="str">
        <f t="shared" si="317"/>
        <v>plays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s="6">
        <f t="shared" si="312"/>
        <v>866.66666666666663</v>
      </c>
      <c r="N3367" t="b">
        <v>1</v>
      </c>
      <c r="O3367" s="5">
        <f t="shared" si="313"/>
        <v>104</v>
      </c>
      <c r="P3367" s="7">
        <f t="shared" si="314"/>
        <v>42321.101759259262</v>
      </c>
      <c r="Q3367" s="7">
        <f t="shared" si="315"/>
        <v>42351.101759259262</v>
      </c>
      <c r="R3367" t="s">
        <v>8271</v>
      </c>
      <c r="S3367" t="str">
        <f t="shared" si="316"/>
        <v>theater</v>
      </c>
      <c r="T3367" t="str">
        <f t="shared" si="317"/>
        <v>plays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s="6">
        <f t="shared" si="312"/>
        <v>61.388888888888886</v>
      </c>
      <c r="N3368" t="b">
        <v>1</v>
      </c>
      <c r="O3368" s="5">
        <f t="shared" si="313"/>
        <v>221</v>
      </c>
      <c r="P3368" s="7">
        <f t="shared" si="314"/>
        <v>42107.067557870367</v>
      </c>
      <c r="Q3368" s="7">
        <f t="shared" si="315"/>
        <v>42137.067557870367</v>
      </c>
      <c r="R3368" t="s">
        <v>8271</v>
      </c>
      <c r="S3368" t="str">
        <f t="shared" si="316"/>
        <v>theater</v>
      </c>
      <c r="T3368" t="str">
        <f t="shared" si="317"/>
        <v>plays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s="6">
        <f t="shared" si="312"/>
        <v>29.666666666666668</v>
      </c>
      <c r="N3369" t="b">
        <v>1</v>
      </c>
      <c r="O3369" s="5">
        <f t="shared" si="313"/>
        <v>118.66666666666667</v>
      </c>
      <c r="P3369" s="7">
        <f t="shared" si="314"/>
        <v>42192.933958333335</v>
      </c>
      <c r="Q3369" s="7">
        <f t="shared" si="315"/>
        <v>42217.933958333335</v>
      </c>
      <c r="R3369" t="s">
        <v>8271</v>
      </c>
      <c r="S3369" t="str">
        <f t="shared" si="316"/>
        <v>theater</v>
      </c>
      <c r="T3369" t="str">
        <f t="shared" si="317"/>
        <v>plays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s="6">
        <f t="shared" si="312"/>
        <v>45.478260869565219</v>
      </c>
      <c r="N3370" t="b">
        <v>1</v>
      </c>
      <c r="O3370" s="5">
        <f t="shared" si="313"/>
        <v>104.60000000000001</v>
      </c>
      <c r="P3370" s="7">
        <f t="shared" si="314"/>
        <v>41969.199756944443</v>
      </c>
      <c r="Q3370" s="7">
        <f t="shared" si="315"/>
        <v>42005.208333333328</v>
      </c>
      <c r="R3370" t="s">
        <v>8271</v>
      </c>
      <c r="S3370" t="str">
        <f t="shared" si="316"/>
        <v>theater</v>
      </c>
      <c r="T3370" t="str">
        <f t="shared" si="317"/>
        <v>plays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s="6">
        <f t="shared" si="312"/>
        <v>96.203703703703709</v>
      </c>
      <c r="N3371" t="b">
        <v>1</v>
      </c>
      <c r="O3371" s="5">
        <f t="shared" si="313"/>
        <v>103.89999999999999</v>
      </c>
      <c r="P3371" s="7">
        <f t="shared" si="314"/>
        <v>42690.041435185187</v>
      </c>
      <c r="Q3371" s="7">
        <f t="shared" si="315"/>
        <v>42750.041435185187</v>
      </c>
      <c r="R3371" t="s">
        <v>8271</v>
      </c>
      <c r="S3371" t="str">
        <f t="shared" si="316"/>
        <v>theater</v>
      </c>
      <c r="T3371" t="str">
        <f t="shared" si="317"/>
        <v>plays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s="6">
        <f t="shared" si="312"/>
        <v>67.92307692307692</v>
      </c>
      <c r="N3372" t="b">
        <v>1</v>
      </c>
      <c r="O3372" s="5">
        <f t="shared" si="313"/>
        <v>117.73333333333333</v>
      </c>
      <c r="P3372" s="7">
        <f t="shared" si="314"/>
        <v>42690.334317129629</v>
      </c>
      <c r="Q3372" s="7">
        <f t="shared" si="315"/>
        <v>42721.333333333328</v>
      </c>
      <c r="R3372" t="s">
        <v>8271</v>
      </c>
      <c r="S3372" t="str">
        <f t="shared" si="316"/>
        <v>theater</v>
      </c>
      <c r="T3372" t="str">
        <f t="shared" si="317"/>
        <v>plays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s="6">
        <f t="shared" si="312"/>
        <v>30.777777777777779</v>
      </c>
      <c r="N3373" t="b">
        <v>1</v>
      </c>
      <c r="O3373" s="5">
        <f t="shared" si="313"/>
        <v>138.5</v>
      </c>
      <c r="P3373" s="7">
        <f t="shared" si="314"/>
        <v>42312.874594907407</v>
      </c>
      <c r="Q3373" s="7">
        <f t="shared" si="315"/>
        <v>42340.874594907407</v>
      </c>
      <c r="R3373" t="s">
        <v>8271</v>
      </c>
      <c r="S3373" t="str">
        <f t="shared" si="316"/>
        <v>theater</v>
      </c>
      <c r="T3373" t="str">
        <f t="shared" si="317"/>
        <v>plays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s="6">
        <f t="shared" si="312"/>
        <v>38.333333333333336</v>
      </c>
      <c r="N3374" t="b">
        <v>1</v>
      </c>
      <c r="O3374" s="5">
        <f t="shared" si="313"/>
        <v>103.49999999999999</v>
      </c>
      <c r="P3374" s="7">
        <f t="shared" si="314"/>
        <v>41855.548101851848</v>
      </c>
      <c r="Q3374" s="7">
        <f t="shared" si="315"/>
        <v>41876.207638888889</v>
      </c>
      <c r="R3374" t="s">
        <v>8271</v>
      </c>
      <c r="S3374" t="str">
        <f t="shared" si="316"/>
        <v>theater</v>
      </c>
      <c r="T3374" t="str">
        <f t="shared" si="317"/>
        <v>plays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s="6">
        <f t="shared" si="312"/>
        <v>66.833333333333329</v>
      </c>
      <c r="N3375" t="b">
        <v>1</v>
      </c>
      <c r="O3375" s="5">
        <f t="shared" si="313"/>
        <v>100.25</v>
      </c>
      <c r="P3375" s="7">
        <f t="shared" si="314"/>
        <v>42179.854629629626</v>
      </c>
      <c r="Q3375" s="7">
        <f t="shared" si="315"/>
        <v>42203.666666666672</v>
      </c>
      <c r="R3375" t="s">
        <v>8271</v>
      </c>
      <c r="S3375" t="str">
        <f t="shared" si="316"/>
        <v>theater</v>
      </c>
      <c r="T3375" t="str">
        <f t="shared" si="317"/>
        <v>plays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s="6">
        <f t="shared" si="312"/>
        <v>71.730769230769226</v>
      </c>
      <c r="N3376" t="b">
        <v>1</v>
      </c>
      <c r="O3376" s="5">
        <f t="shared" si="313"/>
        <v>106.57142857142856</v>
      </c>
      <c r="P3376" s="7">
        <f t="shared" si="314"/>
        <v>42275.731666666667</v>
      </c>
      <c r="Q3376" s="7">
        <f t="shared" si="315"/>
        <v>42305.731666666667</v>
      </c>
      <c r="R3376" t="s">
        <v>8271</v>
      </c>
      <c r="S3376" t="str">
        <f t="shared" si="316"/>
        <v>theater</v>
      </c>
      <c r="T3376" t="str">
        <f t="shared" si="317"/>
        <v>plays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s="6">
        <f t="shared" si="312"/>
        <v>176.47058823529412</v>
      </c>
      <c r="N3377" t="b">
        <v>1</v>
      </c>
      <c r="O3377" s="5">
        <f t="shared" si="313"/>
        <v>100</v>
      </c>
      <c r="P3377" s="7">
        <f t="shared" si="314"/>
        <v>41765.610798611109</v>
      </c>
      <c r="Q3377" s="7">
        <f t="shared" si="315"/>
        <v>41777.610798611109</v>
      </c>
      <c r="R3377" t="s">
        <v>8271</v>
      </c>
      <c r="S3377" t="str">
        <f t="shared" si="316"/>
        <v>theater</v>
      </c>
      <c r="T3377" t="str">
        <f t="shared" si="317"/>
        <v>plays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s="6">
        <f t="shared" si="312"/>
        <v>421.10526315789474</v>
      </c>
      <c r="N3378" t="b">
        <v>1</v>
      </c>
      <c r="O3378" s="5">
        <f t="shared" si="313"/>
        <v>100.01249999999999</v>
      </c>
      <c r="P3378" s="7">
        <f t="shared" si="314"/>
        <v>42059.701319444444</v>
      </c>
      <c r="Q3378" s="7">
        <f t="shared" si="315"/>
        <v>42119.659652777773</v>
      </c>
      <c r="R3378" t="s">
        <v>8271</v>
      </c>
      <c r="S3378" t="str">
        <f t="shared" si="316"/>
        <v>theater</v>
      </c>
      <c r="T3378" t="str">
        <f t="shared" si="317"/>
        <v>plays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s="6">
        <f t="shared" si="312"/>
        <v>104.98701298701299</v>
      </c>
      <c r="N3379" t="b">
        <v>1</v>
      </c>
      <c r="O3379" s="5">
        <f t="shared" si="313"/>
        <v>101.05</v>
      </c>
      <c r="P3379" s="7">
        <f t="shared" si="314"/>
        <v>42053.732627314821</v>
      </c>
      <c r="Q3379" s="7">
        <f t="shared" si="315"/>
        <v>42083.705555555556</v>
      </c>
      <c r="R3379" t="s">
        <v>8271</v>
      </c>
      <c r="S3379" t="str">
        <f t="shared" si="316"/>
        <v>theater</v>
      </c>
      <c r="T3379" t="str">
        <f t="shared" si="317"/>
        <v>plays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s="6">
        <f t="shared" si="312"/>
        <v>28.19047619047619</v>
      </c>
      <c r="N3380" t="b">
        <v>1</v>
      </c>
      <c r="O3380" s="5">
        <f t="shared" si="313"/>
        <v>107.63636363636364</v>
      </c>
      <c r="P3380" s="7">
        <f t="shared" si="314"/>
        <v>41858.355393518519</v>
      </c>
      <c r="Q3380" s="7">
        <f t="shared" si="315"/>
        <v>41882.547222222223</v>
      </c>
      <c r="R3380" t="s">
        <v>8271</v>
      </c>
      <c r="S3380" t="str">
        <f t="shared" si="316"/>
        <v>theater</v>
      </c>
      <c r="T3380" t="str">
        <f t="shared" si="317"/>
        <v>plays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s="6">
        <f t="shared" si="312"/>
        <v>54.55263157894737</v>
      </c>
      <c r="N3381" t="b">
        <v>1</v>
      </c>
      <c r="O3381" s="5">
        <f t="shared" si="313"/>
        <v>103.64999999999999</v>
      </c>
      <c r="P3381" s="7">
        <f t="shared" si="314"/>
        <v>42225.513888888891</v>
      </c>
      <c r="Q3381" s="7">
        <f t="shared" si="315"/>
        <v>42242.958333333328</v>
      </c>
      <c r="R3381" t="s">
        <v>8271</v>
      </c>
      <c r="S3381" t="str">
        <f t="shared" si="316"/>
        <v>theater</v>
      </c>
      <c r="T3381" t="str">
        <f t="shared" si="317"/>
        <v>plays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s="6">
        <f t="shared" si="312"/>
        <v>111.89285714285714</v>
      </c>
      <c r="N3382" t="b">
        <v>1</v>
      </c>
      <c r="O3382" s="5">
        <f t="shared" si="313"/>
        <v>104.43333333333334</v>
      </c>
      <c r="P3382" s="7">
        <f t="shared" si="314"/>
        <v>41937.95344907407</v>
      </c>
      <c r="Q3382" s="7">
        <f t="shared" si="315"/>
        <v>41972.995115740734</v>
      </c>
      <c r="R3382" t="s">
        <v>8271</v>
      </c>
      <c r="S3382" t="str">
        <f t="shared" si="316"/>
        <v>theater</v>
      </c>
      <c r="T3382" t="str">
        <f t="shared" si="317"/>
        <v>plays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s="6">
        <f t="shared" si="312"/>
        <v>85.208333333333329</v>
      </c>
      <c r="N3383" t="b">
        <v>1</v>
      </c>
      <c r="O3383" s="5">
        <f t="shared" si="313"/>
        <v>102.25</v>
      </c>
      <c r="P3383" s="7">
        <f t="shared" si="314"/>
        <v>42044.184988425928</v>
      </c>
      <c r="Q3383" s="7">
        <f t="shared" si="315"/>
        <v>42074.143321759257</v>
      </c>
      <c r="R3383" t="s">
        <v>8271</v>
      </c>
      <c r="S3383" t="str">
        <f t="shared" si="316"/>
        <v>theater</v>
      </c>
      <c r="T3383" t="str">
        <f t="shared" si="317"/>
        <v>plays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s="6">
        <f t="shared" si="312"/>
        <v>76.652173913043484</v>
      </c>
      <c r="N3384" t="b">
        <v>1</v>
      </c>
      <c r="O3384" s="5">
        <f t="shared" si="313"/>
        <v>100.74285714285713</v>
      </c>
      <c r="P3384" s="7">
        <f t="shared" si="314"/>
        <v>42559.431203703702</v>
      </c>
      <c r="Q3384" s="7">
        <f t="shared" si="315"/>
        <v>42583.957638888889</v>
      </c>
      <c r="R3384" t="s">
        <v>8271</v>
      </c>
      <c r="S3384" t="str">
        <f t="shared" si="316"/>
        <v>theater</v>
      </c>
      <c r="T3384" t="str">
        <f t="shared" si="317"/>
        <v>plays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s="6">
        <f t="shared" si="312"/>
        <v>65.166666666666671</v>
      </c>
      <c r="N3385" t="b">
        <v>1</v>
      </c>
      <c r="O3385" s="5">
        <f t="shared" si="313"/>
        <v>111.71428571428572</v>
      </c>
      <c r="P3385" s="7">
        <f t="shared" si="314"/>
        <v>42524.782638888893</v>
      </c>
      <c r="Q3385" s="7">
        <f t="shared" si="315"/>
        <v>42544.782638888893</v>
      </c>
      <c r="R3385" t="s">
        <v>8271</v>
      </c>
      <c r="S3385" t="str">
        <f t="shared" si="316"/>
        <v>theater</v>
      </c>
      <c r="T3385" t="str">
        <f t="shared" si="317"/>
        <v>plays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s="6">
        <f t="shared" si="312"/>
        <v>93.760312499999998</v>
      </c>
      <c r="N3386" t="b">
        <v>1</v>
      </c>
      <c r="O3386" s="5">
        <f t="shared" si="313"/>
        <v>100.01100000000001</v>
      </c>
      <c r="P3386" s="7">
        <f t="shared" si="314"/>
        <v>42292.087592592594</v>
      </c>
      <c r="Q3386" s="7">
        <f t="shared" si="315"/>
        <v>42329.125</v>
      </c>
      <c r="R3386" t="s">
        <v>8271</v>
      </c>
      <c r="S3386" t="str">
        <f t="shared" si="316"/>
        <v>theater</v>
      </c>
      <c r="T3386" t="str">
        <f t="shared" si="317"/>
        <v>plays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s="6">
        <f t="shared" si="312"/>
        <v>133.33333333333334</v>
      </c>
      <c r="N3387" t="b">
        <v>1</v>
      </c>
      <c r="O3387" s="5">
        <f t="shared" si="313"/>
        <v>100</v>
      </c>
      <c r="P3387" s="7">
        <f t="shared" si="314"/>
        <v>41953.8675</v>
      </c>
      <c r="Q3387" s="7">
        <f t="shared" si="315"/>
        <v>41983.8675</v>
      </c>
      <c r="R3387" t="s">
        <v>8271</v>
      </c>
      <c r="S3387" t="str">
        <f t="shared" si="316"/>
        <v>theater</v>
      </c>
      <c r="T3387" t="str">
        <f t="shared" si="317"/>
        <v>plays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s="6">
        <f t="shared" si="312"/>
        <v>51.219512195121951</v>
      </c>
      <c r="N3388" t="b">
        <v>1</v>
      </c>
      <c r="O3388" s="5">
        <f t="shared" si="313"/>
        <v>105</v>
      </c>
      <c r="P3388" s="7">
        <f t="shared" si="314"/>
        <v>41946.644745370373</v>
      </c>
      <c r="Q3388" s="7">
        <f t="shared" si="315"/>
        <v>41976.644745370373</v>
      </c>
      <c r="R3388" t="s">
        <v>8271</v>
      </c>
      <c r="S3388" t="str">
        <f t="shared" si="316"/>
        <v>theater</v>
      </c>
      <c r="T3388" t="str">
        <f t="shared" si="317"/>
        <v>plays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s="6">
        <f t="shared" si="312"/>
        <v>100.17142857142858</v>
      </c>
      <c r="N3389" t="b">
        <v>1</v>
      </c>
      <c r="O3389" s="5">
        <f t="shared" si="313"/>
        <v>116.86666666666667</v>
      </c>
      <c r="P3389" s="7">
        <f t="shared" si="314"/>
        <v>41947.762592592589</v>
      </c>
      <c r="Q3389" s="7">
        <f t="shared" si="315"/>
        <v>41987.762592592597</v>
      </c>
      <c r="R3389" t="s">
        <v>8271</v>
      </c>
      <c r="S3389" t="str">
        <f t="shared" si="316"/>
        <v>theater</v>
      </c>
      <c r="T3389" t="str">
        <f t="shared" si="317"/>
        <v>plays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s="6">
        <f t="shared" si="312"/>
        <v>34.6</v>
      </c>
      <c r="N3390" t="b">
        <v>1</v>
      </c>
      <c r="O3390" s="5">
        <f t="shared" si="313"/>
        <v>103.8</v>
      </c>
      <c r="P3390" s="7">
        <f t="shared" si="314"/>
        <v>42143.461122685185</v>
      </c>
      <c r="Q3390" s="7">
        <f t="shared" si="315"/>
        <v>42173.461122685185</v>
      </c>
      <c r="R3390" t="s">
        <v>8271</v>
      </c>
      <c r="S3390" t="str">
        <f t="shared" si="316"/>
        <v>theater</v>
      </c>
      <c r="T3390" t="str">
        <f t="shared" si="317"/>
        <v>plays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s="6">
        <f t="shared" si="312"/>
        <v>184.67741935483872</v>
      </c>
      <c r="N3391" t="b">
        <v>1</v>
      </c>
      <c r="O3391" s="5">
        <f t="shared" si="313"/>
        <v>114.5</v>
      </c>
      <c r="P3391" s="7">
        <f t="shared" si="314"/>
        <v>42494.563449074078</v>
      </c>
      <c r="Q3391" s="7">
        <f t="shared" si="315"/>
        <v>42524.563449074078</v>
      </c>
      <c r="R3391" t="s">
        <v>8271</v>
      </c>
      <c r="S3391" t="str">
        <f t="shared" si="316"/>
        <v>theater</v>
      </c>
      <c r="T3391" t="str">
        <f t="shared" si="317"/>
        <v>plays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s="6">
        <f t="shared" si="312"/>
        <v>69.818181818181813</v>
      </c>
      <c r="N3392" t="b">
        <v>1</v>
      </c>
      <c r="O3392" s="5">
        <f t="shared" si="313"/>
        <v>102.4</v>
      </c>
      <c r="P3392" s="7">
        <f t="shared" si="314"/>
        <v>41815.774826388886</v>
      </c>
      <c r="Q3392" s="7">
        <f t="shared" si="315"/>
        <v>41830.774826388886</v>
      </c>
      <c r="R3392" t="s">
        <v>8271</v>
      </c>
      <c r="S3392" t="str">
        <f t="shared" si="316"/>
        <v>theater</v>
      </c>
      <c r="T3392" t="str">
        <f t="shared" si="317"/>
        <v>plays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s="6">
        <f t="shared" si="312"/>
        <v>61.944444444444443</v>
      </c>
      <c r="N3393" t="b">
        <v>1</v>
      </c>
      <c r="O3393" s="5">
        <f t="shared" si="313"/>
        <v>223</v>
      </c>
      <c r="P3393" s="7">
        <f t="shared" si="314"/>
        <v>41830.545694444445</v>
      </c>
      <c r="Q3393" s="7">
        <f t="shared" si="315"/>
        <v>41859.936111111114</v>
      </c>
      <c r="R3393" t="s">
        <v>8271</v>
      </c>
      <c r="S3393" t="str">
        <f t="shared" si="316"/>
        <v>theater</v>
      </c>
      <c r="T3393" t="str">
        <f t="shared" si="317"/>
        <v>plays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s="6">
        <f t="shared" ref="M3394:M3457" si="318">E3394/L3394</f>
        <v>41.666666666666664</v>
      </c>
      <c r="N3394" t="b">
        <v>1</v>
      </c>
      <c r="O3394" s="5">
        <f t="shared" ref="O3394:O3457" si="319">(E3394/D3394)*100</f>
        <v>100</v>
      </c>
      <c r="P3394" s="7">
        <f t="shared" si="314"/>
        <v>42446.845543981486</v>
      </c>
      <c r="Q3394" s="7">
        <f t="shared" si="315"/>
        <v>42496.845543981486</v>
      </c>
      <c r="R3394" t="s">
        <v>8271</v>
      </c>
      <c r="S3394" t="str">
        <f t="shared" si="316"/>
        <v>theater</v>
      </c>
      <c r="T3394" t="str">
        <f t="shared" si="317"/>
        <v>plays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s="6">
        <f t="shared" si="318"/>
        <v>36.06818181818182</v>
      </c>
      <c r="N3395" t="b">
        <v>1</v>
      </c>
      <c r="O3395" s="5">
        <f t="shared" si="319"/>
        <v>105.80000000000001</v>
      </c>
      <c r="P3395" s="7">
        <f t="shared" ref="P3395:P3458" si="320">(((J3395/60)/60)/24)+DATE(1970,1,1)</f>
        <v>41923.921643518523</v>
      </c>
      <c r="Q3395" s="7">
        <f t="shared" ref="Q3395:Q3458" si="321">(((I3395/60)/60)/24)+DATE(1970,1,1)</f>
        <v>41949.031944444447</v>
      </c>
      <c r="R3395" t="s">
        <v>8271</v>
      </c>
      <c r="S3395" t="str">
        <f t="shared" ref="S3395:S3458" si="322">LEFT(R3395,FIND("/",R3395)-1)</f>
        <v>theater</v>
      </c>
      <c r="T3395" t="str">
        <f t="shared" ref="T3395:T3458" si="323">RIGHT(R3395,LEN(R3395)-FIND("/",R3395))</f>
        <v>plays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s="6">
        <f t="shared" si="318"/>
        <v>29</v>
      </c>
      <c r="N3396" t="b">
        <v>1</v>
      </c>
      <c r="O3396" s="5">
        <f t="shared" si="319"/>
        <v>142.36363636363635</v>
      </c>
      <c r="P3396" s="7">
        <f t="shared" si="320"/>
        <v>41817.59542824074</v>
      </c>
      <c r="Q3396" s="7">
        <f t="shared" si="321"/>
        <v>41847.59542824074</v>
      </c>
      <c r="R3396" t="s">
        <v>8271</v>
      </c>
      <c r="S3396" t="str">
        <f t="shared" si="322"/>
        <v>theater</v>
      </c>
      <c r="T3396" t="str">
        <f t="shared" si="323"/>
        <v>plays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s="6">
        <f t="shared" si="318"/>
        <v>24.210526315789473</v>
      </c>
      <c r="N3397" t="b">
        <v>1</v>
      </c>
      <c r="O3397" s="5">
        <f t="shared" si="319"/>
        <v>184</v>
      </c>
      <c r="P3397" s="7">
        <f t="shared" si="320"/>
        <v>42140.712314814817</v>
      </c>
      <c r="Q3397" s="7">
        <f t="shared" si="321"/>
        <v>42154.756944444445</v>
      </c>
      <c r="R3397" t="s">
        <v>8271</v>
      </c>
      <c r="S3397" t="str">
        <f t="shared" si="322"/>
        <v>theater</v>
      </c>
      <c r="T3397" t="str">
        <f t="shared" si="323"/>
        <v>plays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s="6">
        <f t="shared" si="318"/>
        <v>55.892857142857146</v>
      </c>
      <c r="N3398" t="b">
        <v>1</v>
      </c>
      <c r="O3398" s="5">
        <f t="shared" si="319"/>
        <v>104.33333333333333</v>
      </c>
      <c r="P3398" s="7">
        <f t="shared" si="320"/>
        <v>41764.44663194444</v>
      </c>
      <c r="Q3398" s="7">
        <f t="shared" si="321"/>
        <v>41791.165972222225</v>
      </c>
      <c r="R3398" t="s">
        <v>8271</v>
      </c>
      <c r="S3398" t="str">
        <f t="shared" si="322"/>
        <v>theater</v>
      </c>
      <c r="T3398" t="str">
        <f t="shared" si="323"/>
        <v>plays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s="6">
        <f t="shared" si="318"/>
        <v>11.666666666666666</v>
      </c>
      <c r="N3399" t="b">
        <v>1</v>
      </c>
      <c r="O3399" s="5">
        <f t="shared" si="319"/>
        <v>112.00000000000001</v>
      </c>
      <c r="P3399" s="7">
        <f t="shared" si="320"/>
        <v>42378.478344907402</v>
      </c>
      <c r="Q3399" s="7">
        <f t="shared" si="321"/>
        <v>42418.916666666672</v>
      </c>
      <c r="R3399" t="s">
        <v>8271</v>
      </c>
      <c r="S3399" t="str">
        <f t="shared" si="322"/>
        <v>theater</v>
      </c>
      <c r="T3399" t="str">
        <f t="shared" si="323"/>
        <v>plays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s="6">
        <f t="shared" si="318"/>
        <v>68.353846153846149</v>
      </c>
      <c r="N3400" t="b">
        <v>1</v>
      </c>
      <c r="O3400" s="5">
        <f t="shared" si="319"/>
        <v>111.07499999999999</v>
      </c>
      <c r="P3400" s="7">
        <f t="shared" si="320"/>
        <v>41941.75203703704</v>
      </c>
      <c r="Q3400" s="7">
        <f t="shared" si="321"/>
        <v>41964.708333333328</v>
      </c>
      <c r="R3400" t="s">
        <v>8271</v>
      </c>
      <c r="S3400" t="str">
        <f t="shared" si="322"/>
        <v>theater</v>
      </c>
      <c r="T3400" t="str">
        <f t="shared" si="323"/>
        <v>plays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s="6">
        <f t="shared" si="318"/>
        <v>27.065217391304348</v>
      </c>
      <c r="N3401" t="b">
        <v>1</v>
      </c>
      <c r="O3401" s="5">
        <f t="shared" si="319"/>
        <v>103.75000000000001</v>
      </c>
      <c r="P3401" s="7">
        <f t="shared" si="320"/>
        <v>42026.920428240745</v>
      </c>
      <c r="Q3401" s="7">
        <f t="shared" si="321"/>
        <v>42056.920428240745</v>
      </c>
      <c r="R3401" t="s">
        <v>8271</v>
      </c>
      <c r="S3401" t="str">
        <f t="shared" si="322"/>
        <v>theater</v>
      </c>
      <c r="T3401" t="str">
        <f t="shared" si="323"/>
        <v>plays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s="6">
        <f t="shared" si="318"/>
        <v>118.12941176470588</v>
      </c>
      <c r="N3402" t="b">
        <v>1</v>
      </c>
      <c r="O3402" s="5">
        <f t="shared" si="319"/>
        <v>100.41</v>
      </c>
      <c r="P3402" s="7">
        <f t="shared" si="320"/>
        <v>41834.953865740739</v>
      </c>
      <c r="Q3402" s="7">
        <f t="shared" si="321"/>
        <v>41879.953865740739</v>
      </c>
      <c r="R3402" t="s">
        <v>8271</v>
      </c>
      <c r="S3402" t="str">
        <f t="shared" si="322"/>
        <v>theater</v>
      </c>
      <c r="T3402" t="str">
        <f t="shared" si="323"/>
        <v>plays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s="6">
        <f t="shared" si="318"/>
        <v>44.757575757575758</v>
      </c>
      <c r="N3403" t="b">
        <v>1</v>
      </c>
      <c r="O3403" s="5">
        <f t="shared" si="319"/>
        <v>101.86206896551724</v>
      </c>
      <c r="P3403" s="7">
        <f t="shared" si="320"/>
        <v>42193.723912037036</v>
      </c>
      <c r="Q3403" s="7">
        <f t="shared" si="321"/>
        <v>42223.723912037036</v>
      </c>
      <c r="R3403" t="s">
        <v>8271</v>
      </c>
      <c r="S3403" t="str">
        <f t="shared" si="322"/>
        <v>theater</v>
      </c>
      <c r="T3403" t="str">
        <f t="shared" si="323"/>
        <v>plays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s="6">
        <f t="shared" si="318"/>
        <v>99.787878787878782</v>
      </c>
      <c r="N3404" t="b">
        <v>1</v>
      </c>
      <c r="O3404" s="5">
        <f t="shared" si="319"/>
        <v>109.76666666666665</v>
      </c>
      <c r="P3404" s="7">
        <f t="shared" si="320"/>
        <v>42290.61855324074</v>
      </c>
      <c r="Q3404" s="7">
        <f t="shared" si="321"/>
        <v>42320.104861111111</v>
      </c>
      <c r="R3404" t="s">
        <v>8271</v>
      </c>
      <c r="S3404" t="str">
        <f t="shared" si="322"/>
        <v>theater</v>
      </c>
      <c r="T3404" t="str">
        <f t="shared" si="323"/>
        <v>plays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s="6">
        <f t="shared" si="318"/>
        <v>117.64705882352941</v>
      </c>
      <c r="N3405" t="b">
        <v>1</v>
      </c>
      <c r="O3405" s="5">
        <f t="shared" si="319"/>
        <v>100</v>
      </c>
      <c r="P3405" s="7">
        <f t="shared" si="320"/>
        <v>42150.462083333332</v>
      </c>
      <c r="Q3405" s="7">
        <f t="shared" si="321"/>
        <v>42180.462083333332</v>
      </c>
      <c r="R3405" t="s">
        <v>8271</v>
      </c>
      <c r="S3405" t="str">
        <f t="shared" si="322"/>
        <v>theater</v>
      </c>
      <c r="T3405" t="str">
        <f t="shared" si="323"/>
        <v>plays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s="6">
        <f t="shared" si="318"/>
        <v>203.33333333333334</v>
      </c>
      <c r="N3406" t="b">
        <v>1</v>
      </c>
      <c r="O3406" s="5">
        <f t="shared" si="319"/>
        <v>122</v>
      </c>
      <c r="P3406" s="7">
        <f t="shared" si="320"/>
        <v>42152.503495370373</v>
      </c>
      <c r="Q3406" s="7">
        <f t="shared" si="321"/>
        <v>42172.503495370373</v>
      </c>
      <c r="R3406" t="s">
        <v>8271</v>
      </c>
      <c r="S3406" t="str">
        <f t="shared" si="322"/>
        <v>theater</v>
      </c>
      <c r="T3406" t="str">
        <f t="shared" si="323"/>
        <v>plays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s="6">
        <f t="shared" si="318"/>
        <v>28.323529411764707</v>
      </c>
      <c r="N3407" t="b">
        <v>1</v>
      </c>
      <c r="O3407" s="5">
        <f t="shared" si="319"/>
        <v>137.57142857142856</v>
      </c>
      <c r="P3407" s="7">
        <f t="shared" si="320"/>
        <v>42410.017199074078</v>
      </c>
      <c r="Q3407" s="7">
        <f t="shared" si="321"/>
        <v>42430.999305555553</v>
      </c>
      <c r="R3407" t="s">
        <v>8271</v>
      </c>
      <c r="S3407" t="str">
        <f t="shared" si="322"/>
        <v>theater</v>
      </c>
      <c r="T3407" t="str">
        <f t="shared" si="323"/>
        <v>plays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s="6">
        <f t="shared" si="318"/>
        <v>110.23076923076923</v>
      </c>
      <c r="N3408" t="b">
        <v>1</v>
      </c>
      <c r="O3408" s="5">
        <f t="shared" si="319"/>
        <v>100.31000000000002</v>
      </c>
      <c r="P3408" s="7">
        <f t="shared" si="320"/>
        <v>41791.492777777778</v>
      </c>
      <c r="Q3408" s="7">
        <f t="shared" si="321"/>
        <v>41836.492777777778</v>
      </c>
      <c r="R3408" t="s">
        <v>8271</v>
      </c>
      <c r="S3408" t="str">
        <f t="shared" si="322"/>
        <v>theater</v>
      </c>
      <c r="T3408" t="str">
        <f t="shared" si="323"/>
        <v>plays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s="6">
        <f t="shared" si="318"/>
        <v>31.970149253731343</v>
      </c>
      <c r="N3409" t="b">
        <v>1</v>
      </c>
      <c r="O3409" s="5">
        <f t="shared" si="319"/>
        <v>107.1</v>
      </c>
      <c r="P3409" s="7">
        <f t="shared" si="320"/>
        <v>41796.422326388885</v>
      </c>
      <c r="Q3409" s="7">
        <f t="shared" si="321"/>
        <v>41826.422326388885</v>
      </c>
      <c r="R3409" t="s">
        <v>8271</v>
      </c>
      <c r="S3409" t="str">
        <f t="shared" si="322"/>
        <v>theater</v>
      </c>
      <c r="T3409" t="str">
        <f t="shared" si="323"/>
        <v>plays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s="6">
        <f t="shared" si="318"/>
        <v>58.611111111111114</v>
      </c>
      <c r="N3410" t="b">
        <v>1</v>
      </c>
      <c r="O3410" s="5">
        <f t="shared" si="319"/>
        <v>211</v>
      </c>
      <c r="P3410" s="7">
        <f t="shared" si="320"/>
        <v>41808.991944444446</v>
      </c>
      <c r="Q3410" s="7">
        <f t="shared" si="321"/>
        <v>41838.991944444446</v>
      </c>
      <c r="R3410" t="s">
        <v>8271</v>
      </c>
      <c r="S3410" t="str">
        <f t="shared" si="322"/>
        <v>theater</v>
      </c>
      <c r="T3410" t="str">
        <f t="shared" si="323"/>
        <v>plays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s="6">
        <f t="shared" si="318"/>
        <v>29.428571428571427</v>
      </c>
      <c r="N3411" t="b">
        <v>1</v>
      </c>
      <c r="O3411" s="5">
        <f t="shared" si="319"/>
        <v>123.6</v>
      </c>
      <c r="P3411" s="7">
        <f t="shared" si="320"/>
        <v>42544.814328703709</v>
      </c>
      <c r="Q3411" s="7">
        <f t="shared" si="321"/>
        <v>42582.873611111107</v>
      </c>
      <c r="R3411" t="s">
        <v>8271</v>
      </c>
      <c r="S3411" t="str">
        <f t="shared" si="322"/>
        <v>theater</v>
      </c>
      <c r="T3411" t="str">
        <f t="shared" si="323"/>
        <v>plays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s="6">
        <f t="shared" si="318"/>
        <v>81.375</v>
      </c>
      <c r="N3412" t="b">
        <v>1</v>
      </c>
      <c r="O3412" s="5">
        <f t="shared" si="319"/>
        <v>108.5</v>
      </c>
      <c r="P3412" s="7">
        <f t="shared" si="320"/>
        <v>42500.041550925926</v>
      </c>
      <c r="Q3412" s="7">
        <f t="shared" si="321"/>
        <v>42527.291666666672</v>
      </c>
      <c r="R3412" t="s">
        <v>8271</v>
      </c>
      <c r="S3412" t="str">
        <f t="shared" si="322"/>
        <v>theater</v>
      </c>
      <c r="T3412" t="str">
        <f t="shared" si="323"/>
        <v>plays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s="6">
        <f t="shared" si="318"/>
        <v>199.16666666666666</v>
      </c>
      <c r="N3413" t="b">
        <v>1</v>
      </c>
      <c r="O3413" s="5">
        <f t="shared" si="319"/>
        <v>103.56666666666668</v>
      </c>
      <c r="P3413" s="7">
        <f t="shared" si="320"/>
        <v>42265.022824074069</v>
      </c>
      <c r="Q3413" s="7">
        <f t="shared" si="321"/>
        <v>42285.022824074069</v>
      </c>
      <c r="R3413" t="s">
        <v>8271</v>
      </c>
      <c r="S3413" t="str">
        <f t="shared" si="322"/>
        <v>theater</v>
      </c>
      <c r="T3413" t="str">
        <f t="shared" si="323"/>
        <v>plays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s="6">
        <f t="shared" si="318"/>
        <v>115.38461538461539</v>
      </c>
      <c r="N3414" t="b">
        <v>1</v>
      </c>
      <c r="O3414" s="5">
        <f t="shared" si="319"/>
        <v>100</v>
      </c>
      <c r="P3414" s="7">
        <f t="shared" si="320"/>
        <v>41879.959050925929</v>
      </c>
      <c r="Q3414" s="7">
        <f t="shared" si="321"/>
        <v>41909.959050925929</v>
      </c>
      <c r="R3414" t="s">
        <v>8271</v>
      </c>
      <c r="S3414" t="str">
        <f t="shared" si="322"/>
        <v>theater</v>
      </c>
      <c r="T3414" t="str">
        <f t="shared" si="323"/>
        <v>plays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s="6">
        <f t="shared" si="318"/>
        <v>46.428571428571431</v>
      </c>
      <c r="N3415" t="b">
        <v>1</v>
      </c>
      <c r="O3415" s="5">
        <f t="shared" si="319"/>
        <v>130</v>
      </c>
      <c r="P3415" s="7">
        <f t="shared" si="320"/>
        <v>42053.733078703706</v>
      </c>
      <c r="Q3415" s="7">
        <f t="shared" si="321"/>
        <v>42063.207638888889</v>
      </c>
      <c r="R3415" t="s">
        <v>8271</v>
      </c>
      <c r="S3415" t="str">
        <f t="shared" si="322"/>
        <v>theater</v>
      </c>
      <c r="T3415" t="str">
        <f t="shared" si="323"/>
        <v>plays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s="6">
        <f t="shared" si="318"/>
        <v>70.568181818181813</v>
      </c>
      <c r="N3416" t="b">
        <v>1</v>
      </c>
      <c r="O3416" s="5">
        <f t="shared" si="319"/>
        <v>103.49999999999999</v>
      </c>
      <c r="P3416" s="7">
        <f t="shared" si="320"/>
        <v>42675.832465277781</v>
      </c>
      <c r="Q3416" s="7">
        <f t="shared" si="321"/>
        <v>42705.332638888889</v>
      </c>
      <c r="R3416" t="s">
        <v>8271</v>
      </c>
      <c r="S3416" t="str">
        <f t="shared" si="322"/>
        <v>theater</v>
      </c>
      <c r="T3416" t="str">
        <f t="shared" si="323"/>
        <v>plays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s="6">
        <f t="shared" si="318"/>
        <v>22.222222222222221</v>
      </c>
      <c r="N3417" t="b">
        <v>1</v>
      </c>
      <c r="O3417" s="5">
        <f t="shared" si="319"/>
        <v>100</v>
      </c>
      <c r="P3417" s="7">
        <f t="shared" si="320"/>
        <v>42467.144166666665</v>
      </c>
      <c r="Q3417" s="7">
        <f t="shared" si="321"/>
        <v>42477.979166666672</v>
      </c>
      <c r="R3417" t="s">
        <v>8271</v>
      </c>
      <c r="S3417" t="str">
        <f t="shared" si="322"/>
        <v>theater</v>
      </c>
      <c r="T3417" t="str">
        <f t="shared" si="323"/>
        <v>plays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s="6">
        <f t="shared" si="318"/>
        <v>159.46666666666667</v>
      </c>
      <c r="N3418" t="b">
        <v>1</v>
      </c>
      <c r="O3418" s="5">
        <f t="shared" si="319"/>
        <v>119.6</v>
      </c>
      <c r="P3418" s="7">
        <f t="shared" si="320"/>
        <v>42089.412557870368</v>
      </c>
      <c r="Q3418" s="7">
        <f t="shared" si="321"/>
        <v>42117.770833333328</v>
      </c>
      <c r="R3418" t="s">
        <v>8271</v>
      </c>
      <c r="S3418" t="str">
        <f t="shared" si="322"/>
        <v>theater</v>
      </c>
      <c r="T3418" t="str">
        <f t="shared" si="323"/>
        <v>plays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s="6">
        <f t="shared" si="318"/>
        <v>37.777999999999999</v>
      </c>
      <c r="N3419" t="b">
        <v>1</v>
      </c>
      <c r="O3419" s="5">
        <f t="shared" si="319"/>
        <v>100.00058823529412</v>
      </c>
      <c r="P3419" s="7">
        <f t="shared" si="320"/>
        <v>41894.91375</v>
      </c>
      <c r="Q3419" s="7">
        <f t="shared" si="321"/>
        <v>41938.029861111114</v>
      </c>
      <c r="R3419" t="s">
        <v>8271</v>
      </c>
      <c r="S3419" t="str">
        <f t="shared" si="322"/>
        <v>theater</v>
      </c>
      <c r="T3419" t="str">
        <f t="shared" si="323"/>
        <v>plays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s="6">
        <f t="shared" si="318"/>
        <v>72.053571428571431</v>
      </c>
      <c r="N3420" t="b">
        <v>1</v>
      </c>
      <c r="O3420" s="5">
        <f t="shared" si="319"/>
        <v>100.875</v>
      </c>
      <c r="P3420" s="7">
        <f t="shared" si="320"/>
        <v>41752.83457175926</v>
      </c>
      <c r="Q3420" s="7">
        <f t="shared" si="321"/>
        <v>41782.83457175926</v>
      </c>
      <c r="R3420" t="s">
        <v>8271</v>
      </c>
      <c r="S3420" t="str">
        <f t="shared" si="322"/>
        <v>theater</v>
      </c>
      <c r="T3420" t="str">
        <f t="shared" si="323"/>
        <v>plays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s="6">
        <f t="shared" si="318"/>
        <v>63.695652173913047</v>
      </c>
      <c r="N3421" t="b">
        <v>1</v>
      </c>
      <c r="O3421" s="5">
        <f t="shared" si="319"/>
        <v>106.54545454545455</v>
      </c>
      <c r="P3421" s="7">
        <f t="shared" si="320"/>
        <v>42448.821585648147</v>
      </c>
      <c r="Q3421" s="7">
        <f t="shared" si="321"/>
        <v>42466.895833333328</v>
      </c>
      <c r="R3421" t="s">
        <v>8271</v>
      </c>
      <c r="S3421" t="str">
        <f t="shared" si="322"/>
        <v>theater</v>
      </c>
      <c r="T3421" t="str">
        <f t="shared" si="323"/>
        <v>plays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s="6">
        <f t="shared" si="318"/>
        <v>28.411764705882351</v>
      </c>
      <c r="N3422" t="b">
        <v>1</v>
      </c>
      <c r="O3422" s="5">
        <f t="shared" si="319"/>
        <v>138</v>
      </c>
      <c r="P3422" s="7">
        <f t="shared" si="320"/>
        <v>42405.090300925927</v>
      </c>
      <c r="Q3422" s="7">
        <f t="shared" si="321"/>
        <v>42414</v>
      </c>
      <c r="R3422" t="s">
        <v>8271</v>
      </c>
      <c r="S3422" t="str">
        <f t="shared" si="322"/>
        <v>theater</v>
      </c>
      <c r="T3422" t="str">
        <f t="shared" si="323"/>
        <v>plays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s="6">
        <f t="shared" si="318"/>
        <v>103.21428571428571</v>
      </c>
      <c r="N3423" t="b">
        <v>1</v>
      </c>
      <c r="O3423" s="5">
        <f t="shared" si="319"/>
        <v>101.15</v>
      </c>
      <c r="P3423" s="7">
        <f t="shared" si="320"/>
        <v>42037.791238425925</v>
      </c>
      <c r="Q3423" s="7">
        <f t="shared" si="321"/>
        <v>42067.791238425925</v>
      </c>
      <c r="R3423" t="s">
        <v>8271</v>
      </c>
      <c r="S3423" t="str">
        <f t="shared" si="322"/>
        <v>theater</v>
      </c>
      <c r="T3423" t="str">
        <f t="shared" si="323"/>
        <v>plays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s="6">
        <f t="shared" si="318"/>
        <v>71.152173913043484</v>
      </c>
      <c r="N3424" t="b">
        <v>1</v>
      </c>
      <c r="O3424" s="5">
        <f t="shared" si="319"/>
        <v>109.1</v>
      </c>
      <c r="P3424" s="7">
        <f t="shared" si="320"/>
        <v>42323.562222222223</v>
      </c>
      <c r="Q3424" s="7">
        <f t="shared" si="321"/>
        <v>42352</v>
      </c>
      <c r="R3424" t="s">
        <v>8271</v>
      </c>
      <c r="S3424" t="str">
        <f t="shared" si="322"/>
        <v>theater</v>
      </c>
      <c r="T3424" t="str">
        <f t="shared" si="323"/>
        <v>plays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s="6">
        <f t="shared" si="318"/>
        <v>35</v>
      </c>
      <c r="N3425" t="b">
        <v>1</v>
      </c>
      <c r="O3425" s="5">
        <f t="shared" si="319"/>
        <v>140</v>
      </c>
      <c r="P3425" s="7">
        <f t="shared" si="320"/>
        <v>42088.911354166667</v>
      </c>
      <c r="Q3425" s="7">
        <f t="shared" si="321"/>
        <v>42118.911354166667</v>
      </c>
      <c r="R3425" t="s">
        <v>8271</v>
      </c>
      <c r="S3425" t="str">
        <f t="shared" si="322"/>
        <v>theater</v>
      </c>
      <c r="T3425" t="str">
        <f t="shared" si="323"/>
        <v>plays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s="6">
        <f t="shared" si="318"/>
        <v>81.776315789473685</v>
      </c>
      <c r="N3426" t="b">
        <v>1</v>
      </c>
      <c r="O3426" s="5">
        <f t="shared" si="319"/>
        <v>103.58333333333334</v>
      </c>
      <c r="P3426" s="7">
        <f t="shared" si="320"/>
        <v>42018.676898148144</v>
      </c>
      <c r="Q3426" s="7">
        <f t="shared" si="321"/>
        <v>42040.290972222225</v>
      </c>
      <c r="R3426" t="s">
        <v>8271</v>
      </c>
      <c r="S3426" t="str">
        <f t="shared" si="322"/>
        <v>theater</v>
      </c>
      <c r="T3426" t="str">
        <f t="shared" si="323"/>
        <v>plays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s="6">
        <f t="shared" si="318"/>
        <v>297.02980769230766</v>
      </c>
      <c r="N3427" t="b">
        <v>1</v>
      </c>
      <c r="O3427" s="5">
        <f t="shared" si="319"/>
        <v>102.97033333333331</v>
      </c>
      <c r="P3427" s="7">
        <f t="shared" si="320"/>
        <v>41884.617314814815</v>
      </c>
      <c r="Q3427" s="7">
        <f t="shared" si="321"/>
        <v>41916.617314814815</v>
      </c>
      <c r="R3427" t="s">
        <v>8271</v>
      </c>
      <c r="S3427" t="str">
        <f t="shared" si="322"/>
        <v>theater</v>
      </c>
      <c r="T3427" t="str">
        <f t="shared" si="323"/>
        <v>plays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s="6">
        <f t="shared" si="318"/>
        <v>46.609195402298852</v>
      </c>
      <c r="N3428" t="b">
        <v>1</v>
      </c>
      <c r="O3428" s="5">
        <f t="shared" si="319"/>
        <v>108.13333333333333</v>
      </c>
      <c r="P3428" s="7">
        <f t="shared" si="320"/>
        <v>41884.056747685187</v>
      </c>
      <c r="Q3428" s="7">
        <f t="shared" si="321"/>
        <v>41903.083333333336</v>
      </c>
      <c r="R3428" t="s">
        <v>8271</v>
      </c>
      <c r="S3428" t="str">
        <f t="shared" si="322"/>
        <v>theater</v>
      </c>
      <c r="T3428" t="str">
        <f t="shared" si="323"/>
        <v>plays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s="6">
        <f t="shared" si="318"/>
        <v>51.724137931034484</v>
      </c>
      <c r="N3429" t="b">
        <v>1</v>
      </c>
      <c r="O3429" s="5">
        <f t="shared" si="319"/>
        <v>100</v>
      </c>
      <c r="P3429" s="7">
        <f t="shared" si="320"/>
        <v>41792.645277777774</v>
      </c>
      <c r="Q3429" s="7">
        <f t="shared" si="321"/>
        <v>41822.645277777774</v>
      </c>
      <c r="R3429" t="s">
        <v>8271</v>
      </c>
      <c r="S3429" t="str">
        <f t="shared" si="322"/>
        <v>theater</v>
      </c>
      <c r="T3429" t="str">
        <f t="shared" si="323"/>
        <v>plays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s="6">
        <f t="shared" si="318"/>
        <v>40.294117647058826</v>
      </c>
      <c r="N3430" t="b">
        <v>1</v>
      </c>
      <c r="O3430" s="5">
        <f t="shared" si="319"/>
        <v>102.75000000000001</v>
      </c>
      <c r="P3430" s="7">
        <f t="shared" si="320"/>
        <v>42038.720451388886</v>
      </c>
      <c r="Q3430" s="7">
        <f t="shared" si="321"/>
        <v>42063.708333333328</v>
      </c>
      <c r="R3430" t="s">
        <v>8271</v>
      </c>
      <c r="S3430" t="str">
        <f t="shared" si="322"/>
        <v>theater</v>
      </c>
      <c r="T3430" t="str">
        <f t="shared" si="323"/>
        <v>plays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s="6">
        <f t="shared" si="318"/>
        <v>16.25</v>
      </c>
      <c r="N3431" t="b">
        <v>1</v>
      </c>
      <c r="O3431" s="5">
        <f t="shared" si="319"/>
        <v>130</v>
      </c>
      <c r="P3431" s="7">
        <f t="shared" si="320"/>
        <v>42662.021539351852</v>
      </c>
      <c r="Q3431" s="7">
        <f t="shared" si="321"/>
        <v>42676.021539351852</v>
      </c>
      <c r="R3431" t="s">
        <v>8271</v>
      </c>
      <c r="S3431" t="str">
        <f t="shared" si="322"/>
        <v>theater</v>
      </c>
      <c r="T3431" t="str">
        <f t="shared" si="323"/>
        <v>plays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s="6">
        <f t="shared" si="318"/>
        <v>30.152638888888887</v>
      </c>
      <c r="N3432" t="b">
        <v>1</v>
      </c>
      <c r="O3432" s="5">
        <f t="shared" si="319"/>
        <v>108.54949999999999</v>
      </c>
      <c r="P3432" s="7">
        <f t="shared" si="320"/>
        <v>41820.945613425924</v>
      </c>
      <c r="Q3432" s="7">
        <f t="shared" si="321"/>
        <v>41850.945613425924</v>
      </c>
      <c r="R3432" t="s">
        <v>8271</v>
      </c>
      <c r="S3432" t="str">
        <f t="shared" si="322"/>
        <v>theater</v>
      </c>
      <c r="T3432" t="str">
        <f t="shared" si="323"/>
        <v>plays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s="6">
        <f t="shared" si="318"/>
        <v>95.238095238095241</v>
      </c>
      <c r="N3433" t="b">
        <v>1</v>
      </c>
      <c r="O3433" s="5">
        <f t="shared" si="319"/>
        <v>100</v>
      </c>
      <c r="P3433" s="7">
        <f t="shared" si="320"/>
        <v>41839.730937500004</v>
      </c>
      <c r="Q3433" s="7">
        <f t="shared" si="321"/>
        <v>41869.730937500004</v>
      </c>
      <c r="R3433" t="s">
        <v>8271</v>
      </c>
      <c r="S3433" t="str">
        <f t="shared" si="322"/>
        <v>theater</v>
      </c>
      <c r="T3433" t="str">
        <f t="shared" si="323"/>
        <v>plays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s="6">
        <f t="shared" si="318"/>
        <v>52.214285714285715</v>
      </c>
      <c r="N3434" t="b">
        <v>1</v>
      </c>
      <c r="O3434" s="5">
        <f t="shared" si="319"/>
        <v>109.65</v>
      </c>
      <c r="P3434" s="7">
        <f t="shared" si="320"/>
        <v>42380.581180555557</v>
      </c>
      <c r="Q3434" s="7">
        <f t="shared" si="321"/>
        <v>42405.916666666672</v>
      </c>
      <c r="R3434" t="s">
        <v>8271</v>
      </c>
      <c r="S3434" t="str">
        <f t="shared" si="322"/>
        <v>theater</v>
      </c>
      <c r="T3434" t="str">
        <f t="shared" si="323"/>
        <v>plays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s="6">
        <f t="shared" si="318"/>
        <v>134.1549295774648</v>
      </c>
      <c r="N3435" t="b">
        <v>1</v>
      </c>
      <c r="O3435" s="5">
        <f t="shared" si="319"/>
        <v>100.26315789473684</v>
      </c>
      <c r="P3435" s="7">
        <f t="shared" si="320"/>
        <v>41776.063136574077</v>
      </c>
      <c r="Q3435" s="7">
        <f t="shared" si="321"/>
        <v>41807.125</v>
      </c>
      <c r="R3435" t="s">
        <v>8271</v>
      </c>
      <c r="S3435" t="str">
        <f t="shared" si="322"/>
        <v>theater</v>
      </c>
      <c r="T3435" t="str">
        <f t="shared" si="323"/>
        <v>plays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s="6">
        <f t="shared" si="318"/>
        <v>62.827380952380949</v>
      </c>
      <c r="N3436" t="b">
        <v>1</v>
      </c>
      <c r="O3436" s="5">
        <f t="shared" si="319"/>
        <v>105.55000000000001</v>
      </c>
      <c r="P3436" s="7">
        <f t="shared" si="320"/>
        <v>41800.380428240744</v>
      </c>
      <c r="Q3436" s="7">
        <f t="shared" si="321"/>
        <v>41830.380428240744</v>
      </c>
      <c r="R3436" t="s">
        <v>8271</v>
      </c>
      <c r="S3436" t="str">
        <f t="shared" si="322"/>
        <v>theater</v>
      </c>
      <c r="T3436" t="str">
        <f t="shared" si="323"/>
        <v>plays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s="6">
        <f t="shared" si="318"/>
        <v>58.94736842105263</v>
      </c>
      <c r="N3437" t="b">
        <v>1</v>
      </c>
      <c r="O3437" s="5">
        <f t="shared" si="319"/>
        <v>112.00000000000001</v>
      </c>
      <c r="P3437" s="7">
        <f t="shared" si="320"/>
        <v>42572.61681712963</v>
      </c>
      <c r="Q3437" s="7">
        <f t="shared" si="321"/>
        <v>42589.125</v>
      </c>
      <c r="R3437" t="s">
        <v>8271</v>
      </c>
      <c r="S3437" t="str">
        <f t="shared" si="322"/>
        <v>theater</v>
      </c>
      <c r="T3437" t="str">
        <f t="shared" si="323"/>
        <v>plays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s="6">
        <f t="shared" si="318"/>
        <v>143.1081081081081</v>
      </c>
      <c r="N3438" t="b">
        <v>1</v>
      </c>
      <c r="O3438" s="5">
        <f t="shared" si="319"/>
        <v>105.89999999999999</v>
      </c>
      <c r="P3438" s="7">
        <f t="shared" si="320"/>
        <v>41851.541585648149</v>
      </c>
      <c r="Q3438" s="7">
        <f t="shared" si="321"/>
        <v>41872.686111111114</v>
      </c>
      <c r="R3438" t="s">
        <v>8271</v>
      </c>
      <c r="S3438" t="str">
        <f t="shared" si="322"/>
        <v>theater</v>
      </c>
      <c r="T3438" t="str">
        <f t="shared" si="323"/>
        <v>plays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s="6">
        <f t="shared" si="318"/>
        <v>84.166666666666671</v>
      </c>
      <c r="N3439" t="b">
        <v>1</v>
      </c>
      <c r="O3439" s="5">
        <f t="shared" si="319"/>
        <v>101</v>
      </c>
      <c r="P3439" s="7">
        <f t="shared" si="320"/>
        <v>42205.710879629631</v>
      </c>
      <c r="Q3439" s="7">
        <f t="shared" si="321"/>
        <v>42235.710879629631</v>
      </c>
      <c r="R3439" t="s">
        <v>8271</v>
      </c>
      <c r="S3439" t="str">
        <f t="shared" si="322"/>
        <v>theater</v>
      </c>
      <c r="T3439" t="str">
        <f t="shared" si="323"/>
        <v>plays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s="6">
        <f t="shared" si="318"/>
        <v>186.07142857142858</v>
      </c>
      <c r="N3440" t="b">
        <v>1</v>
      </c>
      <c r="O3440" s="5">
        <f t="shared" si="319"/>
        <v>104.2</v>
      </c>
      <c r="P3440" s="7">
        <f t="shared" si="320"/>
        <v>42100.927858796291</v>
      </c>
      <c r="Q3440" s="7">
        <f t="shared" si="321"/>
        <v>42126.875</v>
      </c>
      <c r="R3440" t="s">
        <v>8271</v>
      </c>
      <c r="S3440" t="str">
        <f t="shared" si="322"/>
        <v>theater</v>
      </c>
      <c r="T3440" t="str">
        <f t="shared" si="323"/>
        <v>plays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s="6">
        <f t="shared" si="318"/>
        <v>89.785555555555561</v>
      </c>
      <c r="N3441" t="b">
        <v>1</v>
      </c>
      <c r="O3441" s="5">
        <f t="shared" si="319"/>
        <v>134.67833333333334</v>
      </c>
      <c r="P3441" s="7">
        <f t="shared" si="320"/>
        <v>42374.911226851851</v>
      </c>
      <c r="Q3441" s="7">
        <f t="shared" si="321"/>
        <v>42388.207638888889</v>
      </c>
      <c r="R3441" t="s">
        <v>8271</v>
      </c>
      <c r="S3441" t="str">
        <f t="shared" si="322"/>
        <v>theater</v>
      </c>
      <c r="T3441" t="str">
        <f t="shared" si="323"/>
        <v>plays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s="6">
        <f t="shared" si="318"/>
        <v>64.157560975609755</v>
      </c>
      <c r="N3442" t="b">
        <v>1</v>
      </c>
      <c r="O3442" s="5">
        <f t="shared" si="319"/>
        <v>105.2184</v>
      </c>
      <c r="P3442" s="7">
        <f t="shared" si="320"/>
        <v>41809.12300925926</v>
      </c>
      <c r="Q3442" s="7">
        <f t="shared" si="321"/>
        <v>41831.677083333336</v>
      </c>
      <c r="R3442" t="s">
        <v>8271</v>
      </c>
      <c r="S3442" t="str">
        <f t="shared" si="322"/>
        <v>theater</v>
      </c>
      <c r="T3442" t="str">
        <f t="shared" si="323"/>
        <v>plays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s="6">
        <f t="shared" si="318"/>
        <v>59.651162790697676</v>
      </c>
      <c r="N3443" t="b">
        <v>1</v>
      </c>
      <c r="O3443" s="5">
        <f t="shared" si="319"/>
        <v>102.60000000000001</v>
      </c>
      <c r="P3443" s="7">
        <f t="shared" si="320"/>
        <v>42294.429641203707</v>
      </c>
      <c r="Q3443" s="7">
        <f t="shared" si="321"/>
        <v>42321.845138888893</v>
      </c>
      <c r="R3443" t="s">
        <v>8271</v>
      </c>
      <c r="S3443" t="str">
        <f t="shared" si="322"/>
        <v>theater</v>
      </c>
      <c r="T3443" t="str">
        <f t="shared" si="323"/>
        <v>plays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s="6">
        <f t="shared" si="318"/>
        <v>31.25</v>
      </c>
      <c r="N3444" t="b">
        <v>1</v>
      </c>
      <c r="O3444" s="5">
        <f t="shared" si="319"/>
        <v>100</v>
      </c>
      <c r="P3444" s="7">
        <f t="shared" si="320"/>
        <v>42124.841111111105</v>
      </c>
      <c r="Q3444" s="7">
        <f t="shared" si="321"/>
        <v>42154.841111111105</v>
      </c>
      <c r="R3444" t="s">
        <v>8271</v>
      </c>
      <c r="S3444" t="str">
        <f t="shared" si="322"/>
        <v>theater</v>
      </c>
      <c r="T3444" t="str">
        <f t="shared" si="323"/>
        <v>plays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s="6">
        <f t="shared" si="318"/>
        <v>41.222222222222221</v>
      </c>
      <c r="N3445" t="b">
        <v>1</v>
      </c>
      <c r="O3445" s="5">
        <f t="shared" si="319"/>
        <v>185.5</v>
      </c>
      <c r="P3445" s="7">
        <f t="shared" si="320"/>
        <v>41861.524837962963</v>
      </c>
      <c r="Q3445" s="7">
        <f t="shared" si="321"/>
        <v>41891.524837962963</v>
      </c>
      <c r="R3445" t="s">
        <v>8271</v>
      </c>
      <c r="S3445" t="str">
        <f t="shared" si="322"/>
        <v>theater</v>
      </c>
      <c r="T3445" t="str">
        <f t="shared" si="323"/>
        <v>plays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s="6">
        <f t="shared" si="318"/>
        <v>43.35</v>
      </c>
      <c r="N3446" t="b">
        <v>1</v>
      </c>
      <c r="O3446" s="5">
        <f t="shared" si="319"/>
        <v>289</v>
      </c>
      <c r="P3446" s="7">
        <f t="shared" si="320"/>
        <v>42521.291504629626</v>
      </c>
      <c r="Q3446" s="7">
        <f t="shared" si="321"/>
        <v>42529.582638888889</v>
      </c>
      <c r="R3446" t="s">
        <v>8271</v>
      </c>
      <c r="S3446" t="str">
        <f t="shared" si="322"/>
        <v>theater</v>
      </c>
      <c r="T3446" t="str">
        <f t="shared" si="323"/>
        <v>plays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s="6">
        <f t="shared" si="318"/>
        <v>64.516129032258064</v>
      </c>
      <c r="N3447" t="b">
        <v>1</v>
      </c>
      <c r="O3447" s="5">
        <f t="shared" si="319"/>
        <v>100</v>
      </c>
      <c r="P3447" s="7">
        <f t="shared" si="320"/>
        <v>42272.530509259261</v>
      </c>
      <c r="Q3447" s="7">
        <f t="shared" si="321"/>
        <v>42300.530509259261</v>
      </c>
      <c r="R3447" t="s">
        <v>8271</v>
      </c>
      <c r="S3447" t="str">
        <f t="shared" si="322"/>
        <v>theater</v>
      </c>
      <c r="T3447" t="str">
        <f t="shared" si="323"/>
        <v>plays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s="6">
        <f t="shared" si="318"/>
        <v>43.28</v>
      </c>
      <c r="N3448" t="b">
        <v>1</v>
      </c>
      <c r="O3448" s="5">
        <f t="shared" si="319"/>
        <v>108.2</v>
      </c>
      <c r="P3448" s="7">
        <f t="shared" si="320"/>
        <v>42016.832465277781</v>
      </c>
      <c r="Q3448" s="7">
        <f t="shared" si="321"/>
        <v>42040.513888888891</v>
      </c>
      <c r="R3448" t="s">
        <v>8271</v>
      </c>
      <c r="S3448" t="str">
        <f t="shared" si="322"/>
        <v>theater</v>
      </c>
      <c r="T3448" t="str">
        <f t="shared" si="323"/>
        <v>plays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s="6">
        <f t="shared" si="318"/>
        <v>77</v>
      </c>
      <c r="N3449" t="b">
        <v>1</v>
      </c>
      <c r="O3449" s="5">
        <f t="shared" si="319"/>
        <v>107.80000000000001</v>
      </c>
      <c r="P3449" s="7">
        <f t="shared" si="320"/>
        <v>42402.889027777783</v>
      </c>
      <c r="Q3449" s="7">
        <f t="shared" si="321"/>
        <v>42447.847361111111</v>
      </c>
      <c r="R3449" t="s">
        <v>8271</v>
      </c>
      <c r="S3449" t="str">
        <f t="shared" si="322"/>
        <v>theater</v>
      </c>
      <c r="T3449" t="str">
        <f t="shared" si="323"/>
        <v>plays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s="6">
        <f t="shared" si="318"/>
        <v>51.222222222222221</v>
      </c>
      <c r="N3450" t="b">
        <v>1</v>
      </c>
      <c r="O3450" s="5">
        <f t="shared" si="319"/>
        <v>109.76190476190477</v>
      </c>
      <c r="P3450" s="7">
        <f t="shared" si="320"/>
        <v>41960.119085648148</v>
      </c>
      <c r="Q3450" s="7">
        <f t="shared" si="321"/>
        <v>41990.119085648148</v>
      </c>
      <c r="R3450" t="s">
        <v>8271</v>
      </c>
      <c r="S3450" t="str">
        <f t="shared" si="322"/>
        <v>theater</v>
      </c>
      <c r="T3450" t="str">
        <f t="shared" si="323"/>
        <v>plays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s="6">
        <f t="shared" si="318"/>
        <v>68.25</v>
      </c>
      <c r="N3451" t="b">
        <v>1</v>
      </c>
      <c r="O3451" s="5">
        <f t="shared" si="319"/>
        <v>170.625</v>
      </c>
      <c r="P3451" s="7">
        <f t="shared" si="320"/>
        <v>42532.052523148144</v>
      </c>
      <c r="Q3451" s="7">
        <f t="shared" si="321"/>
        <v>42560.166666666672</v>
      </c>
      <c r="R3451" t="s">
        <v>8271</v>
      </c>
      <c r="S3451" t="str">
        <f t="shared" si="322"/>
        <v>theater</v>
      </c>
      <c r="T3451" t="str">
        <f t="shared" si="323"/>
        <v>plays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s="6">
        <f t="shared" si="318"/>
        <v>19.487179487179485</v>
      </c>
      <c r="N3452" t="b">
        <v>1</v>
      </c>
      <c r="O3452" s="5">
        <f t="shared" si="319"/>
        <v>152</v>
      </c>
      <c r="P3452" s="7">
        <f t="shared" si="320"/>
        <v>42036.704525462963</v>
      </c>
      <c r="Q3452" s="7">
        <f t="shared" si="321"/>
        <v>42096.662858796291</v>
      </c>
      <c r="R3452" t="s">
        <v>8271</v>
      </c>
      <c r="S3452" t="str">
        <f t="shared" si="322"/>
        <v>theater</v>
      </c>
      <c r="T3452" t="str">
        <f t="shared" si="323"/>
        <v>plays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s="6">
        <f t="shared" si="318"/>
        <v>41.125</v>
      </c>
      <c r="N3453" t="b">
        <v>1</v>
      </c>
      <c r="O3453" s="5">
        <f t="shared" si="319"/>
        <v>101.23076923076924</v>
      </c>
      <c r="P3453" s="7">
        <f t="shared" si="320"/>
        <v>42088.723692129628</v>
      </c>
      <c r="Q3453" s="7">
        <f t="shared" si="321"/>
        <v>42115.723692129628</v>
      </c>
      <c r="R3453" t="s">
        <v>8271</v>
      </c>
      <c r="S3453" t="str">
        <f t="shared" si="322"/>
        <v>theater</v>
      </c>
      <c r="T3453" t="str">
        <f t="shared" si="323"/>
        <v>plays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s="6">
        <f t="shared" si="318"/>
        <v>41.405405405405403</v>
      </c>
      <c r="N3454" t="b">
        <v>1</v>
      </c>
      <c r="O3454" s="5">
        <f t="shared" si="319"/>
        <v>153.19999999999999</v>
      </c>
      <c r="P3454" s="7">
        <f t="shared" si="320"/>
        <v>41820.639189814814</v>
      </c>
      <c r="Q3454" s="7">
        <f t="shared" si="321"/>
        <v>41843.165972222225</v>
      </c>
      <c r="R3454" t="s">
        <v>8271</v>
      </c>
      <c r="S3454" t="str">
        <f t="shared" si="322"/>
        <v>theater</v>
      </c>
      <c r="T3454" t="str">
        <f t="shared" si="323"/>
        <v>plays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s="6">
        <f t="shared" si="318"/>
        <v>27.5</v>
      </c>
      <c r="N3455" t="b">
        <v>1</v>
      </c>
      <c r="O3455" s="5">
        <f t="shared" si="319"/>
        <v>128.33333333333334</v>
      </c>
      <c r="P3455" s="7">
        <f t="shared" si="320"/>
        <v>42535.97865740741</v>
      </c>
      <c r="Q3455" s="7">
        <f t="shared" si="321"/>
        <v>42595.97865740741</v>
      </c>
      <c r="R3455" t="s">
        <v>8271</v>
      </c>
      <c r="S3455" t="str">
        <f t="shared" si="322"/>
        <v>theater</v>
      </c>
      <c r="T3455" t="str">
        <f t="shared" si="323"/>
        <v>plays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s="6">
        <f t="shared" si="318"/>
        <v>33.571428571428569</v>
      </c>
      <c r="N3456" t="b">
        <v>1</v>
      </c>
      <c r="O3456" s="5">
        <f t="shared" si="319"/>
        <v>100.71428571428571</v>
      </c>
      <c r="P3456" s="7">
        <f t="shared" si="320"/>
        <v>41821.698599537034</v>
      </c>
      <c r="Q3456" s="7">
        <f t="shared" si="321"/>
        <v>41851.698599537034</v>
      </c>
      <c r="R3456" t="s">
        <v>8271</v>
      </c>
      <c r="S3456" t="str">
        <f t="shared" si="322"/>
        <v>theater</v>
      </c>
      <c r="T3456" t="str">
        <f t="shared" si="323"/>
        <v>plays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s="6">
        <f t="shared" si="318"/>
        <v>145.86956521739131</v>
      </c>
      <c r="N3457" t="b">
        <v>1</v>
      </c>
      <c r="O3457" s="5">
        <f t="shared" si="319"/>
        <v>100.64999999999999</v>
      </c>
      <c r="P3457" s="7">
        <f t="shared" si="320"/>
        <v>42626.7503125</v>
      </c>
      <c r="Q3457" s="7">
        <f t="shared" si="321"/>
        <v>42656.7503125</v>
      </c>
      <c r="R3457" t="s">
        <v>8271</v>
      </c>
      <c r="S3457" t="str">
        <f t="shared" si="322"/>
        <v>theater</v>
      </c>
      <c r="T3457" t="str">
        <f t="shared" si="323"/>
        <v>plays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s="6">
        <f t="shared" ref="M3458:M3521" si="324">E3458/L3458</f>
        <v>358.6875</v>
      </c>
      <c r="N3458" t="b">
        <v>1</v>
      </c>
      <c r="O3458" s="5">
        <f t="shared" ref="O3458:O3521" si="325">(E3458/D3458)*100</f>
        <v>191.3</v>
      </c>
      <c r="P3458" s="7">
        <f t="shared" si="320"/>
        <v>41821.205636574072</v>
      </c>
      <c r="Q3458" s="7">
        <f t="shared" si="321"/>
        <v>41852.290972222225</v>
      </c>
      <c r="R3458" t="s">
        <v>8271</v>
      </c>
      <c r="S3458" t="str">
        <f t="shared" si="322"/>
        <v>theater</v>
      </c>
      <c r="T3458" t="str">
        <f t="shared" si="323"/>
        <v>plays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s="6">
        <f t="shared" si="324"/>
        <v>50.981818181818184</v>
      </c>
      <c r="N3459" t="b">
        <v>1</v>
      </c>
      <c r="O3459" s="5">
        <f t="shared" si="325"/>
        <v>140.19999999999999</v>
      </c>
      <c r="P3459" s="7">
        <f t="shared" ref="P3459:P3522" si="326">(((J3459/60)/60)/24)+DATE(1970,1,1)</f>
        <v>42016.706678240742</v>
      </c>
      <c r="Q3459" s="7">
        <f t="shared" ref="Q3459:Q3522" si="327">(((I3459/60)/60)/24)+DATE(1970,1,1)</f>
        <v>42047.249305555553</v>
      </c>
      <c r="R3459" t="s">
        <v>8271</v>
      </c>
      <c r="S3459" t="str">
        <f t="shared" ref="S3459:S3522" si="328">LEFT(R3459,FIND("/",R3459)-1)</f>
        <v>theater</v>
      </c>
      <c r="T3459" t="str">
        <f t="shared" ref="T3459:T3522" si="329">RIGHT(R3459,LEN(R3459)-FIND("/",R3459))</f>
        <v>plays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s="6">
        <f t="shared" si="324"/>
        <v>45.037037037037038</v>
      </c>
      <c r="N3460" t="b">
        <v>1</v>
      </c>
      <c r="O3460" s="5">
        <f t="shared" si="325"/>
        <v>124.33537832310839</v>
      </c>
      <c r="P3460" s="7">
        <f t="shared" si="326"/>
        <v>42011.202581018515</v>
      </c>
      <c r="Q3460" s="7">
        <f t="shared" si="327"/>
        <v>42038.185416666667</v>
      </c>
      <c r="R3460" t="s">
        <v>8271</v>
      </c>
      <c r="S3460" t="str">
        <f t="shared" si="328"/>
        <v>theater</v>
      </c>
      <c r="T3460" t="str">
        <f t="shared" si="329"/>
        <v>plays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s="6">
        <f t="shared" si="324"/>
        <v>17.527777777777779</v>
      </c>
      <c r="N3461" t="b">
        <v>1</v>
      </c>
      <c r="O3461" s="5">
        <f t="shared" si="325"/>
        <v>126.2</v>
      </c>
      <c r="P3461" s="7">
        <f t="shared" si="326"/>
        <v>42480.479861111111</v>
      </c>
      <c r="Q3461" s="7">
        <f t="shared" si="327"/>
        <v>42510.479861111111</v>
      </c>
      <c r="R3461" t="s">
        <v>8271</v>
      </c>
      <c r="S3461" t="str">
        <f t="shared" si="328"/>
        <v>theater</v>
      </c>
      <c r="T3461" t="str">
        <f t="shared" si="329"/>
        <v>plays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s="6">
        <f t="shared" si="324"/>
        <v>50</v>
      </c>
      <c r="N3462" t="b">
        <v>1</v>
      </c>
      <c r="O3462" s="5">
        <f t="shared" si="325"/>
        <v>190</v>
      </c>
      <c r="P3462" s="7">
        <f t="shared" si="326"/>
        <v>41852.527222222219</v>
      </c>
      <c r="Q3462" s="7">
        <f t="shared" si="327"/>
        <v>41866.527222222219</v>
      </c>
      <c r="R3462" t="s">
        <v>8271</v>
      </c>
      <c r="S3462" t="str">
        <f t="shared" si="328"/>
        <v>theater</v>
      </c>
      <c r="T3462" t="str">
        <f t="shared" si="329"/>
        <v>plays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s="6">
        <f t="shared" si="324"/>
        <v>57.916666666666664</v>
      </c>
      <c r="N3463" t="b">
        <v>1</v>
      </c>
      <c r="O3463" s="5">
        <f t="shared" si="325"/>
        <v>139</v>
      </c>
      <c r="P3463" s="7">
        <f t="shared" si="326"/>
        <v>42643.632858796293</v>
      </c>
      <c r="Q3463" s="7">
        <f t="shared" si="327"/>
        <v>42672.125</v>
      </c>
      <c r="R3463" t="s">
        <v>8271</v>
      </c>
      <c r="S3463" t="str">
        <f t="shared" si="328"/>
        <v>theater</v>
      </c>
      <c r="T3463" t="str">
        <f t="shared" si="329"/>
        <v>plays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s="6">
        <f t="shared" si="324"/>
        <v>29.705882352941178</v>
      </c>
      <c r="N3464" t="b">
        <v>1</v>
      </c>
      <c r="O3464" s="5">
        <f t="shared" si="325"/>
        <v>202</v>
      </c>
      <c r="P3464" s="7">
        <f t="shared" si="326"/>
        <v>42179.898472222223</v>
      </c>
      <c r="Q3464" s="7">
        <f t="shared" si="327"/>
        <v>42195.75</v>
      </c>
      <c r="R3464" t="s">
        <v>8271</v>
      </c>
      <c r="S3464" t="str">
        <f t="shared" si="328"/>
        <v>theater</v>
      </c>
      <c r="T3464" t="str">
        <f t="shared" si="329"/>
        <v>plays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s="6">
        <f t="shared" si="324"/>
        <v>90.684210526315795</v>
      </c>
      <c r="N3465" t="b">
        <v>1</v>
      </c>
      <c r="O3465" s="5">
        <f t="shared" si="325"/>
        <v>103.38000000000001</v>
      </c>
      <c r="P3465" s="7">
        <f t="shared" si="326"/>
        <v>42612.918807870374</v>
      </c>
      <c r="Q3465" s="7">
        <f t="shared" si="327"/>
        <v>42654.165972222225</v>
      </c>
      <c r="R3465" t="s">
        <v>8271</v>
      </c>
      <c r="S3465" t="str">
        <f t="shared" si="328"/>
        <v>theater</v>
      </c>
      <c r="T3465" t="str">
        <f t="shared" si="329"/>
        <v>plays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s="6">
        <f t="shared" si="324"/>
        <v>55.012688172043013</v>
      </c>
      <c r="N3466" t="b">
        <v>1</v>
      </c>
      <c r="O3466" s="5">
        <f t="shared" si="325"/>
        <v>102.3236</v>
      </c>
      <c r="P3466" s="7">
        <f t="shared" si="326"/>
        <v>42575.130057870367</v>
      </c>
      <c r="Q3466" s="7">
        <f t="shared" si="327"/>
        <v>42605.130057870367</v>
      </c>
      <c r="R3466" t="s">
        <v>8271</v>
      </c>
      <c r="S3466" t="str">
        <f t="shared" si="328"/>
        <v>theater</v>
      </c>
      <c r="T3466" t="str">
        <f t="shared" si="329"/>
        <v>plays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s="6">
        <f t="shared" si="324"/>
        <v>57.222222222222221</v>
      </c>
      <c r="N3467" t="b">
        <v>1</v>
      </c>
      <c r="O3467" s="5">
        <f t="shared" si="325"/>
        <v>103</v>
      </c>
      <c r="P3467" s="7">
        <f t="shared" si="326"/>
        <v>42200.625833333332</v>
      </c>
      <c r="Q3467" s="7">
        <f t="shared" si="327"/>
        <v>42225.666666666672</v>
      </c>
      <c r="R3467" t="s">
        <v>8271</v>
      </c>
      <c r="S3467" t="str">
        <f t="shared" si="328"/>
        <v>theater</v>
      </c>
      <c r="T3467" t="str">
        <f t="shared" si="329"/>
        <v>plays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s="6">
        <f t="shared" si="324"/>
        <v>72.950819672131146</v>
      </c>
      <c r="N3468" t="b">
        <v>1</v>
      </c>
      <c r="O3468" s="5">
        <f t="shared" si="325"/>
        <v>127.14285714285714</v>
      </c>
      <c r="P3468" s="7">
        <f t="shared" si="326"/>
        <v>42420.019097222219</v>
      </c>
      <c r="Q3468" s="7">
        <f t="shared" si="327"/>
        <v>42479.977430555555</v>
      </c>
      <c r="R3468" t="s">
        <v>8271</v>
      </c>
      <c r="S3468" t="str">
        <f t="shared" si="328"/>
        <v>theater</v>
      </c>
      <c r="T3468" t="str">
        <f t="shared" si="329"/>
        <v>plays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s="6">
        <f t="shared" si="324"/>
        <v>64.468085106382972</v>
      </c>
      <c r="N3469" t="b">
        <v>1</v>
      </c>
      <c r="O3469" s="5">
        <f t="shared" si="325"/>
        <v>101</v>
      </c>
      <c r="P3469" s="7">
        <f t="shared" si="326"/>
        <v>42053.671666666662</v>
      </c>
      <c r="Q3469" s="7">
        <f t="shared" si="327"/>
        <v>42083.630000000005</v>
      </c>
      <c r="R3469" t="s">
        <v>8271</v>
      </c>
      <c r="S3469" t="str">
        <f t="shared" si="328"/>
        <v>theater</v>
      </c>
      <c r="T3469" t="str">
        <f t="shared" si="329"/>
        <v>plays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s="6">
        <f t="shared" si="324"/>
        <v>716.35294117647061</v>
      </c>
      <c r="N3470" t="b">
        <v>1</v>
      </c>
      <c r="O3470" s="5">
        <f t="shared" si="325"/>
        <v>121.78</v>
      </c>
      <c r="P3470" s="7">
        <f t="shared" si="326"/>
        <v>42605.765381944439</v>
      </c>
      <c r="Q3470" s="7">
        <f t="shared" si="327"/>
        <v>42634.125</v>
      </c>
      <c r="R3470" t="s">
        <v>8271</v>
      </c>
      <c r="S3470" t="str">
        <f t="shared" si="328"/>
        <v>theater</v>
      </c>
      <c r="T3470" t="str">
        <f t="shared" si="329"/>
        <v>plays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s="6">
        <f t="shared" si="324"/>
        <v>50.396825396825399</v>
      </c>
      <c r="N3471" t="b">
        <v>1</v>
      </c>
      <c r="O3471" s="5">
        <f t="shared" si="325"/>
        <v>113.39285714285714</v>
      </c>
      <c r="P3471" s="7">
        <f t="shared" si="326"/>
        <v>42458.641724537039</v>
      </c>
      <c r="Q3471" s="7">
        <f t="shared" si="327"/>
        <v>42488.641724537039</v>
      </c>
      <c r="R3471" t="s">
        <v>8271</v>
      </c>
      <c r="S3471" t="str">
        <f t="shared" si="328"/>
        <v>theater</v>
      </c>
      <c r="T3471" t="str">
        <f t="shared" si="329"/>
        <v>plays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s="6">
        <f t="shared" si="324"/>
        <v>41.666666666666664</v>
      </c>
      <c r="N3472" t="b">
        <v>1</v>
      </c>
      <c r="O3472" s="5">
        <f t="shared" si="325"/>
        <v>150</v>
      </c>
      <c r="P3472" s="7">
        <f t="shared" si="326"/>
        <v>42529.022013888884</v>
      </c>
      <c r="Q3472" s="7">
        <f t="shared" si="327"/>
        <v>42566.901388888888</v>
      </c>
      <c r="R3472" t="s">
        <v>8271</v>
      </c>
      <c r="S3472" t="str">
        <f t="shared" si="328"/>
        <v>theater</v>
      </c>
      <c r="T3472" t="str">
        <f t="shared" si="329"/>
        <v>plays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s="6">
        <f t="shared" si="324"/>
        <v>35.766666666666666</v>
      </c>
      <c r="N3473" t="b">
        <v>1</v>
      </c>
      <c r="O3473" s="5">
        <f t="shared" si="325"/>
        <v>214.6</v>
      </c>
      <c r="P3473" s="7">
        <f t="shared" si="326"/>
        <v>41841.820486111108</v>
      </c>
      <c r="Q3473" s="7">
        <f t="shared" si="327"/>
        <v>41882.833333333336</v>
      </c>
      <c r="R3473" t="s">
        <v>8271</v>
      </c>
      <c r="S3473" t="str">
        <f t="shared" si="328"/>
        <v>theater</v>
      </c>
      <c r="T3473" t="str">
        <f t="shared" si="329"/>
        <v>plays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s="6">
        <f t="shared" si="324"/>
        <v>88.739130434782609</v>
      </c>
      <c r="N3474" t="b">
        <v>1</v>
      </c>
      <c r="O3474" s="5">
        <f t="shared" si="325"/>
        <v>102.05</v>
      </c>
      <c r="P3474" s="7">
        <f t="shared" si="326"/>
        <v>41928.170497685183</v>
      </c>
      <c r="Q3474" s="7">
        <f t="shared" si="327"/>
        <v>41949.249305555553</v>
      </c>
      <c r="R3474" t="s">
        <v>8271</v>
      </c>
      <c r="S3474" t="str">
        <f t="shared" si="328"/>
        <v>theater</v>
      </c>
      <c r="T3474" t="str">
        <f t="shared" si="329"/>
        <v>plays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s="6">
        <f t="shared" si="324"/>
        <v>148.4848484848485</v>
      </c>
      <c r="N3475" t="b">
        <v>1</v>
      </c>
      <c r="O3475" s="5">
        <f t="shared" si="325"/>
        <v>100</v>
      </c>
      <c r="P3475" s="7">
        <f t="shared" si="326"/>
        <v>42062.834444444445</v>
      </c>
      <c r="Q3475" s="7">
        <f t="shared" si="327"/>
        <v>42083.852083333331</v>
      </c>
      <c r="R3475" t="s">
        <v>8271</v>
      </c>
      <c r="S3475" t="str">
        <f t="shared" si="328"/>
        <v>theater</v>
      </c>
      <c r="T3475" t="str">
        <f t="shared" si="329"/>
        <v>plays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s="6">
        <f t="shared" si="324"/>
        <v>51.794871794871796</v>
      </c>
      <c r="N3476" t="b">
        <v>1</v>
      </c>
      <c r="O3476" s="5">
        <f t="shared" si="325"/>
        <v>101</v>
      </c>
      <c r="P3476" s="7">
        <f t="shared" si="326"/>
        <v>42541.501516203702</v>
      </c>
      <c r="Q3476" s="7">
        <f t="shared" si="327"/>
        <v>42571.501516203702</v>
      </c>
      <c r="R3476" t="s">
        <v>8271</v>
      </c>
      <c r="S3476" t="str">
        <f t="shared" si="328"/>
        <v>theater</v>
      </c>
      <c r="T3476" t="str">
        <f t="shared" si="329"/>
        <v>plays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s="6">
        <f t="shared" si="324"/>
        <v>20</v>
      </c>
      <c r="N3477" t="b">
        <v>1</v>
      </c>
      <c r="O3477" s="5">
        <f t="shared" si="325"/>
        <v>113.33333333333333</v>
      </c>
      <c r="P3477" s="7">
        <f t="shared" si="326"/>
        <v>41918.880833333329</v>
      </c>
      <c r="Q3477" s="7">
        <f t="shared" si="327"/>
        <v>41946</v>
      </c>
      <c r="R3477" t="s">
        <v>8271</v>
      </c>
      <c r="S3477" t="str">
        <f t="shared" si="328"/>
        <v>theater</v>
      </c>
      <c r="T3477" t="str">
        <f t="shared" si="329"/>
        <v>plays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s="6">
        <f t="shared" si="324"/>
        <v>52</v>
      </c>
      <c r="N3478" t="b">
        <v>1</v>
      </c>
      <c r="O3478" s="5">
        <f t="shared" si="325"/>
        <v>104</v>
      </c>
      <c r="P3478" s="7">
        <f t="shared" si="326"/>
        <v>41921.279976851853</v>
      </c>
      <c r="Q3478" s="7">
        <f t="shared" si="327"/>
        <v>41939.125</v>
      </c>
      <c r="R3478" t="s">
        <v>8271</v>
      </c>
      <c r="S3478" t="str">
        <f t="shared" si="328"/>
        <v>theater</v>
      </c>
      <c r="T3478" t="str">
        <f t="shared" si="329"/>
        <v>plays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s="6">
        <f t="shared" si="324"/>
        <v>53.230769230769234</v>
      </c>
      <c r="N3479" t="b">
        <v>1</v>
      </c>
      <c r="O3479" s="5">
        <f t="shared" si="325"/>
        <v>115.33333333333333</v>
      </c>
      <c r="P3479" s="7">
        <f t="shared" si="326"/>
        <v>42128.736608796295</v>
      </c>
      <c r="Q3479" s="7">
        <f t="shared" si="327"/>
        <v>42141.125</v>
      </c>
      <c r="R3479" t="s">
        <v>8271</v>
      </c>
      <c r="S3479" t="str">
        <f t="shared" si="328"/>
        <v>theater</v>
      </c>
      <c r="T3479" t="str">
        <f t="shared" si="329"/>
        <v>plays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s="6">
        <f t="shared" si="324"/>
        <v>39.596491228070178</v>
      </c>
      <c r="N3480" t="b">
        <v>1</v>
      </c>
      <c r="O3480" s="5">
        <f t="shared" si="325"/>
        <v>112.85000000000001</v>
      </c>
      <c r="P3480" s="7">
        <f t="shared" si="326"/>
        <v>42053.916921296302</v>
      </c>
      <c r="Q3480" s="7">
        <f t="shared" si="327"/>
        <v>42079.875</v>
      </c>
      <c r="R3480" t="s">
        <v>8271</v>
      </c>
      <c r="S3480" t="str">
        <f t="shared" si="328"/>
        <v>theater</v>
      </c>
      <c r="T3480" t="str">
        <f t="shared" si="329"/>
        <v>plays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s="6">
        <f t="shared" si="324"/>
        <v>34.25</v>
      </c>
      <c r="N3481" t="b">
        <v>1</v>
      </c>
      <c r="O3481" s="5">
        <f t="shared" si="325"/>
        <v>127.86666666666666</v>
      </c>
      <c r="P3481" s="7">
        <f t="shared" si="326"/>
        <v>41781.855092592588</v>
      </c>
      <c r="Q3481" s="7">
        <f t="shared" si="327"/>
        <v>41811.855092592588</v>
      </c>
      <c r="R3481" t="s">
        <v>8271</v>
      </c>
      <c r="S3481" t="str">
        <f t="shared" si="328"/>
        <v>theater</v>
      </c>
      <c r="T3481" t="str">
        <f t="shared" si="329"/>
        <v>plays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s="6">
        <f t="shared" si="324"/>
        <v>164.61538461538461</v>
      </c>
      <c r="N3482" t="b">
        <v>1</v>
      </c>
      <c r="O3482" s="5">
        <f t="shared" si="325"/>
        <v>142.66666666666669</v>
      </c>
      <c r="P3482" s="7">
        <f t="shared" si="326"/>
        <v>42171.317442129628</v>
      </c>
      <c r="Q3482" s="7">
        <f t="shared" si="327"/>
        <v>42195.875</v>
      </c>
      <c r="R3482" t="s">
        <v>8271</v>
      </c>
      <c r="S3482" t="str">
        <f t="shared" si="328"/>
        <v>theater</v>
      </c>
      <c r="T3482" t="str">
        <f t="shared" si="329"/>
        <v>plays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s="6">
        <f t="shared" si="324"/>
        <v>125.05263157894737</v>
      </c>
      <c r="N3483" t="b">
        <v>1</v>
      </c>
      <c r="O3483" s="5">
        <f t="shared" si="325"/>
        <v>118.8</v>
      </c>
      <c r="P3483" s="7">
        <f t="shared" si="326"/>
        <v>41989.24754629629</v>
      </c>
      <c r="Q3483" s="7">
        <f t="shared" si="327"/>
        <v>42006.24754629629</v>
      </c>
      <c r="R3483" t="s">
        <v>8271</v>
      </c>
      <c r="S3483" t="str">
        <f t="shared" si="328"/>
        <v>theater</v>
      </c>
      <c r="T3483" t="str">
        <f t="shared" si="329"/>
        <v>plays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s="6">
        <f t="shared" si="324"/>
        <v>51.875</v>
      </c>
      <c r="N3484" t="b">
        <v>1</v>
      </c>
      <c r="O3484" s="5">
        <f t="shared" si="325"/>
        <v>138.33333333333334</v>
      </c>
      <c r="P3484" s="7">
        <f t="shared" si="326"/>
        <v>41796.771597222221</v>
      </c>
      <c r="Q3484" s="7">
        <f t="shared" si="327"/>
        <v>41826.771597222221</v>
      </c>
      <c r="R3484" t="s">
        <v>8271</v>
      </c>
      <c r="S3484" t="str">
        <f t="shared" si="328"/>
        <v>theater</v>
      </c>
      <c r="T3484" t="str">
        <f t="shared" si="329"/>
        <v>plays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s="6">
        <f t="shared" si="324"/>
        <v>40.285714285714285</v>
      </c>
      <c r="N3485" t="b">
        <v>1</v>
      </c>
      <c r="O3485" s="5">
        <f t="shared" si="325"/>
        <v>159.9402985074627</v>
      </c>
      <c r="P3485" s="7">
        <f t="shared" si="326"/>
        <v>41793.668761574074</v>
      </c>
      <c r="Q3485" s="7">
        <f t="shared" si="327"/>
        <v>41823.668761574074</v>
      </c>
      <c r="R3485" t="s">
        <v>8271</v>
      </c>
      <c r="S3485" t="str">
        <f t="shared" si="328"/>
        <v>theater</v>
      </c>
      <c r="T3485" t="str">
        <f t="shared" si="329"/>
        <v>plays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s="6">
        <f t="shared" si="324"/>
        <v>64.909090909090907</v>
      </c>
      <c r="N3486" t="b">
        <v>1</v>
      </c>
      <c r="O3486" s="5">
        <f t="shared" si="325"/>
        <v>114.24000000000001</v>
      </c>
      <c r="P3486" s="7">
        <f t="shared" si="326"/>
        <v>42506.760405092587</v>
      </c>
      <c r="Q3486" s="7">
        <f t="shared" si="327"/>
        <v>42536.760405092587</v>
      </c>
      <c r="R3486" t="s">
        <v>8271</v>
      </c>
      <c r="S3486" t="str">
        <f t="shared" si="328"/>
        <v>theater</v>
      </c>
      <c r="T3486" t="str">
        <f t="shared" si="329"/>
        <v>plays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s="6">
        <f t="shared" si="324"/>
        <v>55.333333333333336</v>
      </c>
      <c r="N3487" t="b">
        <v>1</v>
      </c>
      <c r="O3487" s="5">
        <f t="shared" si="325"/>
        <v>100.60606060606061</v>
      </c>
      <c r="P3487" s="7">
        <f t="shared" si="326"/>
        <v>42372.693055555559</v>
      </c>
      <c r="Q3487" s="7">
        <f t="shared" si="327"/>
        <v>42402.693055555559</v>
      </c>
      <c r="R3487" t="s">
        <v>8271</v>
      </c>
      <c r="S3487" t="str">
        <f t="shared" si="328"/>
        <v>theater</v>
      </c>
      <c r="T3487" t="str">
        <f t="shared" si="329"/>
        <v>plays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s="6">
        <f t="shared" si="324"/>
        <v>83.142857142857139</v>
      </c>
      <c r="N3488" t="b">
        <v>1</v>
      </c>
      <c r="O3488" s="5">
        <f t="shared" si="325"/>
        <v>155.20000000000002</v>
      </c>
      <c r="P3488" s="7">
        <f t="shared" si="326"/>
        <v>42126.87501157407</v>
      </c>
      <c r="Q3488" s="7">
        <f t="shared" si="327"/>
        <v>42158.290972222225</v>
      </c>
      <c r="R3488" t="s">
        <v>8271</v>
      </c>
      <c r="S3488" t="str">
        <f t="shared" si="328"/>
        <v>theater</v>
      </c>
      <c r="T3488" t="str">
        <f t="shared" si="329"/>
        <v>plays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s="6">
        <f t="shared" si="324"/>
        <v>38.712121212121211</v>
      </c>
      <c r="N3489" t="b">
        <v>1</v>
      </c>
      <c r="O3489" s="5">
        <f t="shared" si="325"/>
        <v>127.75000000000001</v>
      </c>
      <c r="P3489" s="7">
        <f t="shared" si="326"/>
        <v>42149.940416666665</v>
      </c>
      <c r="Q3489" s="7">
        <f t="shared" si="327"/>
        <v>42179.940416666665</v>
      </c>
      <c r="R3489" t="s">
        <v>8271</v>
      </c>
      <c r="S3489" t="str">
        <f t="shared" si="328"/>
        <v>theater</v>
      </c>
      <c r="T3489" t="str">
        <f t="shared" si="329"/>
        <v>plays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s="6">
        <f t="shared" si="324"/>
        <v>125.37931034482759</v>
      </c>
      <c r="N3490" t="b">
        <v>1</v>
      </c>
      <c r="O3490" s="5">
        <f t="shared" si="325"/>
        <v>121.2</v>
      </c>
      <c r="P3490" s="7">
        <f t="shared" si="326"/>
        <v>42087.768055555556</v>
      </c>
      <c r="Q3490" s="7">
        <f t="shared" si="327"/>
        <v>42111.666666666672</v>
      </c>
      <c r="R3490" t="s">
        <v>8271</v>
      </c>
      <c r="S3490" t="str">
        <f t="shared" si="328"/>
        <v>theater</v>
      </c>
      <c r="T3490" t="str">
        <f t="shared" si="329"/>
        <v>plays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s="6">
        <f t="shared" si="324"/>
        <v>78.263888888888886</v>
      </c>
      <c r="N3491" t="b">
        <v>1</v>
      </c>
      <c r="O3491" s="5">
        <f t="shared" si="325"/>
        <v>112.7</v>
      </c>
      <c r="P3491" s="7">
        <f t="shared" si="326"/>
        <v>41753.635775462964</v>
      </c>
      <c r="Q3491" s="7">
        <f t="shared" si="327"/>
        <v>41783.875</v>
      </c>
      <c r="R3491" t="s">
        <v>8271</v>
      </c>
      <c r="S3491" t="str">
        <f t="shared" si="328"/>
        <v>theater</v>
      </c>
      <c r="T3491" t="str">
        <f t="shared" si="329"/>
        <v>plays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s="6">
        <f t="shared" si="324"/>
        <v>47.222222222222221</v>
      </c>
      <c r="N3492" t="b">
        <v>1</v>
      </c>
      <c r="O3492" s="5">
        <f t="shared" si="325"/>
        <v>127.49999999999999</v>
      </c>
      <c r="P3492" s="7">
        <f t="shared" si="326"/>
        <v>42443.802361111113</v>
      </c>
      <c r="Q3492" s="7">
        <f t="shared" si="327"/>
        <v>42473.802361111113</v>
      </c>
      <c r="R3492" t="s">
        <v>8271</v>
      </c>
      <c r="S3492" t="str">
        <f t="shared" si="328"/>
        <v>theater</v>
      </c>
      <c r="T3492" t="str">
        <f t="shared" si="329"/>
        <v>plays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s="6">
        <f t="shared" si="324"/>
        <v>79.099999999999994</v>
      </c>
      <c r="N3493" t="b">
        <v>1</v>
      </c>
      <c r="O3493" s="5">
        <f t="shared" si="325"/>
        <v>158.20000000000002</v>
      </c>
      <c r="P3493" s="7">
        <f t="shared" si="326"/>
        <v>42121.249814814815</v>
      </c>
      <c r="Q3493" s="7">
        <f t="shared" si="327"/>
        <v>42142.249814814815</v>
      </c>
      <c r="R3493" t="s">
        <v>8271</v>
      </c>
      <c r="S3493" t="str">
        <f t="shared" si="328"/>
        <v>theater</v>
      </c>
      <c r="T3493" t="str">
        <f t="shared" si="329"/>
        <v>plays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s="6">
        <f t="shared" si="324"/>
        <v>114.29199999999999</v>
      </c>
      <c r="N3494" t="b">
        <v>1</v>
      </c>
      <c r="O3494" s="5">
        <f t="shared" si="325"/>
        <v>105.26894736842105</v>
      </c>
      <c r="P3494" s="7">
        <f t="shared" si="326"/>
        <v>42268.009224537032</v>
      </c>
      <c r="Q3494" s="7">
        <f t="shared" si="327"/>
        <v>42303.009224537032</v>
      </c>
      <c r="R3494" t="s">
        <v>8271</v>
      </c>
      <c r="S3494" t="str">
        <f t="shared" si="328"/>
        <v>theater</v>
      </c>
      <c r="T3494" t="str">
        <f t="shared" si="329"/>
        <v>plays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s="6">
        <f t="shared" si="324"/>
        <v>51.724137931034484</v>
      </c>
      <c r="N3495" t="b">
        <v>1</v>
      </c>
      <c r="O3495" s="5">
        <f t="shared" si="325"/>
        <v>100</v>
      </c>
      <c r="P3495" s="7">
        <f t="shared" si="326"/>
        <v>41848.866157407407</v>
      </c>
      <c r="Q3495" s="7">
        <f t="shared" si="327"/>
        <v>41868.21597222222</v>
      </c>
      <c r="R3495" t="s">
        <v>8271</v>
      </c>
      <c r="S3495" t="str">
        <f t="shared" si="328"/>
        <v>theater</v>
      </c>
      <c r="T3495" t="str">
        <f t="shared" si="329"/>
        <v>plays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s="6">
        <f t="shared" si="324"/>
        <v>30.76923076923077</v>
      </c>
      <c r="N3496" t="b">
        <v>1</v>
      </c>
      <c r="O3496" s="5">
        <f t="shared" si="325"/>
        <v>100</v>
      </c>
      <c r="P3496" s="7">
        <f t="shared" si="326"/>
        <v>42689.214988425927</v>
      </c>
      <c r="Q3496" s="7">
        <f t="shared" si="327"/>
        <v>42700.25</v>
      </c>
      <c r="R3496" t="s">
        <v>8271</v>
      </c>
      <c r="S3496" t="str">
        <f t="shared" si="328"/>
        <v>theater</v>
      </c>
      <c r="T3496" t="str">
        <f t="shared" si="329"/>
        <v>plays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s="6">
        <f t="shared" si="324"/>
        <v>74.208333333333329</v>
      </c>
      <c r="N3497" t="b">
        <v>1</v>
      </c>
      <c r="O3497" s="5">
        <f t="shared" si="325"/>
        <v>106.86</v>
      </c>
      <c r="P3497" s="7">
        <f t="shared" si="326"/>
        <v>41915.762835648151</v>
      </c>
      <c r="Q3497" s="7">
        <f t="shared" si="327"/>
        <v>41944.720833333333</v>
      </c>
      <c r="R3497" t="s">
        <v>8271</v>
      </c>
      <c r="S3497" t="str">
        <f t="shared" si="328"/>
        <v>theater</v>
      </c>
      <c r="T3497" t="str">
        <f t="shared" si="329"/>
        <v>plays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s="6">
        <f t="shared" si="324"/>
        <v>47.846153846153847</v>
      </c>
      <c r="N3498" t="b">
        <v>1</v>
      </c>
      <c r="O3498" s="5">
        <f t="shared" si="325"/>
        <v>124.4</v>
      </c>
      <c r="P3498" s="7">
        <f t="shared" si="326"/>
        <v>42584.846828703703</v>
      </c>
      <c r="Q3498" s="7">
        <f t="shared" si="327"/>
        <v>42624.846828703703</v>
      </c>
      <c r="R3498" t="s">
        <v>8271</v>
      </c>
      <c r="S3498" t="str">
        <f t="shared" si="328"/>
        <v>theater</v>
      </c>
      <c r="T3498" t="str">
        <f t="shared" si="329"/>
        <v>plays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s="6">
        <f t="shared" si="324"/>
        <v>34.408163265306122</v>
      </c>
      <c r="N3499" t="b">
        <v>1</v>
      </c>
      <c r="O3499" s="5">
        <f t="shared" si="325"/>
        <v>108.70406189555126</v>
      </c>
      <c r="P3499" s="7">
        <f t="shared" si="326"/>
        <v>42511.741944444439</v>
      </c>
      <c r="Q3499" s="7">
        <f t="shared" si="327"/>
        <v>42523.916666666672</v>
      </c>
      <c r="R3499" t="s">
        <v>8271</v>
      </c>
      <c r="S3499" t="str">
        <f t="shared" si="328"/>
        <v>theater</v>
      </c>
      <c r="T3499" t="str">
        <f t="shared" si="329"/>
        <v>plays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s="6">
        <f t="shared" si="324"/>
        <v>40.238095238095241</v>
      </c>
      <c r="N3500" t="b">
        <v>1</v>
      </c>
      <c r="O3500" s="5">
        <f t="shared" si="325"/>
        <v>102.42424242424242</v>
      </c>
      <c r="P3500" s="7">
        <f t="shared" si="326"/>
        <v>42459.15861111111</v>
      </c>
      <c r="Q3500" s="7">
        <f t="shared" si="327"/>
        <v>42518.905555555553</v>
      </c>
      <c r="R3500" t="s">
        <v>8271</v>
      </c>
      <c r="S3500" t="str">
        <f t="shared" si="328"/>
        <v>theater</v>
      </c>
      <c r="T3500" t="str">
        <f t="shared" si="329"/>
        <v>plays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s="6">
        <f t="shared" si="324"/>
        <v>60.285714285714285</v>
      </c>
      <c r="N3501" t="b">
        <v>1</v>
      </c>
      <c r="O3501" s="5">
        <f t="shared" si="325"/>
        <v>105.5</v>
      </c>
      <c r="P3501" s="7">
        <f t="shared" si="326"/>
        <v>42132.036168981482</v>
      </c>
      <c r="Q3501" s="7">
        <f t="shared" si="327"/>
        <v>42186.290972222225</v>
      </c>
      <c r="R3501" t="s">
        <v>8271</v>
      </c>
      <c r="S3501" t="str">
        <f t="shared" si="328"/>
        <v>theater</v>
      </c>
      <c r="T3501" t="str">
        <f t="shared" si="329"/>
        <v>plays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s="6">
        <f t="shared" si="324"/>
        <v>25.30952380952381</v>
      </c>
      <c r="N3502" t="b">
        <v>1</v>
      </c>
      <c r="O3502" s="5">
        <f t="shared" si="325"/>
        <v>106.3</v>
      </c>
      <c r="P3502" s="7">
        <f t="shared" si="326"/>
        <v>42419.91942129629</v>
      </c>
      <c r="Q3502" s="7">
        <f t="shared" si="327"/>
        <v>42436.207638888889</v>
      </c>
      <c r="R3502" t="s">
        <v>8271</v>
      </c>
      <c r="S3502" t="str">
        <f t="shared" si="328"/>
        <v>theater</v>
      </c>
      <c r="T3502" t="str">
        <f t="shared" si="329"/>
        <v>plays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s="6">
        <f t="shared" si="324"/>
        <v>35.952380952380949</v>
      </c>
      <c r="N3503" t="b">
        <v>1</v>
      </c>
      <c r="O3503" s="5">
        <f t="shared" si="325"/>
        <v>100.66666666666666</v>
      </c>
      <c r="P3503" s="7">
        <f t="shared" si="326"/>
        <v>42233.763831018514</v>
      </c>
      <c r="Q3503" s="7">
        <f t="shared" si="327"/>
        <v>42258.763831018514</v>
      </c>
      <c r="R3503" t="s">
        <v>8271</v>
      </c>
      <c r="S3503" t="str">
        <f t="shared" si="328"/>
        <v>theater</v>
      </c>
      <c r="T3503" t="str">
        <f t="shared" si="329"/>
        <v>plays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s="6">
        <f t="shared" si="324"/>
        <v>136</v>
      </c>
      <c r="N3504" t="b">
        <v>1</v>
      </c>
      <c r="O3504" s="5">
        <f t="shared" si="325"/>
        <v>105.4</v>
      </c>
      <c r="P3504" s="7">
        <f t="shared" si="326"/>
        <v>42430.839398148149</v>
      </c>
      <c r="Q3504" s="7">
        <f t="shared" si="327"/>
        <v>42445.165972222225</v>
      </c>
      <c r="R3504" t="s">
        <v>8271</v>
      </c>
      <c r="S3504" t="str">
        <f t="shared" si="328"/>
        <v>theater</v>
      </c>
      <c r="T3504" t="str">
        <f t="shared" si="329"/>
        <v>plays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s="6">
        <f t="shared" si="324"/>
        <v>70.763157894736835</v>
      </c>
      <c r="N3505" t="b">
        <v>1</v>
      </c>
      <c r="O3505" s="5">
        <f t="shared" si="325"/>
        <v>107.55999999999999</v>
      </c>
      <c r="P3505" s="7">
        <f t="shared" si="326"/>
        <v>42545.478333333333</v>
      </c>
      <c r="Q3505" s="7">
        <f t="shared" si="327"/>
        <v>42575.478333333333</v>
      </c>
      <c r="R3505" t="s">
        <v>8271</v>
      </c>
      <c r="S3505" t="str">
        <f t="shared" si="328"/>
        <v>theater</v>
      </c>
      <c r="T3505" t="str">
        <f t="shared" si="329"/>
        <v>plays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s="6">
        <f t="shared" si="324"/>
        <v>125</v>
      </c>
      <c r="N3506" t="b">
        <v>1</v>
      </c>
      <c r="O3506" s="5">
        <f t="shared" si="325"/>
        <v>100</v>
      </c>
      <c r="P3506" s="7">
        <f t="shared" si="326"/>
        <v>42297.748738425929</v>
      </c>
      <c r="Q3506" s="7">
        <f t="shared" si="327"/>
        <v>42327.790405092594</v>
      </c>
      <c r="R3506" t="s">
        <v>8271</v>
      </c>
      <c r="S3506" t="str">
        <f t="shared" si="328"/>
        <v>theater</v>
      </c>
      <c r="T3506" t="str">
        <f t="shared" si="329"/>
        <v>plays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s="6">
        <f t="shared" si="324"/>
        <v>66.512820512820511</v>
      </c>
      <c r="N3507" t="b">
        <v>1</v>
      </c>
      <c r="O3507" s="5">
        <f t="shared" si="325"/>
        <v>103.76</v>
      </c>
      <c r="P3507" s="7">
        <f t="shared" si="326"/>
        <v>41760.935706018521</v>
      </c>
      <c r="Q3507" s="7">
        <f t="shared" si="327"/>
        <v>41772.166666666664</v>
      </c>
      <c r="R3507" t="s">
        <v>8271</v>
      </c>
      <c r="S3507" t="str">
        <f t="shared" si="328"/>
        <v>theater</v>
      </c>
      <c r="T3507" t="str">
        <f t="shared" si="329"/>
        <v>plays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s="6">
        <f t="shared" si="324"/>
        <v>105</v>
      </c>
      <c r="N3508" t="b">
        <v>1</v>
      </c>
      <c r="O3508" s="5">
        <f t="shared" si="325"/>
        <v>101.49999999999999</v>
      </c>
      <c r="P3508" s="7">
        <f t="shared" si="326"/>
        <v>41829.734259259261</v>
      </c>
      <c r="Q3508" s="7">
        <f t="shared" si="327"/>
        <v>41874.734259259261</v>
      </c>
      <c r="R3508" t="s">
        <v>8271</v>
      </c>
      <c r="S3508" t="str">
        <f t="shared" si="328"/>
        <v>theater</v>
      </c>
      <c r="T3508" t="str">
        <f t="shared" si="329"/>
        <v>plays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s="6">
        <f t="shared" si="324"/>
        <v>145</v>
      </c>
      <c r="N3509" t="b">
        <v>1</v>
      </c>
      <c r="O3509" s="5">
        <f t="shared" si="325"/>
        <v>104.4</v>
      </c>
      <c r="P3509" s="7">
        <f t="shared" si="326"/>
        <v>42491.92288194444</v>
      </c>
      <c r="Q3509" s="7">
        <f t="shared" si="327"/>
        <v>42521.92288194444</v>
      </c>
      <c r="R3509" t="s">
        <v>8271</v>
      </c>
      <c r="S3509" t="str">
        <f t="shared" si="328"/>
        <v>theater</v>
      </c>
      <c r="T3509" t="str">
        <f t="shared" si="329"/>
        <v>plays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s="6">
        <f t="shared" si="324"/>
        <v>12</v>
      </c>
      <c r="N3510" t="b">
        <v>1</v>
      </c>
      <c r="O3510" s="5">
        <f t="shared" si="325"/>
        <v>180</v>
      </c>
      <c r="P3510" s="7">
        <f t="shared" si="326"/>
        <v>42477.729780092588</v>
      </c>
      <c r="Q3510" s="7">
        <f t="shared" si="327"/>
        <v>42500.875</v>
      </c>
      <c r="R3510" t="s">
        <v>8271</v>
      </c>
      <c r="S3510" t="str">
        <f t="shared" si="328"/>
        <v>theater</v>
      </c>
      <c r="T3510" t="str">
        <f t="shared" si="329"/>
        <v>plays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s="6">
        <f t="shared" si="324"/>
        <v>96.666666666666671</v>
      </c>
      <c r="N3511" t="b">
        <v>1</v>
      </c>
      <c r="O3511" s="5">
        <f t="shared" si="325"/>
        <v>106.33333333333333</v>
      </c>
      <c r="P3511" s="7">
        <f t="shared" si="326"/>
        <v>41950.859560185185</v>
      </c>
      <c r="Q3511" s="7">
        <f t="shared" si="327"/>
        <v>41964.204861111109</v>
      </c>
      <c r="R3511" t="s">
        <v>8271</v>
      </c>
      <c r="S3511" t="str">
        <f t="shared" si="328"/>
        <v>theater</v>
      </c>
      <c r="T3511" t="str">
        <f t="shared" si="329"/>
        <v>plays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s="6">
        <f t="shared" si="324"/>
        <v>60.333333333333336</v>
      </c>
      <c r="N3512" t="b">
        <v>1</v>
      </c>
      <c r="O3512" s="5">
        <f t="shared" si="325"/>
        <v>100.55555555555556</v>
      </c>
      <c r="P3512" s="7">
        <f t="shared" si="326"/>
        <v>41802.62090277778</v>
      </c>
      <c r="Q3512" s="7">
        <f t="shared" si="327"/>
        <v>41822.62090277778</v>
      </c>
      <c r="R3512" t="s">
        <v>8271</v>
      </c>
      <c r="S3512" t="str">
        <f t="shared" si="328"/>
        <v>theater</v>
      </c>
      <c r="T3512" t="str">
        <f t="shared" si="329"/>
        <v>plays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s="6">
        <f t="shared" si="324"/>
        <v>79.89473684210526</v>
      </c>
      <c r="N3513" t="b">
        <v>1</v>
      </c>
      <c r="O3513" s="5">
        <f t="shared" si="325"/>
        <v>101.2</v>
      </c>
      <c r="P3513" s="7">
        <f t="shared" si="326"/>
        <v>41927.873784722222</v>
      </c>
      <c r="Q3513" s="7">
        <f t="shared" si="327"/>
        <v>41950.770833333336</v>
      </c>
      <c r="R3513" t="s">
        <v>8271</v>
      </c>
      <c r="S3513" t="str">
        <f t="shared" si="328"/>
        <v>theater</v>
      </c>
      <c r="T3513" t="str">
        <f t="shared" si="329"/>
        <v>plays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s="6">
        <f t="shared" si="324"/>
        <v>58.823529411764703</v>
      </c>
      <c r="N3514" t="b">
        <v>1</v>
      </c>
      <c r="O3514" s="5">
        <f t="shared" si="325"/>
        <v>100</v>
      </c>
      <c r="P3514" s="7">
        <f t="shared" si="326"/>
        <v>42057.536944444444</v>
      </c>
      <c r="Q3514" s="7">
        <f t="shared" si="327"/>
        <v>42117.49527777778</v>
      </c>
      <c r="R3514" t="s">
        <v>8271</v>
      </c>
      <c r="S3514" t="str">
        <f t="shared" si="328"/>
        <v>theater</v>
      </c>
      <c r="T3514" t="str">
        <f t="shared" si="329"/>
        <v>plays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s="6">
        <f t="shared" si="324"/>
        <v>75.340909090909093</v>
      </c>
      <c r="N3515" t="b">
        <v>1</v>
      </c>
      <c r="O3515" s="5">
        <f t="shared" si="325"/>
        <v>118.39285714285714</v>
      </c>
      <c r="P3515" s="7">
        <f t="shared" si="326"/>
        <v>41781.096203703702</v>
      </c>
      <c r="Q3515" s="7">
        <f t="shared" si="327"/>
        <v>41794.207638888889</v>
      </c>
      <c r="R3515" t="s">
        <v>8271</v>
      </c>
      <c r="S3515" t="str">
        <f t="shared" si="328"/>
        <v>theater</v>
      </c>
      <c r="T3515" t="str">
        <f t="shared" si="329"/>
        <v>plays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s="6">
        <f t="shared" si="324"/>
        <v>55</v>
      </c>
      <c r="N3516" t="b">
        <v>1</v>
      </c>
      <c r="O3516" s="5">
        <f t="shared" si="325"/>
        <v>110.00000000000001</v>
      </c>
      <c r="P3516" s="7">
        <f t="shared" si="326"/>
        <v>42020.846666666665</v>
      </c>
      <c r="Q3516" s="7">
        <f t="shared" si="327"/>
        <v>42037.207638888889</v>
      </c>
      <c r="R3516" t="s">
        <v>8271</v>
      </c>
      <c r="S3516" t="str">
        <f t="shared" si="328"/>
        <v>theater</v>
      </c>
      <c r="T3516" t="str">
        <f t="shared" si="329"/>
        <v>plays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s="6">
        <f t="shared" si="324"/>
        <v>66.956521739130437</v>
      </c>
      <c r="N3517" t="b">
        <v>1</v>
      </c>
      <c r="O3517" s="5">
        <f t="shared" si="325"/>
        <v>102.66666666666666</v>
      </c>
      <c r="P3517" s="7">
        <f t="shared" si="326"/>
        <v>42125.772812499999</v>
      </c>
      <c r="Q3517" s="7">
        <f t="shared" si="327"/>
        <v>42155.772812499999</v>
      </c>
      <c r="R3517" t="s">
        <v>8271</v>
      </c>
      <c r="S3517" t="str">
        <f t="shared" si="328"/>
        <v>theater</v>
      </c>
      <c r="T3517" t="str">
        <f t="shared" si="329"/>
        <v>plays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s="6">
        <f t="shared" si="324"/>
        <v>227.27272727272728</v>
      </c>
      <c r="N3518" t="b">
        <v>1</v>
      </c>
      <c r="O3518" s="5">
        <f t="shared" si="325"/>
        <v>100</v>
      </c>
      <c r="P3518" s="7">
        <f t="shared" si="326"/>
        <v>41856.010069444441</v>
      </c>
      <c r="Q3518" s="7">
        <f t="shared" si="327"/>
        <v>41890.125</v>
      </c>
      <c r="R3518" t="s">
        <v>8271</v>
      </c>
      <c r="S3518" t="str">
        <f t="shared" si="328"/>
        <v>theater</v>
      </c>
      <c r="T3518" t="str">
        <f t="shared" si="329"/>
        <v>plays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s="6">
        <f t="shared" si="324"/>
        <v>307.69230769230768</v>
      </c>
      <c r="N3519" t="b">
        <v>1</v>
      </c>
      <c r="O3519" s="5">
        <f t="shared" si="325"/>
        <v>100</v>
      </c>
      <c r="P3519" s="7">
        <f t="shared" si="326"/>
        <v>41794.817523148151</v>
      </c>
      <c r="Q3519" s="7">
        <f t="shared" si="327"/>
        <v>41824.458333333336</v>
      </c>
      <c r="R3519" t="s">
        <v>8271</v>
      </c>
      <c r="S3519" t="str">
        <f t="shared" si="328"/>
        <v>theater</v>
      </c>
      <c r="T3519" t="str">
        <f t="shared" si="329"/>
        <v>plays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s="6">
        <f t="shared" si="324"/>
        <v>50.020909090909093</v>
      </c>
      <c r="N3520" t="b">
        <v>1</v>
      </c>
      <c r="O3520" s="5">
        <f t="shared" si="325"/>
        <v>110.04599999999999</v>
      </c>
      <c r="P3520" s="7">
        <f t="shared" si="326"/>
        <v>41893.783553240741</v>
      </c>
      <c r="Q3520" s="7">
        <f t="shared" si="327"/>
        <v>41914.597916666666</v>
      </c>
      <c r="R3520" t="s">
        <v>8271</v>
      </c>
      <c r="S3520" t="str">
        <f t="shared" si="328"/>
        <v>theater</v>
      </c>
      <c r="T3520" t="str">
        <f t="shared" si="329"/>
        <v>plays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s="6">
        <f t="shared" si="324"/>
        <v>72.392857142857139</v>
      </c>
      <c r="N3521" t="b">
        <v>1</v>
      </c>
      <c r="O3521" s="5">
        <f t="shared" si="325"/>
        <v>101.35000000000001</v>
      </c>
      <c r="P3521" s="7">
        <f t="shared" si="326"/>
        <v>42037.598958333328</v>
      </c>
      <c r="Q3521" s="7">
        <f t="shared" si="327"/>
        <v>42067.598958333328</v>
      </c>
      <c r="R3521" t="s">
        <v>8271</v>
      </c>
      <c r="S3521" t="str">
        <f t="shared" si="328"/>
        <v>theater</v>
      </c>
      <c r="T3521" t="str">
        <f t="shared" si="329"/>
        <v>plays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s="6">
        <f t="shared" ref="M3522:M3585" si="330">E3522/L3522</f>
        <v>95.952380952380949</v>
      </c>
      <c r="N3522" t="b">
        <v>1</v>
      </c>
      <c r="O3522" s="5">
        <f t="shared" ref="O3522:O3585" si="331">(E3522/D3522)*100</f>
        <v>100.75</v>
      </c>
      <c r="P3522" s="7">
        <f t="shared" si="326"/>
        <v>42227.824212962965</v>
      </c>
      <c r="Q3522" s="7">
        <f t="shared" si="327"/>
        <v>42253.57430555555</v>
      </c>
      <c r="R3522" t="s">
        <v>8271</v>
      </c>
      <c r="S3522" t="str">
        <f t="shared" si="328"/>
        <v>theater</v>
      </c>
      <c r="T3522" t="str">
        <f t="shared" si="329"/>
        <v>plays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s="6">
        <f t="shared" si="330"/>
        <v>45.615384615384613</v>
      </c>
      <c r="N3523" t="b">
        <v>1</v>
      </c>
      <c r="O3523" s="5">
        <f t="shared" si="331"/>
        <v>169.42857142857144</v>
      </c>
      <c r="P3523" s="7">
        <f t="shared" ref="P3523:P3586" si="332">(((J3523/60)/60)/24)+DATE(1970,1,1)</f>
        <v>41881.361342592594</v>
      </c>
      <c r="Q3523" s="7">
        <f t="shared" ref="Q3523:Q3586" si="333">(((I3523/60)/60)/24)+DATE(1970,1,1)</f>
        <v>41911.361342592594</v>
      </c>
      <c r="R3523" t="s">
        <v>8271</v>
      </c>
      <c r="S3523" t="str">
        <f t="shared" ref="S3523:S3586" si="334">LEFT(R3523,FIND("/",R3523)-1)</f>
        <v>theater</v>
      </c>
      <c r="T3523" t="str">
        <f t="shared" ref="T3523:T3586" si="335">RIGHT(R3523,LEN(R3523)-FIND("/",R3523))</f>
        <v>plays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s="6">
        <f t="shared" si="330"/>
        <v>41.029411764705884</v>
      </c>
      <c r="N3524" t="b">
        <v>1</v>
      </c>
      <c r="O3524" s="5">
        <f t="shared" si="331"/>
        <v>100</v>
      </c>
      <c r="P3524" s="7">
        <f t="shared" si="332"/>
        <v>42234.789884259255</v>
      </c>
      <c r="Q3524" s="7">
        <f t="shared" si="333"/>
        <v>42262.420833333337</v>
      </c>
      <c r="R3524" t="s">
        <v>8271</v>
      </c>
      <c r="S3524" t="str">
        <f t="shared" si="334"/>
        <v>theater</v>
      </c>
      <c r="T3524" t="str">
        <f t="shared" si="335"/>
        <v>plays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s="6">
        <f t="shared" si="330"/>
        <v>56.825000000000003</v>
      </c>
      <c r="N3525" t="b">
        <v>1</v>
      </c>
      <c r="O3525" s="5">
        <f t="shared" si="331"/>
        <v>113.65</v>
      </c>
      <c r="P3525" s="7">
        <f t="shared" si="332"/>
        <v>42581.397546296299</v>
      </c>
      <c r="Q3525" s="7">
        <f t="shared" si="333"/>
        <v>42638.958333333328</v>
      </c>
      <c r="R3525" t="s">
        <v>8271</v>
      </c>
      <c r="S3525" t="str">
        <f t="shared" si="334"/>
        <v>theater</v>
      </c>
      <c r="T3525" t="str">
        <f t="shared" si="335"/>
        <v>plays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s="6">
        <f t="shared" si="330"/>
        <v>137.24324324324326</v>
      </c>
      <c r="N3526" t="b">
        <v>1</v>
      </c>
      <c r="O3526" s="5">
        <f t="shared" si="331"/>
        <v>101.56</v>
      </c>
      <c r="P3526" s="7">
        <f t="shared" si="332"/>
        <v>41880.76357638889</v>
      </c>
      <c r="Q3526" s="7">
        <f t="shared" si="333"/>
        <v>41895.166666666664</v>
      </c>
      <c r="R3526" t="s">
        <v>8271</v>
      </c>
      <c r="S3526" t="str">
        <f t="shared" si="334"/>
        <v>theater</v>
      </c>
      <c r="T3526" t="str">
        <f t="shared" si="335"/>
        <v>plays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s="6">
        <f t="shared" si="330"/>
        <v>75.714285714285708</v>
      </c>
      <c r="N3527" t="b">
        <v>1</v>
      </c>
      <c r="O3527" s="5">
        <f t="shared" si="331"/>
        <v>106</v>
      </c>
      <c r="P3527" s="7">
        <f t="shared" si="332"/>
        <v>42214.6956712963</v>
      </c>
      <c r="Q3527" s="7">
        <f t="shared" si="333"/>
        <v>42225.666666666672</v>
      </c>
      <c r="R3527" t="s">
        <v>8271</v>
      </c>
      <c r="S3527" t="str">
        <f t="shared" si="334"/>
        <v>theater</v>
      </c>
      <c r="T3527" t="str">
        <f t="shared" si="335"/>
        <v>plays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s="6">
        <f t="shared" si="330"/>
        <v>99</v>
      </c>
      <c r="N3528" t="b">
        <v>1</v>
      </c>
      <c r="O3528" s="5">
        <f t="shared" si="331"/>
        <v>102</v>
      </c>
      <c r="P3528" s="7">
        <f t="shared" si="332"/>
        <v>42460.335312499999</v>
      </c>
      <c r="Q3528" s="7">
        <f t="shared" si="333"/>
        <v>42488.249305555553</v>
      </c>
      <c r="R3528" t="s">
        <v>8271</v>
      </c>
      <c r="S3528" t="str">
        <f t="shared" si="334"/>
        <v>theater</v>
      </c>
      <c r="T3528" t="str">
        <f t="shared" si="335"/>
        <v>plays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s="6">
        <f t="shared" si="330"/>
        <v>81.569767441860463</v>
      </c>
      <c r="N3529" t="b">
        <v>1</v>
      </c>
      <c r="O3529" s="5">
        <f t="shared" si="331"/>
        <v>116.91666666666667</v>
      </c>
      <c r="P3529" s="7">
        <f t="shared" si="332"/>
        <v>42167.023206018523</v>
      </c>
      <c r="Q3529" s="7">
        <f t="shared" si="333"/>
        <v>42196.165972222225</v>
      </c>
      <c r="R3529" t="s">
        <v>8271</v>
      </c>
      <c r="S3529" t="str">
        <f t="shared" si="334"/>
        <v>theater</v>
      </c>
      <c r="T3529" t="str">
        <f t="shared" si="335"/>
        <v>plays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s="6">
        <f t="shared" si="330"/>
        <v>45.108108108108105</v>
      </c>
      <c r="N3530" t="b">
        <v>1</v>
      </c>
      <c r="O3530" s="5">
        <f t="shared" si="331"/>
        <v>101.15151515151514</v>
      </c>
      <c r="P3530" s="7">
        <f t="shared" si="332"/>
        <v>42733.50136574074</v>
      </c>
      <c r="Q3530" s="7">
        <f t="shared" si="333"/>
        <v>42753.50136574074</v>
      </c>
      <c r="R3530" t="s">
        <v>8271</v>
      </c>
      <c r="S3530" t="str">
        <f t="shared" si="334"/>
        <v>theater</v>
      </c>
      <c r="T3530" t="str">
        <f t="shared" si="335"/>
        <v>plays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s="6">
        <f t="shared" si="330"/>
        <v>36.666666666666664</v>
      </c>
      <c r="N3531" t="b">
        <v>1</v>
      </c>
      <c r="O3531" s="5">
        <f t="shared" si="331"/>
        <v>132</v>
      </c>
      <c r="P3531" s="7">
        <f t="shared" si="332"/>
        <v>42177.761782407411</v>
      </c>
      <c r="Q3531" s="7">
        <f t="shared" si="333"/>
        <v>42198.041666666672</v>
      </c>
      <c r="R3531" t="s">
        <v>8271</v>
      </c>
      <c r="S3531" t="str">
        <f t="shared" si="334"/>
        <v>theater</v>
      </c>
      <c r="T3531" t="str">
        <f t="shared" si="335"/>
        <v>plays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s="6">
        <f t="shared" si="330"/>
        <v>125</v>
      </c>
      <c r="N3532" t="b">
        <v>1</v>
      </c>
      <c r="O3532" s="5">
        <f t="shared" si="331"/>
        <v>100</v>
      </c>
      <c r="P3532" s="7">
        <f t="shared" si="332"/>
        <v>42442.623344907406</v>
      </c>
      <c r="Q3532" s="7">
        <f t="shared" si="333"/>
        <v>42470.833333333328</v>
      </c>
      <c r="R3532" t="s">
        <v>8271</v>
      </c>
      <c r="S3532" t="str">
        <f t="shared" si="334"/>
        <v>theater</v>
      </c>
      <c r="T3532" t="str">
        <f t="shared" si="335"/>
        <v>plays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s="6">
        <f t="shared" si="330"/>
        <v>49.230769230769234</v>
      </c>
      <c r="N3533" t="b">
        <v>1</v>
      </c>
      <c r="O3533" s="5">
        <f t="shared" si="331"/>
        <v>128</v>
      </c>
      <c r="P3533" s="7">
        <f t="shared" si="332"/>
        <v>42521.654328703706</v>
      </c>
      <c r="Q3533" s="7">
        <f t="shared" si="333"/>
        <v>42551.654328703706</v>
      </c>
      <c r="R3533" t="s">
        <v>8271</v>
      </c>
      <c r="S3533" t="str">
        <f t="shared" si="334"/>
        <v>theater</v>
      </c>
      <c r="T3533" t="str">
        <f t="shared" si="335"/>
        <v>plays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s="6">
        <f t="shared" si="330"/>
        <v>42.296296296296298</v>
      </c>
      <c r="N3534" t="b">
        <v>1</v>
      </c>
      <c r="O3534" s="5">
        <f t="shared" si="331"/>
        <v>118.95833333333334</v>
      </c>
      <c r="P3534" s="7">
        <f t="shared" si="332"/>
        <v>41884.599849537037</v>
      </c>
      <c r="Q3534" s="7">
        <f t="shared" si="333"/>
        <v>41900.165972222225</v>
      </c>
      <c r="R3534" t="s">
        <v>8271</v>
      </c>
      <c r="S3534" t="str">
        <f t="shared" si="334"/>
        <v>theater</v>
      </c>
      <c r="T3534" t="str">
        <f t="shared" si="335"/>
        <v>plays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s="6">
        <f t="shared" si="330"/>
        <v>78.875</v>
      </c>
      <c r="N3535" t="b">
        <v>1</v>
      </c>
      <c r="O3535" s="5">
        <f t="shared" si="331"/>
        <v>126.2</v>
      </c>
      <c r="P3535" s="7">
        <f t="shared" si="332"/>
        <v>42289.761192129634</v>
      </c>
      <c r="Q3535" s="7">
        <f t="shared" si="333"/>
        <v>42319.802858796291</v>
      </c>
      <c r="R3535" t="s">
        <v>8271</v>
      </c>
      <c r="S3535" t="str">
        <f t="shared" si="334"/>
        <v>theater</v>
      </c>
      <c r="T3535" t="str">
        <f t="shared" si="335"/>
        <v>plays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s="6">
        <f t="shared" si="330"/>
        <v>38.284313725490193</v>
      </c>
      <c r="N3536" t="b">
        <v>1</v>
      </c>
      <c r="O3536" s="5">
        <f t="shared" si="331"/>
        <v>156.20000000000002</v>
      </c>
      <c r="P3536" s="7">
        <f t="shared" si="332"/>
        <v>42243.6252662037</v>
      </c>
      <c r="Q3536" s="7">
        <f t="shared" si="333"/>
        <v>42278.6252662037</v>
      </c>
      <c r="R3536" t="s">
        <v>8271</v>
      </c>
      <c r="S3536" t="str">
        <f t="shared" si="334"/>
        <v>theater</v>
      </c>
      <c r="T3536" t="str">
        <f t="shared" si="335"/>
        <v>plays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s="6">
        <f t="shared" si="330"/>
        <v>44.847826086956523</v>
      </c>
      <c r="N3537" t="b">
        <v>1</v>
      </c>
      <c r="O3537" s="5">
        <f t="shared" si="331"/>
        <v>103.15</v>
      </c>
      <c r="P3537" s="7">
        <f t="shared" si="332"/>
        <v>42248.640162037031</v>
      </c>
      <c r="Q3537" s="7">
        <f t="shared" si="333"/>
        <v>42279.75</v>
      </c>
      <c r="R3537" t="s">
        <v>8271</v>
      </c>
      <c r="S3537" t="str">
        <f t="shared" si="334"/>
        <v>theater</v>
      </c>
      <c r="T3537" t="str">
        <f t="shared" si="335"/>
        <v>plays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s="6">
        <f t="shared" si="330"/>
        <v>13.529411764705882</v>
      </c>
      <c r="N3538" t="b">
        <v>1</v>
      </c>
      <c r="O3538" s="5">
        <f t="shared" si="331"/>
        <v>153.33333333333334</v>
      </c>
      <c r="P3538" s="7">
        <f t="shared" si="332"/>
        <v>42328.727141203708</v>
      </c>
      <c r="Q3538" s="7">
        <f t="shared" si="333"/>
        <v>42358.499305555553</v>
      </c>
      <c r="R3538" t="s">
        <v>8271</v>
      </c>
      <c r="S3538" t="str">
        <f t="shared" si="334"/>
        <v>theater</v>
      </c>
      <c r="T3538" t="str">
        <f t="shared" si="335"/>
        <v>plays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s="6">
        <f t="shared" si="330"/>
        <v>43.5</v>
      </c>
      <c r="N3539" t="b">
        <v>1</v>
      </c>
      <c r="O3539" s="5">
        <f t="shared" si="331"/>
        <v>180.44444444444446</v>
      </c>
      <c r="P3539" s="7">
        <f t="shared" si="332"/>
        <v>41923.354351851849</v>
      </c>
      <c r="Q3539" s="7">
        <f t="shared" si="333"/>
        <v>41960.332638888889</v>
      </c>
      <c r="R3539" t="s">
        <v>8271</v>
      </c>
      <c r="S3539" t="str">
        <f t="shared" si="334"/>
        <v>theater</v>
      </c>
      <c r="T3539" t="str">
        <f t="shared" si="335"/>
        <v>plays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s="6">
        <f t="shared" si="330"/>
        <v>30.951807228915662</v>
      </c>
      <c r="N3540" t="b">
        <v>1</v>
      </c>
      <c r="O3540" s="5">
        <f t="shared" si="331"/>
        <v>128.44999999999999</v>
      </c>
      <c r="P3540" s="7">
        <f t="shared" si="332"/>
        <v>42571.420601851853</v>
      </c>
      <c r="Q3540" s="7">
        <f t="shared" si="333"/>
        <v>42599.420601851853</v>
      </c>
      <c r="R3540" t="s">
        <v>8271</v>
      </c>
      <c r="S3540" t="str">
        <f t="shared" si="334"/>
        <v>theater</v>
      </c>
      <c r="T3540" t="str">
        <f t="shared" si="335"/>
        <v>plays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s="6">
        <f t="shared" si="330"/>
        <v>55.230769230769234</v>
      </c>
      <c r="N3541" t="b">
        <v>1</v>
      </c>
      <c r="O3541" s="5">
        <f t="shared" si="331"/>
        <v>119.66666666666667</v>
      </c>
      <c r="P3541" s="7">
        <f t="shared" si="332"/>
        <v>42600.756041666667</v>
      </c>
      <c r="Q3541" s="7">
        <f t="shared" si="333"/>
        <v>42621.756041666667</v>
      </c>
      <c r="R3541" t="s">
        <v>8271</v>
      </c>
      <c r="S3541" t="str">
        <f t="shared" si="334"/>
        <v>theater</v>
      </c>
      <c r="T3541" t="str">
        <f t="shared" si="335"/>
        <v>plays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s="6">
        <f t="shared" si="330"/>
        <v>46.125</v>
      </c>
      <c r="N3542" t="b">
        <v>1</v>
      </c>
      <c r="O3542" s="5">
        <f t="shared" si="331"/>
        <v>123</v>
      </c>
      <c r="P3542" s="7">
        <f t="shared" si="332"/>
        <v>42517.003368055557</v>
      </c>
      <c r="Q3542" s="7">
        <f t="shared" si="333"/>
        <v>42547.003368055557</v>
      </c>
      <c r="R3542" t="s">
        <v>8271</v>
      </c>
      <c r="S3542" t="str">
        <f t="shared" si="334"/>
        <v>theater</v>
      </c>
      <c r="T3542" t="str">
        <f t="shared" si="335"/>
        <v>plays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s="6">
        <f t="shared" si="330"/>
        <v>39.375</v>
      </c>
      <c r="N3543" t="b">
        <v>1</v>
      </c>
      <c r="O3543" s="5">
        <f t="shared" si="331"/>
        <v>105</v>
      </c>
      <c r="P3543" s="7">
        <f t="shared" si="332"/>
        <v>42222.730034722219</v>
      </c>
      <c r="Q3543" s="7">
        <f t="shared" si="333"/>
        <v>42247.730034722219</v>
      </c>
      <c r="R3543" t="s">
        <v>8271</v>
      </c>
      <c r="S3543" t="str">
        <f t="shared" si="334"/>
        <v>theater</v>
      </c>
      <c r="T3543" t="str">
        <f t="shared" si="335"/>
        <v>plays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s="6">
        <f t="shared" si="330"/>
        <v>66.152941176470591</v>
      </c>
      <c r="N3544" t="b">
        <v>1</v>
      </c>
      <c r="O3544" s="5">
        <f t="shared" si="331"/>
        <v>102.23636363636363</v>
      </c>
      <c r="P3544" s="7">
        <f t="shared" si="332"/>
        <v>41829.599791666667</v>
      </c>
      <c r="Q3544" s="7">
        <f t="shared" si="333"/>
        <v>41889.599791666667</v>
      </c>
      <c r="R3544" t="s">
        <v>8271</v>
      </c>
      <c r="S3544" t="str">
        <f t="shared" si="334"/>
        <v>theater</v>
      </c>
      <c r="T3544" t="str">
        <f t="shared" si="335"/>
        <v>plays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s="6">
        <f t="shared" si="330"/>
        <v>54.137931034482762</v>
      </c>
      <c r="N3545" t="b">
        <v>1</v>
      </c>
      <c r="O3545" s="5">
        <f t="shared" si="331"/>
        <v>104.66666666666666</v>
      </c>
      <c r="P3545" s="7">
        <f t="shared" si="332"/>
        <v>42150.755312499998</v>
      </c>
      <c r="Q3545" s="7">
        <f t="shared" si="333"/>
        <v>42180.755312499998</v>
      </c>
      <c r="R3545" t="s">
        <v>8271</v>
      </c>
      <c r="S3545" t="str">
        <f t="shared" si="334"/>
        <v>theater</v>
      </c>
      <c r="T3545" t="str">
        <f t="shared" si="335"/>
        <v>plays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s="6">
        <f t="shared" si="330"/>
        <v>104.16666666666667</v>
      </c>
      <c r="N3546" t="b">
        <v>1</v>
      </c>
      <c r="O3546" s="5">
        <f t="shared" si="331"/>
        <v>100</v>
      </c>
      <c r="P3546" s="7">
        <f t="shared" si="332"/>
        <v>42040.831678240742</v>
      </c>
      <c r="Q3546" s="7">
        <f t="shared" si="333"/>
        <v>42070.831678240742</v>
      </c>
      <c r="R3546" t="s">
        <v>8271</v>
      </c>
      <c r="S3546" t="str">
        <f t="shared" si="334"/>
        <v>theater</v>
      </c>
      <c r="T3546" t="str">
        <f t="shared" si="335"/>
        <v>plays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s="6">
        <f t="shared" si="330"/>
        <v>31.375</v>
      </c>
      <c r="N3547" t="b">
        <v>1</v>
      </c>
      <c r="O3547" s="5">
        <f t="shared" si="331"/>
        <v>100.4</v>
      </c>
      <c r="P3547" s="7">
        <f t="shared" si="332"/>
        <v>42075.807395833333</v>
      </c>
      <c r="Q3547" s="7">
        <f t="shared" si="333"/>
        <v>42105.807395833333</v>
      </c>
      <c r="R3547" t="s">
        <v>8271</v>
      </c>
      <c r="S3547" t="str">
        <f t="shared" si="334"/>
        <v>theater</v>
      </c>
      <c r="T3547" t="str">
        <f t="shared" si="335"/>
        <v>plays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s="6">
        <f t="shared" si="330"/>
        <v>59.210526315789473</v>
      </c>
      <c r="N3548" t="b">
        <v>1</v>
      </c>
      <c r="O3548" s="5">
        <f t="shared" si="331"/>
        <v>102.27272727272727</v>
      </c>
      <c r="P3548" s="7">
        <f t="shared" si="332"/>
        <v>42073.660694444443</v>
      </c>
      <c r="Q3548" s="7">
        <f t="shared" si="333"/>
        <v>42095.165972222225</v>
      </c>
      <c r="R3548" t="s">
        <v>8271</v>
      </c>
      <c r="S3548" t="str">
        <f t="shared" si="334"/>
        <v>theater</v>
      </c>
      <c r="T3548" t="str">
        <f t="shared" si="335"/>
        <v>plays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s="6">
        <f t="shared" si="330"/>
        <v>119.17633928571429</v>
      </c>
      <c r="N3549" t="b">
        <v>1</v>
      </c>
      <c r="O3549" s="5">
        <f t="shared" si="331"/>
        <v>114.40928571428573</v>
      </c>
      <c r="P3549" s="7">
        <f t="shared" si="332"/>
        <v>42480.078715277778</v>
      </c>
      <c r="Q3549" s="7">
        <f t="shared" si="333"/>
        <v>42504.165972222225</v>
      </c>
      <c r="R3549" t="s">
        <v>8271</v>
      </c>
      <c r="S3549" t="str">
        <f t="shared" si="334"/>
        <v>theater</v>
      </c>
      <c r="T3549" t="str">
        <f t="shared" si="335"/>
        <v>plays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s="6">
        <f t="shared" si="330"/>
        <v>164.61538461538461</v>
      </c>
      <c r="N3550" t="b">
        <v>1</v>
      </c>
      <c r="O3550" s="5">
        <f t="shared" si="331"/>
        <v>101.9047619047619</v>
      </c>
      <c r="P3550" s="7">
        <f t="shared" si="332"/>
        <v>42411.942291666666</v>
      </c>
      <c r="Q3550" s="7">
        <f t="shared" si="333"/>
        <v>42434.041666666672</v>
      </c>
      <c r="R3550" t="s">
        <v>8271</v>
      </c>
      <c r="S3550" t="str">
        <f t="shared" si="334"/>
        <v>theater</v>
      </c>
      <c r="T3550" t="str">
        <f t="shared" si="335"/>
        <v>plays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s="6">
        <f t="shared" si="330"/>
        <v>24.285714285714285</v>
      </c>
      <c r="N3551" t="b">
        <v>1</v>
      </c>
      <c r="O3551" s="5">
        <f t="shared" si="331"/>
        <v>102</v>
      </c>
      <c r="P3551" s="7">
        <f t="shared" si="332"/>
        <v>42223.394363425927</v>
      </c>
      <c r="Q3551" s="7">
        <f t="shared" si="333"/>
        <v>42251.394363425927</v>
      </c>
      <c r="R3551" t="s">
        <v>8271</v>
      </c>
      <c r="S3551" t="str">
        <f t="shared" si="334"/>
        <v>theater</v>
      </c>
      <c r="T3551" t="str">
        <f t="shared" si="335"/>
        <v>plays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s="6">
        <f t="shared" si="330"/>
        <v>40.9375</v>
      </c>
      <c r="N3552" t="b">
        <v>1</v>
      </c>
      <c r="O3552" s="5">
        <f t="shared" si="331"/>
        <v>104.80000000000001</v>
      </c>
      <c r="P3552" s="7">
        <f t="shared" si="332"/>
        <v>42462.893495370372</v>
      </c>
      <c r="Q3552" s="7">
        <f t="shared" si="333"/>
        <v>42492.893495370372</v>
      </c>
      <c r="R3552" t="s">
        <v>8271</v>
      </c>
      <c r="S3552" t="str">
        <f t="shared" si="334"/>
        <v>theater</v>
      </c>
      <c r="T3552" t="str">
        <f t="shared" si="335"/>
        <v>plays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s="6">
        <f t="shared" si="330"/>
        <v>61.1</v>
      </c>
      <c r="N3553" t="b">
        <v>1</v>
      </c>
      <c r="O3553" s="5">
        <f t="shared" si="331"/>
        <v>101.83333333333333</v>
      </c>
      <c r="P3553" s="7">
        <f t="shared" si="332"/>
        <v>41753.515856481477</v>
      </c>
      <c r="Q3553" s="7">
        <f t="shared" si="333"/>
        <v>41781.921527777777</v>
      </c>
      <c r="R3553" t="s">
        <v>8271</v>
      </c>
      <c r="S3553" t="str">
        <f t="shared" si="334"/>
        <v>theater</v>
      </c>
      <c r="T3553" t="str">
        <f t="shared" si="335"/>
        <v>plays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s="6">
        <f t="shared" si="330"/>
        <v>38.65</v>
      </c>
      <c r="N3554" t="b">
        <v>1</v>
      </c>
      <c r="O3554" s="5">
        <f t="shared" si="331"/>
        <v>100</v>
      </c>
      <c r="P3554" s="7">
        <f t="shared" si="332"/>
        <v>41788.587083333332</v>
      </c>
      <c r="Q3554" s="7">
        <f t="shared" si="333"/>
        <v>41818.587083333332</v>
      </c>
      <c r="R3554" t="s">
        <v>8271</v>
      </c>
      <c r="S3554" t="str">
        <f t="shared" si="334"/>
        <v>theater</v>
      </c>
      <c r="T3554" t="str">
        <f t="shared" si="335"/>
        <v>plays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s="6">
        <f t="shared" si="330"/>
        <v>56.20192307692308</v>
      </c>
      <c r="N3555" t="b">
        <v>1</v>
      </c>
      <c r="O3555" s="5">
        <f t="shared" si="331"/>
        <v>106.27272727272728</v>
      </c>
      <c r="P3555" s="7">
        <f t="shared" si="332"/>
        <v>42196.028703703705</v>
      </c>
      <c r="Q3555" s="7">
        <f t="shared" si="333"/>
        <v>42228</v>
      </c>
      <c r="R3555" t="s">
        <v>8271</v>
      </c>
      <c r="S3555" t="str">
        <f t="shared" si="334"/>
        <v>theater</v>
      </c>
      <c r="T3555" t="str">
        <f t="shared" si="335"/>
        <v>plays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s="6">
        <f t="shared" si="330"/>
        <v>107.00207547169811</v>
      </c>
      <c r="N3556" t="b">
        <v>1</v>
      </c>
      <c r="O3556" s="5">
        <f t="shared" si="331"/>
        <v>113.42219999999999</v>
      </c>
      <c r="P3556" s="7">
        <f t="shared" si="332"/>
        <v>42016.050451388888</v>
      </c>
      <c r="Q3556" s="7">
        <f t="shared" si="333"/>
        <v>42046.708333333328</v>
      </c>
      <c r="R3556" t="s">
        <v>8271</v>
      </c>
      <c r="S3556" t="str">
        <f t="shared" si="334"/>
        <v>theater</v>
      </c>
      <c r="T3556" t="str">
        <f t="shared" si="335"/>
        <v>plays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s="6">
        <f t="shared" si="330"/>
        <v>171.42857142857142</v>
      </c>
      <c r="N3557" t="b">
        <v>1</v>
      </c>
      <c r="O3557" s="5">
        <f t="shared" si="331"/>
        <v>100</v>
      </c>
      <c r="P3557" s="7">
        <f t="shared" si="332"/>
        <v>42661.442060185189</v>
      </c>
      <c r="Q3557" s="7">
        <f t="shared" si="333"/>
        <v>42691.483726851846</v>
      </c>
      <c r="R3557" t="s">
        <v>8271</v>
      </c>
      <c r="S3557" t="str">
        <f t="shared" si="334"/>
        <v>theater</v>
      </c>
      <c r="T3557" t="str">
        <f t="shared" si="335"/>
        <v>plays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s="6">
        <f t="shared" si="330"/>
        <v>110.5</v>
      </c>
      <c r="N3558" t="b">
        <v>1</v>
      </c>
      <c r="O3558" s="5">
        <f t="shared" si="331"/>
        <v>100.45454545454547</v>
      </c>
      <c r="P3558" s="7">
        <f t="shared" si="332"/>
        <v>41808.649583333332</v>
      </c>
      <c r="Q3558" s="7">
        <f t="shared" si="333"/>
        <v>41868.649583333332</v>
      </c>
      <c r="R3558" t="s">
        <v>8271</v>
      </c>
      <c r="S3558" t="str">
        <f t="shared" si="334"/>
        <v>theater</v>
      </c>
      <c r="T3558" t="str">
        <f t="shared" si="335"/>
        <v>plays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s="6">
        <f t="shared" si="330"/>
        <v>179.27598566308242</v>
      </c>
      <c r="N3559" t="b">
        <v>1</v>
      </c>
      <c r="O3559" s="5">
        <f t="shared" si="331"/>
        <v>100.03599999999999</v>
      </c>
      <c r="P3559" s="7">
        <f t="shared" si="332"/>
        <v>41730.276747685188</v>
      </c>
      <c r="Q3559" s="7">
        <f t="shared" si="333"/>
        <v>41764.276747685188</v>
      </c>
      <c r="R3559" t="s">
        <v>8271</v>
      </c>
      <c r="S3559" t="str">
        <f t="shared" si="334"/>
        <v>theater</v>
      </c>
      <c r="T3559" t="str">
        <f t="shared" si="335"/>
        <v>plays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s="6">
        <f t="shared" si="330"/>
        <v>22.90909090909091</v>
      </c>
      <c r="N3560" t="b">
        <v>1</v>
      </c>
      <c r="O3560" s="5">
        <f t="shared" si="331"/>
        <v>144</v>
      </c>
      <c r="P3560" s="7">
        <f t="shared" si="332"/>
        <v>42139.816840277781</v>
      </c>
      <c r="Q3560" s="7">
        <f t="shared" si="333"/>
        <v>42181.875</v>
      </c>
      <c r="R3560" t="s">
        <v>8271</v>
      </c>
      <c r="S3560" t="str">
        <f t="shared" si="334"/>
        <v>theater</v>
      </c>
      <c r="T3560" t="str">
        <f t="shared" si="335"/>
        <v>plays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s="6">
        <f t="shared" si="330"/>
        <v>43.125</v>
      </c>
      <c r="N3561" t="b">
        <v>1</v>
      </c>
      <c r="O3561" s="5">
        <f t="shared" si="331"/>
        <v>103.49999999999999</v>
      </c>
      <c r="P3561" s="7">
        <f t="shared" si="332"/>
        <v>42194.096157407403</v>
      </c>
      <c r="Q3561" s="7">
        <f t="shared" si="333"/>
        <v>42216.373611111107</v>
      </c>
      <c r="R3561" t="s">
        <v>8271</v>
      </c>
      <c r="S3561" t="str">
        <f t="shared" si="334"/>
        <v>theater</v>
      </c>
      <c r="T3561" t="str">
        <f t="shared" si="335"/>
        <v>plays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s="6">
        <f t="shared" si="330"/>
        <v>46.891891891891895</v>
      </c>
      <c r="N3562" t="b">
        <v>1</v>
      </c>
      <c r="O3562" s="5">
        <f t="shared" si="331"/>
        <v>108.43750000000001</v>
      </c>
      <c r="P3562" s="7">
        <f t="shared" si="332"/>
        <v>42115.889652777783</v>
      </c>
      <c r="Q3562" s="7">
        <f t="shared" si="333"/>
        <v>42151.114583333328</v>
      </c>
      <c r="R3562" t="s">
        <v>8271</v>
      </c>
      <c r="S3562" t="str">
        <f t="shared" si="334"/>
        <v>theater</v>
      </c>
      <c r="T3562" t="str">
        <f t="shared" si="335"/>
        <v>plays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s="6">
        <f t="shared" si="330"/>
        <v>47.407407407407405</v>
      </c>
      <c r="N3563" t="b">
        <v>1</v>
      </c>
      <c r="O3563" s="5">
        <f t="shared" si="331"/>
        <v>102.4</v>
      </c>
      <c r="P3563" s="7">
        <f t="shared" si="332"/>
        <v>42203.680300925931</v>
      </c>
      <c r="Q3563" s="7">
        <f t="shared" si="333"/>
        <v>42221.774999999994</v>
      </c>
      <c r="R3563" t="s">
        <v>8271</v>
      </c>
      <c r="S3563" t="str">
        <f t="shared" si="334"/>
        <v>theater</v>
      </c>
      <c r="T3563" t="str">
        <f t="shared" si="335"/>
        <v>plays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s="6">
        <f t="shared" si="330"/>
        <v>15.129032258064516</v>
      </c>
      <c r="N3564" t="b">
        <v>1</v>
      </c>
      <c r="O3564" s="5">
        <f t="shared" si="331"/>
        <v>148.88888888888889</v>
      </c>
      <c r="P3564" s="7">
        <f t="shared" si="332"/>
        <v>42433.761886574073</v>
      </c>
      <c r="Q3564" s="7">
        <f t="shared" si="333"/>
        <v>42442.916666666672</v>
      </c>
      <c r="R3564" t="s">
        <v>8271</v>
      </c>
      <c r="S3564" t="str">
        <f t="shared" si="334"/>
        <v>theater</v>
      </c>
      <c r="T3564" t="str">
        <f t="shared" si="335"/>
        <v>plays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s="6">
        <f t="shared" si="330"/>
        <v>21.098000000000003</v>
      </c>
      <c r="N3565" t="b">
        <v>1</v>
      </c>
      <c r="O3565" s="5">
        <f t="shared" si="331"/>
        <v>105.49000000000002</v>
      </c>
      <c r="P3565" s="7">
        <f t="shared" si="332"/>
        <v>42555.671944444446</v>
      </c>
      <c r="Q3565" s="7">
        <f t="shared" si="333"/>
        <v>42583.791666666672</v>
      </c>
      <c r="R3565" t="s">
        <v>8271</v>
      </c>
      <c r="S3565" t="str">
        <f t="shared" si="334"/>
        <v>theater</v>
      </c>
      <c r="T3565" t="str">
        <f t="shared" si="335"/>
        <v>plays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s="6">
        <f t="shared" si="330"/>
        <v>59.117647058823529</v>
      </c>
      <c r="N3566" t="b">
        <v>1</v>
      </c>
      <c r="O3566" s="5">
        <f t="shared" si="331"/>
        <v>100.49999999999999</v>
      </c>
      <c r="P3566" s="7">
        <f t="shared" si="332"/>
        <v>42236.623252314821</v>
      </c>
      <c r="Q3566" s="7">
        <f t="shared" si="333"/>
        <v>42282.666666666672</v>
      </c>
      <c r="R3566" t="s">
        <v>8271</v>
      </c>
      <c r="S3566" t="str">
        <f t="shared" si="334"/>
        <v>theater</v>
      </c>
      <c r="T3566" t="str">
        <f t="shared" si="335"/>
        <v>plays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s="6">
        <f t="shared" si="330"/>
        <v>97.916666666666671</v>
      </c>
      <c r="N3567" t="b">
        <v>1</v>
      </c>
      <c r="O3567" s="5">
        <f t="shared" si="331"/>
        <v>130.55555555555557</v>
      </c>
      <c r="P3567" s="7">
        <f t="shared" si="332"/>
        <v>41974.743148148147</v>
      </c>
      <c r="Q3567" s="7">
        <f t="shared" si="333"/>
        <v>42004.743148148147</v>
      </c>
      <c r="R3567" t="s">
        <v>8271</v>
      </c>
      <c r="S3567" t="str">
        <f t="shared" si="334"/>
        <v>theater</v>
      </c>
      <c r="T3567" t="str">
        <f t="shared" si="335"/>
        <v>plays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s="6">
        <f t="shared" si="330"/>
        <v>55.131578947368418</v>
      </c>
      <c r="N3568" t="b">
        <v>1</v>
      </c>
      <c r="O3568" s="5">
        <f t="shared" si="331"/>
        <v>104.75000000000001</v>
      </c>
      <c r="P3568" s="7">
        <f t="shared" si="332"/>
        <v>41997.507905092592</v>
      </c>
      <c r="Q3568" s="7">
        <f t="shared" si="333"/>
        <v>42027.507905092592</v>
      </c>
      <c r="R3568" t="s">
        <v>8271</v>
      </c>
      <c r="S3568" t="str">
        <f t="shared" si="334"/>
        <v>theater</v>
      </c>
      <c r="T3568" t="str">
        <f t="shared" si="335"/>
        <v>plays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s="6">
        <f t="shared" si="330"/>
        <v>26.536585365853657</v>
      </c>
      <c r="N3569" t="b">
        <v>1</v>
      </c>
      <c r="O3569" s="5">
        <f t="shared" si="331"/>
        <v>108.80000000000001</v>
      </c>
      <c r="P3569" s="7">
        <f t="shared" si="332"/>
        <v>42135.810694444444</v>
      </c>
      <c r="Q3569" s="7">
        <f t="shared" si="333"/>
        <v>42165.810694444444</v>
      </c>
      <c r="R3569" t="s">
        <v>8271</v>
      </c>
      <c r="S3569" t="str">
        <f t="shared" si="334"/>
        <v>theater</v>
      </c>
      <c r="T3569" t="str">
        <f t="shared" si="335"/>
        <v>plays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s="6">
        <f t="shared" si="330"/>
        <v>58.421052631578945</v>
      </c>
      <c r="N3570" t="b">
        <v>1</v>
      </c>
      <c r="O3570" s="5">
        <f t="shared" si="331"/>
        <v>111.00000000000001</v>
      </c>
      <c r="P3570" s="7">
        <f t="shared" si="332"/>
        <v>41869.740671296298</v>
      </c>
      <c r="Q3570" s="7">
        <f t="shared" si="333"/>
        <v>41899.740671296298</v>
      </c>
      <c r="R3570" t="s">
        <v>8271</v>
      </c>
      <c r="S3570" t="str">
        <f t="shared" si="334"/>
        <v>theater</v>
      </c>
      <c r="T3570" t="str">
        <f t="shared" si="335"/>
        <v>plays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s="6">
        <f t="shared" si="330"/>
        <v>122.53658536585365</v>
      </c>
      <c r="N3571" t="b">
        <v>1</v>
      </c>
      <c r="O3571" s="5">
        <f t="shared" si="331"/>
        <v>100.47999999999999</v>
      </c>
      <c r="P3571" s="7">
        <f t="shared" si="332"/>
        <v>41982.688611111109</v>
      </c>
      <c r="Q3571" s="7">
        <f t="shared" si="333"/>
        <v>42012.688611111109</v>
      </c>
      <c r="R3571" t="s">
        <v>8271</v>
      </c>
      <c r="S3571" t="str">
        <f t="shared" si="334"/>
        <v>theater</v>
      </c>
      <c r="T3571" t="str">
        <f t="shared" si="335"/>
        <v>plays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s="6">
        <f t="shared" si="330"/>
        <v>87.961538461538467</v>
      </c>
      <c r="N3572" t="b">
        <v>1</v>
      </c>
      <c r="O3572" s="5">
        <f t="shared" si="331"/>
        <v>114.35</v>
      </c>
      <c r="P3572" s="7">
        <f t="shared" si="332"/>
        <v>41976.331979166673</v>
      </c>
      <c r="Q3572" s="7">
        <f t="shared" si="333"/>
        <v>42004.291666666672</v>
      </c>
      <c r="R3572" t="s">
        <v>8271</v>
      </c>
      <c r="S3572" t="str">
        <f t="shared" si="334"/>
        <v>theater</v>
      </c>
      <c r="T3572" t="str">
        <f t="shared" si="335"/>
        <v>plays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s="6">
        <f t="shared" si="330"/>
        <v>73.239999999999995</v>
      </c>
      <c r="N3573" t="b">
        <v>1</v>
      </c>
      <c r="O3573" s="5">
        <f t="shared" si="331"/>
        <v>122.06666666666666</v>
      </c>
      <c r="P3573" s="7">
        <f t="shared" si="332"/>
        <v>41912.858946759261</v>
      </c>
      <c r="Q3573" s="7">
        <f t="shared" si="333"/>
        <v>41942.858946759261</v>
      </c>
      <c r="R3573" t="s">
        <v>8271</v>
      </c>
      <c r="S3573" t="str">
        <f t="shared" si="334"/>
        <v>theater</v>
      </c>
      <c r="T3573" t="str">
        <f t="shared" si="335"/>
        <v>plays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s="6">
        <f t="shared" si="330"/>
        <v>55.555555555555557</v>
      </c>
      <c r="N3574" t="b">
        <v>1</v>
      </c>
      <c r="O3574" s="5">
        <f t="shared" si="331"/>
        <v>100</v>
      </c>
      <c r="P3574" s="7">
        <f t="shared" si="332"/>
        <v>42146.570393518516</v>
      </c>
      <c r="Q3574" s="7">
        <f t="shared" si="333"/>
        <v>42176.570393518516</v>
      </c>
      <c r="R3574" t="s">
        <v>8271</v>
      </c>
      <c r="S3574" t="str">
        <f t="shared" si="334"/>
        <v>theater</v>
      </c>
      <c r="T3574" t="str">
        <f t="shared" si="335"/>
        <v>plays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s="6">
        <f t="shared" si="330"/>
        <v>39.53846153846154</v>
      </c>
      <c r="N3575" t="b">
        <v>1</v>
      </c>
      <c r="O3575" s="5">
        <f t="shared" si="331"/>
        <v>102.8</v>
      </c>
      <c r="P3575" s="7">
        <f t="shared" si="332"/>
        <v>41921.375532407408</v>
      </c>
      <c r="Q3575" s="7">
        <f t="shared" si="333"/>
        <v>41951.417199074072</v>
      </c>
      <c r="R3575" t="s">
        <v>8271</v>
      </c>
      <c r="S3575" t="str">
        <f t="shared" si="334"/>
        <v>theater</v>
      </c>
      <c r="T3575" t="str">
        <f t="shared" si="335"/>
        <v>plays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s="6">
        <f t="shared" si="330"/>
        <v>136.77777777777777</v>
      </c>
      <c r="N3576" t="b">
        <v>1</v>
      </c>
      <c r="O3576" s="5">
        <f t="shared" si="331"/>
        <v>106.12068965517241</v>
      </c>
      <c r="P3576" s="7">
        <f t="shared" si="332"/>
        <v>41926.942685185182</v>
      </c>
      <c r="Q3576" s="7">
        <f t="shared" si="333"/>
        <v>41956.984351851846</v>
      </c>
      <c r="R3576" t="s">
        <v>8271</v>
      </c>
      <c r="S3576" t="str">
        <f t="shared" si="334"/>
        <v>theater</v>
      </c>
      <c r="T3576" t="str">
        <f t="shared" si="335"/>
        <v>plays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s="6">
        <f t="shared" si="330"/>
        <v>99.343137254901961</v>
      </c>
      <c r="N3577" t="b">
        <v>1</v>
      </c>
      <c r="O3577" s="5">
        <f t="shared" si="331"/>
        <v>101.33000000000001</v>
      </c>
      <c r="P3577" s="7">
        <f t="shared" si="332"/>
        <v>42561.783877314811</v>
      </c>
      <c r="Q3577" s="7">
        <f t="shared" si="333"/>
        <v>42593.165972222225</v>
      </c>
      <c r="R3577" t="s">
        <v>8271</v>
      </c>
      <c r="S3577" t="str">
        <f t="shared" si="334"/>
        <v>theater</v>
      </c>
      <c r="T3577" t="str">
        <f t="shared" si="335"/>
        <v>plays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s="6">
        <f t="shared" si="330"/>
        <v>20</v>
      </c>
      <c r="N3578" t="b">
        <v>1</v>
      </c>
      <c r="O3578" s="5">
        <f t="shared" si="331"/>
        <v>100</v>
      </c>
      <c r="P3578" s="7">
        <f t="shared" si="332"/>
        <v>42649.54923611111</v>
      </c>
      <c r="Q3578" s="7">
        <f t="shared" si="333"/>
        <v>42709.590902777782</v>
      </c>
      <c r="R3578" t="s">
        <v>8271</v>
      </c>
      <c r="S3578" t="str">
        <f t="shared" si="334"/>
        <v>theater</v>
      </c>
      <c r="T3578" t="str">
        <f t="shared" si="335"/>
        <v>plays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s="6">
        <f t="shared" si="330"/>
        <v>28.888888888888889</v>
      </c>
      <c r="N3579" t="b">
        <v>1</v>
      </c>
      <c r="O3579" s="5">
        <f t="shared" si="331"/>
        <v>130</v>
      </c>
      <c r="P3579" s="7">
        <f t="shared" si="332"/>
        <v>42093.786840277782</v>
      </c>
      <c r="Q3579" s="7">
        <f t="shared" si="333"/>
        <v>42120.26944444445</v>
      </c>
      <c r="R3579" t="s">
        <v>8271</v>
      </c>
      <c r="S3579" t="str">
        <f t="shared" si="334"/>
        <v>theater</v>
      </c>
      <c r="T3579" t="str">
        <f t="shared" si="335"/>
        <v>plays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s="6">
        <f t="shared" si="330"/>
        <v>40.545945945945945</v>
      </c>
      <c r="N3580" t="b">
        <v>1</v>
      </c>
      <c r="O3580" s="5">
        <f t="shared" si="331"/>
        <v>100.01333333333334</v>
      </c>
      <c r="P3580" s="7">
        <f t="shared" si="332"/>
        <v>42460.733530092592</v>
      </c>
      <c r="Q3580" s="7">
        <f t="shared" si="333"/>
        <v>42490.733530092592</v>
      </c>
      <c r="R3580" t="s">
        <v>8271</v>
      </c>
      <c r="S3580" t="str">
        <f t="shared" si="334"/>
        <v>theater</v>
      </c>
      <c r="T3580" t="str">
        <f t="shared" si="335"/>
        <v>plays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s="6">
        <f t="shared" si="330"/>
        <v>35.714285714285715</v>
      </c>
      <c r="N3581" t="b">
        <v>1</v>
      </c>
      <c r="O3581" s="5">
        <f t="shared" si="331"/>
        <v>100</v>
      </c>
      <c r="P3581" s="7">
        <f t="shared" si="332"/>
        <v>42430.762222222227</v>
      </c>
      <c r="Q3581" s="7">
        <f t="shared" si="333"/>
        <v>42460.720555555556</v>
      </c>
      <c r="R3581" t="s">
        <v>8271</v>
      </c>
      <c r="S3581" t="str">
        <f t="shared" si="334"/>
        <v>theater</v>
      </c>
      <c r="T3581" t="str">
        <f t="shared" si="335"/>
        <v>plays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s="6">
        <f t="shared" si="330"/>
        <v>37.962962962962962</v>
      </c>
      <c r="N3582" t="b">
        <v>1</v>
      </c>
      <c r="O3582" s="5">
        <f t="shared" si="331"/>
        <v>113.88888888888889</v>
      </c>
      <c r="P3582" s="7">
        <f t="shared" si="332"/>
        <v>42026.176180555558</v>
      </c>
      <c r="Q3582" s="7">
        <f t="shared" si="333"/>
        <v>42064.207638888889</v>
      </c>
      <c r="R3582" t="s">
        <v>8271</v>
      </c>
      <c r="S3582" t="str">
        <f t="shared" si="334"/>
        <v>theater</v>
      </c>
      <c r="T3582" t="str">
        <f t="shared" si="335"/>
        <v>plays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s="6">
        <f t="shared" si="330"/>
        <v>33.333333333333336</v>
      </c>
      <c r="N3583" t="b">
        <v>1</v>
      </c>
      <c r="O3583" s="5">
        <f t="shared" si="331"/>
        <v>100</v>
      </c>
      <c r="P3583" s="7">
        <f t="shared" si="332"/>
        <v>41836.471180555556</v>
      </c>
      <c r="Q3583" s="7">
        <f t="shared" si="333"/>
        <v>41850.471180555556</v>
      </c>
      <c r="R3583" t="s">
        <v>8271</v>
      </c>
      <c r="S3583" t="str">
        <f t="shared" si="334"/>
        <v>theater</v>
      </c>
      <c r="T3583" t="str">
        <f t="shared" si="335"/>
        <v>plays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s="6">
        <f t="shared" si="330"/>
        <v>58.571428571428569</v>
      </c>
      <c r="N3584" t="b">
        <v>1</v>
      </c>
      <c r="O3584" s="5">
        <f t="shared" si="331"/>
        <v>287</v>
      </c>
      <c r="P3584" s="7">
        <f t="shared" si="332"/>
        <v>42451.095856481479</v>
      </c>
      <c r="Q3584" s="7">
        <f t="shared" si="333"/>
        <v>42465.095856481479</v>
      </c>
      <c r="R3584" t="s">
        <v>8271</v>
      </c>
      <c r="S3584" t="str">
        <f t="shared" si="334"/>
        <v>theater</v>
      </c>
      <c r="T3584" t="str">
        <f t="shared" si="335"/>
        <v>plays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s="6">
        <f t="shared" si="330"/>
        <v>135.625</v>
      </c>
      <c r="N3585" t="b">
        <v>1</v>
      </c>
      <c r="O3585" s="5">
        <f t="shared" si="331"/>
        <v>108.5</v>
      </c>
      <c r="P3585" s="7">
        <f t="shared" si="332"/>
        <v>42418.425983796296</v>
      </c>
      <c r="Q3585" s="7">
        <f t="shared" si="333"/>
        <v>42478.384317129632</v>
      </c>
      <c r="R3585" t="s">
        <v>8271</v>
      </c>
      <c r="S3585" t="str">
        <f t="shared" si="334"/>
        <v>theater</v>
      </c>
      <c r="T3585" t="str">
        <f t="shared" si="335"/>
        <v>plays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s="6">
        <f t="shared" ref="M3586:M3649" si="336">E3586/L3586</f>
        <v>30.9375</v>
      </c>
      <c r="N3586" t="b">
        <v>1</v>
      </c>
      <c r="O3586" s="5">
        <f t="shared" ref="O3586:O3649" si="337">(E3586/D3586)*100</f>
        <v>115.5</v>
      </c>
      <c r="P3586" s="7">
        <f t="shared" si="332"/>
        <v>42168.316481481481</v>
      </c>
      <c r="Q3586" s="7">
        <f t="shared" si="333"/>
        <v>42198.316481481481</v>
      </c>
      <c r="R3586" t="s">
        <v>8271</v>
      </c>
      <c r="S3586" t="str">
        <f t="shared" si="334"/>
        <v>theater</v>
      </c>
      <c r="T3586" t="str">
        <f t="shared" si="335"/>
        <v>plays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s="6">
        <f t="shared" si="336"/>
        <v>176.08695652173913</v>
      </c>
      <c r="N3587" t="b">
        <v>1</v>
      </c>
      <c r="O3587" s="5">
        <f t="shared" si="337"/>
        <v>119.11764705882352</v>
      </c>
      <c r="P3587" s="7">
        <f t="shared" ref="P3587:P3650" si="338">(((J3587/60)/60)/24)+DATE(1970,1,1)</f>
        <v>41964.716319444444</v>
      </c>
      <c r="Q3587" s="7">
        <f t="shared" ref="Q3587:Q3650" si="339">(((I3587/60)/60)/24)+DATE(1970,1,1)</f>
        <v>41994.716319444444</v>
      </c>
      <c r="R3587" t="s">
        <v>8271</v>
      </c>
      <c r="S3587" t="str">
        <f t="shared" ref="S3587:S3650" si="340">LEFT(R3587,FIND("/",R3587)-1)</f>
        <v>theater</v>
      </c>
      <c r="T3587" t="str">
        <f t="shared" ref="T3587:T3650" si="341">RIGHT(R3587,LEN(R3587)-FIND("/",R3587))</f>
        <v>plays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s="6">
        <f t="shared" si="336"/>
        <v>151.9814814814815</v>
      </c>
      <c r="N3588" t="b">
        <v>1</v>
      </c>
      <c r="O3588" s="5">
        <f t="shared" si="337"/>
        <v>109.42666666666668</v>
      </c>
      <c r="P3588" s="7">
        <f t="shared" si="338"/>
        <v>42576.697569444441</v>
      </c>
      <c r="Q3588" s="7">
        <f t="shared" si="339"/>
        <v>42636.697569444441</v>
      </c>
      <c r="R3588" t="s">
        <v>8271</v>
      </c>
      <c r="S3588" t="str">
        <f t="shared" si="340"/>
        <v>theater</v>
      </c>
      <c r="T3588" t="str">
        <f t="shared" si="341"/>
        <v>plays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s="6">
        <f t="shared" si="336"/>
        <v>22.607142857142858</v>
      </c>
      <c r="N3589" t="b">
        <v>1</v>
      </c>
      <c r="O3589" s="5">
        <f t="shared" si="337"/>
        <v>126.6</v>
      </c>
      <c r="P3589" s="7">
        <f t="shared" si="338"/>
        <v>42503.539976851855</v>
      </c>
      <c r="Q3589" s="7">
        <f t="shared" si="339"/>
        <v>42548.791666666672</v>
      </c>
      <c r="R3589" t="s">
        <v>8271</v>
      </c>
      <c r="S3589" t="str">
        <f t="shared" si="340"/>
        <v>theater</v>
      </c>
      <c r="T3589" t="str">
        <f t="shared" si="341"/>
        <v>plays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s="6">
        <f t="shared" si="336"/>
        <v>18.272727272727273</v>
      </c>
      <c r="N3590" t="b">
        <v>1</v>
      </c>
      <c r="O3590" s="5">
        <f t="shared" si="337"/>
        <v>100.49999999999999</v>
      </c>
      <c r="P3590" s="7">
        <f t="shared" si="338"/>
        <v>42101.828819444447</v>
      </c>
      <c r="Q3590" s="7">
        <f t="shared" si="339"/>
        <v>42123.958333333328</v>
      </c>
      <c r="R3590" t="s">
        <v>8271</v>
      </c>
      <c r="S3590" t="str">
        <f t="shared" si="340"/>
        <v>theater</v>
      </c>
      <c r="T3590" t="str">
        <f t="shared" si="341"/>
        <v>plays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s="6">
        <f t="shared" si="336"/>
        <v>82.258064516129039</v>
      </c>
      <c r="N3591" t="b">
        <v>1</v>
      </c>
      <c r="O3591" s="5">
        <f t="shared" si="337"/>
        <v>127.49999999999999</v>
      </c>
      <c r="P3591" s="7">
        <f t="shared" si="338"/>
        <v>42125.647534722222</v>
      </c>
      <c r="Q3591" s="7">
        <f t="shared" si="339"/>
        <v>42150.647534722222</v>
      </c>
      <c r="R3591" t="s">
        <v>8271</v>
      </c>
      <c r="S3591" t="str">
        <f t="shared" si="340"/>
        <v>theater</v>
      </c>
      <c r="T3591" t="str">
        <f t="shared" si="341"/>
        <v>plays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s="6">
        <f t="shared" si="336"/>
        <v>68.534246575342465</v>
      </c>
      <c r="N3592" t="b">
        <v>1</v>
      </c>
      <c r="O3592" s="5">
        <f t="shared" si="337"/>
        <v>100.05999999999999</v>
      </c>
      <c r="P3592" s="7">
        <f t="shared" si="338"/>
        <v>41902.333726851852</v>
      </c>
      <c r="Q3592" s="7">
        <f t="shared" si="339"/>
        <v>41932.333726851852</v>
      </c>
      <c r="R3592" t="s">
        <v>8271</v>
      </c>
      <c r="S3592" t="str">
        <f t="shared" si="340"/>
        <v>theater</v>
      </c>
      <c r="T3592" t="str">
        <f t="shared" si="341"/>
        <v>plays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s="6">
        <f t="shared" si="336"/>
        <v>68.055555555555557</v>
      </c>
      <c r="N3593" t="b">
        <v>1</v>
      </c>
      <c r="O3593" s="5">
        <f t="shared" si="337"/>
        <v>175</v>
      </c>
      <c r="P3593" s="7">
        <f t="shared" si="338"/>
        <v>42003.948425925926</v>
      </c>
      <c r="Q3593" s="7">
        <f t="shared" si="339"/>
        <v>42028.207638888889</v>
      </c>
      <c r="R3593" t="s">
        <v>8271</v>
      </c>
      <c r="S3593" t="str">
        <f t="shared" si="340"/>
        <v>theater</v>
      </c>
      <c r="T3593" t="str">
        <f t="shared" si="341"/>
        <v>plays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s="6">
        <f t="shared" si="336"/>
        <v>72.714285714285708</v>
      </c>
      <c r="N3594" t="b">
        <v>1</v>
      </c>
      <c r="O3594" s="5">
        <f t="shared" si="337"/>
        <v>127.25</v>
      </c>
      <c r="P3594" s="7">
        <f t="shared" si="338"/>
        <v>41988.829942129625</v>
      </c>
      <c r="Q3594" s="7">
        <f t="shared" si="339"/>
        <v>42046.207638888889</v>
      </c>
      <c r="R3594" t="s">
        <v>8271</v>
      </c>
      <c r="S3594" t="str">
        <f t="shared" si="340"/>
        <v>theater</v>
      </c>
      <c r="T3594" t="str">
        <f t="shared" si="341"/>
        <v>plays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s="6">
        <f t="shared" si="336"/>
        <v>77.186046511627907</v>
      </c>
      <c r="N3595" t="b">
        <v>1</v>
      </c>
      <c r="O3595" s="5">
        <f t="shared" si="337"/>
        <v>110.63333333333334</v>
      </c>
      <c r="P3595" s="7">
        <f t="shared" si="338"/>
        <v>41974.898599537039</v>
      </c>
      <c r="Q3595" s="7">
        <f t="shared" si="339"/>
        <v>42009.851388888885</v>
      </c>
      <c r="R3595" t="s">
        <v>8271</v>
      </c>
      <c r="S3595" t="str">
        <f t="shared" si="340"/>
        <v>theater</v>
      </c>
      <c r="T3595" t="str">
        <f t="shared" si="341"/>
        <v>plays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s="6">
        <f t="shared" si="336"/>
        <v>55.972222222222221</v>
      </c>
      <c r="N3596" t="b">
        <v>1</v>
      </c>
      <c r="O3596" s="5">
        <f t="shared" si="337"/>
        <v>125.93749999999999</v>
      </c>
      <c r="P3596" s="7">
        <f t="shared" si="338"/>
        <v>42592.066921296297</v>
      </c>
      <c r="Q3596" s="7">
        <f t="shared" si="339"/>
        <v>42617.066921296297</v>
      </c>
      <c r="R3596" t="s">
        <v>8271</v>
      </c>
      <c r="S3596" t="str">
        <f t="shared" si="340"/>
        <v>theater</v>
      </c>
      <c r="T3596" t="str">
        <f t="shared" si="341"/>
        <v>plays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s="6">
        <f t="shared" si="336"/>
        <v>49.693548387096776</v>
      </c>
      <c r="N3597" t="b">
        <v>1</v>
      </c>
      <c r="O3597" s="5">
        <f t="shared" si="337"/>
        <v>118.5</v>
      </c>
      <c r="P3597" s="7">
        <f t="shared" si="338"/>
        <v>42050.008368055554</v>
      </c>
      <c r="Q3597" s="7">
        <f t="shared" si="339"/>
        <v>42076.290972222225</v>
      </c>
      <c r="R3597" t="s">
        <v>8271</v>
      </c>
      <c r="S3597" t="str">
        <f t="shared" si="340"/>
        <v>theater</v>
      </c>
      <c r="T3597" t="str">
        <f t="shared" si="341"/>
        <v>plays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s="6">
        <f t="shared" si="336"/>
        <v>79</v>
      </c>
      <c r="N3598" t="b">
        <v>1</v>
      </c>
      <c r="O3598" s="5">
        <f t="shared" si="337"/>
        <v>107.72727272727273</v>
      </c>
      <c r="P3598" s="7">
        <f t="shared" si="338"/>
        <v>41856.715069444443</v>
      </c>
      <c r="Q3598" s="7">
        <f t="shared" si="339"/>
        <v>41877.715069444443</v>
      </c>
      <c r="R3598" t="s">
        <v>8271</v>
      </c>
      <c r="S3598" t="str">
        <f t="shared" si="340"/>
        <v>theater</v>
      </c>
      <c r="T3598" t="str">
        <f t="shared" si="341"/>
        <v>plays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s="6">
        <f t="shared" si="336"/>
        <v>77.727272727272734</v>
      </c>
      <c r="N3599" t="b">
        <v>1</v>
      </c>
      <c r="O3599" s="5">
        <f t="shared" si="337"/>
        <v>102.60000000000001</v>
      </c>
      <c r="P3599" s="7">
        <f t="shared" si="338"/>
        <v>42417.585532407407</v>
      </c>
      <c r="Q3599" s="7">
        <f t="shared" si="339"/>
        <v>42432.249305555553</v>
      </c>
      <c r="R3599" t="s">
        <v>8271</v>
      </c>
      <c r="S3599" t="str">
        <f t="shared" si="340"/>
        <v>theater</v>
      </c>
      <c r="T3599" t="str">
        <f t="shared" si="341"/>
        <v>plays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s="6">
        <f t="shared" si="336"/>
        <v>40.777777777777779</v>
      </c>
      <c r="N3600" t="b">
        <v>1</v>
      </c>
      <c r="O3600" s="5">
        <f t="shared" si="337"/>
        <v>110.1</v>
      </c>
      <c r="P3600" s="7">
        <f t="shared" si="338"/>
        <v>41866.79886574074</v>
      </c>
      <c r="Q3600" s="7">
        <f t="shared" si="339"/>
        <v>41885.207638888889</v>
      </c>
      <c r="R3600" t="s">
        <v>8271</v>
      </c>
      <c r="S3600" t="str">
        <f t="shared" si="340"/>
        <v>theater</v>
      </c>
      <c r="T3600" t="str">
        <f t="shared" si="341"/>
        <v>plays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s="6">
        <f t="shared" si="336"/>
        <v>59.411764705882355</v>
      </c>
      <c r="N3601" t="b">
        <v>1</v>
      </c>
      <c r="O3601" s="5">
        <f t="shared" si="337"/>
        <v>202</v>
      </c>
      <c r="P3601" s="7">
        <f t="shared" si="338"/>
        <v>42220.79487268519</v>
      </c>
      <c r="Q3601" s="7">
        <f t="shared" si="339"/>
        <v>42246</v>
      </c>
      <c r="R3601" t="s">
        <v>8271</v>
      </c>
      <c r="S3601" t="str">
        <f t="shared" si="340"/>
        <v>theater</v>
      </c>
      <c r="T3601" t="str">
        <f t="shared" si="341"/>
        <v>plays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s="6">
        <f t="shared" si="336"/>
        <v>3.25</v>
      </c>
      <c r="N3602" t="b">
        <v>1</v>
      </c>
      <c r="O3602" s="5">
        <f t="shared" si="337"/>
        <v>130</v>
      </c>
      <c r="P3602" s="7">
        <f t="shared" si="338"/>
        <v>42628.849120370374</v>
      </c>
      <c r="Q3602" s="7">
        <f t="shared" si="339"/>
        <v>42656.849120370374</v>
      </c>
      <c r="R3602" t="s">
        <v>8271</v>
      </c>
      <c r="S3602" t="str">
        <f t="shared" si="340"/>
        <v>theater</v>
      </c>
      <c r="T3602" t="str">
        <f t="shared" si="341"/>
        <v>plays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s="6">
        <f t="shared" si="336"/>
        <v>39.377358490566039</v>
      </c>
      <c r="N3603" t="b">
        <v>1</v>
      </c>
      <c r="O3603" s="5">
        <f t="shared" si="337"/>
        <v>104.35000000000001</v>
      </c>
      <c r="P3603" s="7">
        <f t="shared" si="338"/>
        <v>41990.99863425926</v>
      </c>
      <c r="Q3603" s="7">
        <f t="shared" si="339"/>
        <v>42020.99863425926</v>
      </c>
      <c r="R3603" t="s">
        <v>8271</v>
      </c>
      <c r="S3603" t="str">
        <f t="shared" si="340"/>
        <v>theater</v>
      </c>
      <c r="T3603" t="str">
        <f t="shared" si="341"/>
        <v>plays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s="6">
        <f t="shared" si="336"/>
        <v>81.673469387755105</v>
      </c>
      <c r="N3604" t="b">
        <v>1</v>
      </c>
      <c r="O3604" s="5">
        <f t="shared" si="337"/>
        <v>100.05</v>
      </c>
      <c r="P3604" s="7">
        <f t="shared" si="338"/>
        <v>42447.894432870366</v>
      </c>
      <c r="Q3604" s="7">
        <f t="shared" si="339"/>
        <v>42507.894432870366</v>
      </c>
      <c r="R3604" t="s">
        <v>8271</v>
      </c>
      <c r="S3604" t="str">
        <f t="shared" si="340"/>
        <v>theater</v>
      </c>
      <c r="T3604" t="str">
        <f t="shared" si="341"/>
        <v>plays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s="6">
        <f t="shared" si="336"/>
        <v>44.912280701754383</v>
      </c>
      <c r="N3605" t="b">
        <v>1</v>
      </c>
      <c r="O3605" s="5">
        <f t="shared" si="337"/>
        <v>170.66666666666669</v>
      </c>
      <c r="P3605" s="7">
        <f t="shared" si="338"/>
        <v>42283.864351851851</v>
      </c>
      <c r="Q3605" s="7">
        <f t="shared" si="339"/>
        <v>42313.906018518523</v>
      </c>
      <c r="R3605" t="s">
        <v>8271</v>
      </c>
      <c r="S3605" t="str">
        <f t="shared" si="340"/>
        <v>theater</v>
      </c>
      <c r="T3605" t="str">
        <f t="shared" si="341"/>
        <v>plays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s="6">
        <f t="shared" si="336"/>
        <v>49.05797101449275</v>
      </c>
      <c r="N3606" t="b">
        <v>1</v>
      </c>
      <c r="O3606" s="5">
        <f t="shared" si="337"/>
        <v>112.83333333333334</v>
      </c>
      <c r="P3606" s="7">
        <f t="shared" si="338"/>
        <v>42483.015694444446</v>
      </c>
      <c r="Q3606" s="7">
        <f t="shared" si="339"/>
        <v>42489.290972222225</v>
      </c>
      <c r="R3606" t="s">
        <v>8271</v>
      </c>
      <c r="S3606" t="str">
        <f t="shared" si="340"/>
        <v>theater</v>
      </c>
      <c r="T3606" t="str">
        <f t="shared" si="341"/>
        <v>plays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s="6">
        <f t="shared" si="336"/>
        <v>30.666666666666668</v>
      </c>
      <c r="N3607" t="b">
        <v>1</v>
      </c>
      <c r="O3607" s="5">
        <f t="shared" si="337"/>
        <v>184</v>
      </c>
      <c r="P3607" s="7">
        <f t="shared" si="338"/>
        <v>42383.793124999997</v>
      </c>
      <c r="Q3607" s="7">
        <f t="shared" si="339"/>
        <v>42413.793124999997</v>
      </c>
      <c r="R3607" t="s">
        <v>8271</v>
      </c>
      <c r="S3607" t="str">
        <f t="shared" si="340"/>
        <v>theater</v>
      </c>
      <c r="T3607" t="str">
        <f t="shared" si="341"/>
        <v>plays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s="6">
        <f t="shared" si="336"/>
        <v>61.0625</v>
      </c>
      <c r="N3608" t="b">
        <v>1</v>
      </c>
      <c r="O3608" s="5">
        <f t="shared" si="337"/>
        <v>130.26666666666665</v>
      </c>
      <c r="P3608" s="7">
        <f t="shared" si="338"/>
        <v>42566.604826388888</v>
      </c>
      <c r="Q3608" s="7">
        <f t="shared" si="339"/>
        <v>42596.604826388888</v>
      </c>
      <c r="R3608" t="s">
        <v>8271</v>
      </c>
      <c r="S3608" t="str">
        <f t="shared" si="340"/>
        <v>theater</v>
      </c>
      <c r="T3608" t="str">
        <f t="shared" si="341"/>
        <v>plays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s="6">
        <f t="shared" si="336"/>
        <v>29</v>
      </c>
      <c r="N3609" t="b">
        <v>1</v>
      </c>
      <c r="O3609" s="5">
        <f t="shared" si="337"/>
        <v>105.45454545454544</v>
      </c>
      <c r="P3609" s="7">
        <f t="shared" si="338"/>
        <v>42338.963912037041</v>
      </c>
      <c r="Q3609" s="7">
        <f t="shared" si="339"/>
        <v>42353</v>
      </c>
      <c r="R3609" t="s">
        <v>8271</v>
      </c>
      <c r="S3609" t="str">
        <f t="shared" si="340"/>
        <v>theater</v>
      </c>
      <c r="T3609" t="str">
        <f t="shared" si="341"/>
        <v>plays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s="6">
        <f t="shared" si="336"/>
        <v>29.62962962962963</v>
      </c>
      <c r="N3610" t="b">
        <v>1</v>
      </c>
      <c r="O3610" s="5">
        <f t="shared" si="337"/>
        <v>100</v>
      </c>
      <c r="P3610" s="7">
        <f t="shared" si="338"/>
        <v>42506.709375000006</v>
      </c>
      <c r="Q3610" s="7">
        <f t="shared" si="339"/>
        <v>42538.583333333328</v>
      </c>
      <c r="R3610" t="s">
        <v>8271</v>
      </c>
      <c r="S3610" t="str">
        <f t="shared" si="340"/>
        <v>theater</v>
      </c>
      <c r="T3610" t="str">
        <f t="shared" si="341"/>
        <v>plays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s="6">
        <f t="shared" si="336"/>
        <v>143.0952380952381</v>
      </c>
      <c r="N3611" t="b">
        <v>1</v>
      </c>
      <c r="O3611" s="5">
        <f t="shared" si="337"/>
        <v>153.31632653061226</v>
      </c>
      <c r="P3611" s="7">
        <f t="shared" si="338"/>
        <v>42429.991724537031</v>
      </c>
      <c r="Q3611" s="7">
        <f t="shared" si="339"/>
        <v>42459.950057870374</v>
      </c>
      <c r="R3611" t="s">
        <v>8271</v>
      </c>
      <c r="S3611" t="str">
        <f t="shared" si="340"/>
        <v>theater</v>
      </c>
      <c r="T3611" t="str">
        <f t="shared" si="341"/>
        <v>plays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s="6">
        <f t="shared" si="336"/>
        <v>52.354838709677416</v>
      </c>
      <c r="N3612" t="b">
        <v>1</v>
      </c>
      <c r="O3612" s="5">
        <f t="shared" si="337"/>
        <v>162.30000000000001</v>
      </c>
      <c r="P3612" s="7">
        <f t="shared" si="338"/>
        <v>42203.432129629626</v>
      </c>
      <c r="Q3612" s="7">
        <f t="shared" si="339"/>
        <v>42233.432129629626</v>
      </c>
      <c r="R3612" t="s">
        <v>8271</v>
      </c>
      <c r="S3612" t="str">
        <f t="shared" si="340"/>
        <v>theater</v>
      </c>
      <c r="T3612" t="str">
        <f t="shared" si="341"/>
        <v>plays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s="6">
        <f t="shared" si="336"/>
        <v>66.666666666666671</v>
      </c>
      <c r="N3613" t="b">
        <v>1</v>
      </c>
      <c r="O3613" s="5">
        <f t="shared" si="337"/>
        <v>136</v>
      </c>
      <c r="P3613" s="7">
        <f t="shared" si="338"/>
        <v>42072.370381944449</v>
      </c>
      <c r="Q3613" s="7">
        <f t="shared" si="339"/>
        <v>42102.370381944449</v>
      </c>
      <c r="R3613" t="s">
        <v>8271</v>
      </c>
      <c r="S3613" t="str">
        <f t="shared" si="340"/>
        <v>theater</v>
      </c>
      <c r="T3613" t="str">
        <f t="shared" si="341"/>
        <v>plays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s="6">
        <f t="shared" si="336"/>
        <v>126.66666666666667</v>
      </c>
      <c r="N3614" t="b">
        <v>1</v>
      </c>
      <c r="O3614" s="5">
        <f t="shared" si="337"/>
        <v>144.4</v>
      </c>
      <c r="P3614" s="7">
        <f t="shared" si="338"/>
        <v>41789.726979166669</v>
      </c>
      <c r="Q3614" s="7">
        <f t="shared" si="339"/>
        <v>41799.726979166669</v>
      </c>
      <c r="R3614" t="s">
        <v>8271</v>
      </c>
      <c r="S3614" t="str">
        <f t="shared" si="340"/>
        <v>theater</v>
      </c>
      <c r="T3614" t="str">
        <f t="shared" si="341"/>
        <v>plays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s="6">
        <f t="shared" si="336"/>
        <v>62.5</v>
      </c>
      <c r="N3615" t="b">
        <v>1</v>
      </c>
      <c r="O3615" s="5">
        <f t="shared" si="337"/>
        <v>100</v>
      </c>
      <c r="P3615" s="7">
        <f t="shared" si="338"/>
        <v>41788.58997685185</v>
      </c>
      <c r="Q3615" s="7">
        <f t="shared" si="339"/>
        <v>41818.58997685185</v>
      </c>
      <c r="R3615" t="s">
        <v>8271</v>
      </c>
      <c r="S3615" t="str">
        <f t="shared" si="340"/>
        <v>theater</v>
      </c>
      <c r="T3615" t="str">
        <f t="shared" si="341"/>
        <v>plays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s="6">
        <f t="shared" si="336"/>
        <v>35.492957746478872</v>
      </c>
      <c r="N3616" t="b">
        <v>1</v>
      </c>
      <c r="O3616" s="5">
        <f t="shared" si="337"/>
        <v>100.8</v>
      </c>
      <c r="P3616" s="7">
        <f t="shared" si="338"/>
        <v>42144.041851851856</v>
      </c>
      <c r="Q3616" s="7">
        <f t="shared" si="339"/>
        <v>42174.041851851856</v>
      </c>
      <c r="R3616" t="s">
        <v>8271</v>
      </c>
      <c r="S3616" t="str">
        <f t="shared" si="340"/>
        <v>theater</v>
      </c>
      <c r="T3616" t="str">
        <f t="shared" si="341"/>
        <v>plays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s="6">
        <f t="shared" si="336"/>
        <v>37.083333333333336</v>
      </c>
      <c r="N3617" t="b">
        <v>1</v>
      </c>
      <c r="O3617" s="5">
        <f t="shared" si="337"/>
        <v>106.80000000000001</v>
      </c>
      <c r="P3617" s="7">
        <f t="shared" si="338"/>
        <v>42318.593703703707</v>
      </c>
      <c r="Q3617" s="7">
        <f t="shared" si="339"/>
        <v>42348.593703703707</v>
      </c>
      <c r="R3617" t="s">
        <v>8271</v>
      </c>
      <c r="S3617" t="str">
        <f t="shared" si="340"/>
        <v>theater</v>
      </c>
      <c r="T3617" t="str">
        <f t="shared" si="341"/>
        <v>plays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s="6">
        <f t="shared" si="336"/>
        <v>69.333333333333329</v>
      </c>
      <c r="N3618" t="b">
        <v>1</v>
      </c>
      <c r="O3618" s="5">
        <f t="shared" si="337"/>
        <v>124.8</v>
      </c>
      <c r="P3618" s="7">
        <f t="shared" si="338"/>
        <v>42052.949814814812</v>
      </c>
      <c r="Q3618" s="7">
        <f t="shared" si="339"/>
        <v>42082.908148148148</v>
      </c>
      <c r="R3618" t="s">
        <v>8271</v>
      </c>
      <c r="S3618" t="str">
        <f t="shared" si="340"/>
        <v>theater</v>
      </c>
      <c r="T3618" t="str">
        <f t="shared" si="341"/>
        <v>plays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s="6">
        <f t="shared" si="336"/>
        <v>17.254901960784313</v>
      </c>
      <c r="N3619" t="b">
        <v>1</v>
      </c>
      <c r="O3619" s="5">
        <f t="shared" si="337"/>
        <v>118.91891891891892</v>
      </c>
      <c r="P3619" s="7">
        <f t="shared" si="338"/>
        <v>42779.610289351855</v>
      </c>
      <c r="Q3619" s="7">
        <f t="shared" si="339"/>
        <v>42794</v>
      </c>
      <c r="R3619" t="s">
        <v>8271</v>
      </c>
      <c r="S3619" t="str">
        <f t="shared" si="340"/>
        <v>theater</v>
      </c>
      <c r="T3619" t="str">
        <f t="shared" si="341"/>
        <v>plays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s="6">
        <f t="shared" si="336"/>
        <v>36.071428571428569</v>
      </c>
      <c r="N3620" t="b">
        <v>1</v>
      </c>
      <c r="O3620" s="5">
        <f t="shared" si="337"/>
        <v>101</v>
      </c>
      <c r="P3620" s="7">
        <f t="shared" si="338"/>
        <v>42128.627893518518</v>
      </c>
      <c r="Q3620" s="7">
        <f t="shared" si="339"/>
        <v>42158.627893518518</v>
      </c>
      <c r="R3620" t="s">
        <v>8271</v>
      </c>
      <c r="S3620" t="str">
        <f t="shared" si="340"/>
        <v>theater</v>
      </c>
      <c r="T3620" t="str">
        <f t="shared" si="341"/>
        <v>plays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s="6">
        <f t="shared" si="336"/>
        <v>66.470588235294116</v>
      </c>
      <c r="N3621" t="b">
        <v>1</v>
      </c>
      <c r="O3621" s="5">
        <f t="shared" si="337"/>
        <v>112.99999999999999</v>
      </c>
      <c r="P3621" s="7">
        <f t="shared" si="338"/>
        <v>42661.132245370376</v>
      </c>
      <c r="Q3621" s="7">
        <f t="shared" si="339"/>
        <v>42693.916666666672</v>
      </c>
      <c r="R3621" t="s">
        <v>8271</v>
      </c>
      <c r="S3621" t="str">
        <f t="shared" si="340"/>
        <v>theater</v>
      </c>
      <c r="T3621" t="str">
        <f t="shared" si="341"/>
        <v>plays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s="6">
        <f t="shared" si="336"/>
        <v>56.065989847715734</v>
      </c>
      <c r="N3622" t="b">
        <v>1</v>
      </c>
      <c r="O3622" s="5">
        <f t="shared" si="337"/>
        <v>105.19047619047619</v>
      </c>
      <c r="P3622" s="7">
        <f t="shared" si="338"/>
        <v>42037.938206018516</v>
      </c>
      <c r="Q3622" s="7">
        <f t="shared" si="339"/>
        <v>42068.166666666672</v>
      </c>
      <c r="R3622" t="s">
        <v>8271</v>
      </c>
      <c r="S3622" t="str">
        <f t="shared" si="340"/>
        <v>theater</v>
      </c>
      <c r="T3622" t="str">
        <f t="shared" si="341"/>
        <v>plays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s="6">
        <f t="shared" si="336"/>
        <v>47.028571428571432</v>
      </c>
      <c r="N3623" t="b">
        <v>1</v>
      </c>
      <c r="O3623" s="5">
        <f t="shared" si="337"/>
        <v>109.73333333333332</v>
      </c>
      <c r="P3623" s="7">
        <f t="shared" si="338"/>
        <v>42619.935694444444</v>
      </c>
      <c r="Q3623" s="7">
        <f t="shared" si="339"/>
        <v>42643.875</v>
      </c>
      <c r="R3623" t="s">
        <v>8271</v>
      </c>
      <c r="S3623" t="str">
        <f t="shared" si="340"/>
        <v>theater</v>
      </c>
      <c r="T3623" t="str">
        <f t="shared" si="341"/>
        <v>plays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s="6">
        <f t="shared" si="336"/>
        <v>47.666190476190479</v>
      </c>
      <c r="N3624" t="b">
        <v>1</v>
      </c>
      <c r="O3624" s="5">
        <f t="shared" si="337"/>
        <v>100.099</v>
      </c>
      <c r="P3624" s="7">
        <f t="shared" si="338"/>
        <v>41877.221886574072</v>
      </c>
      <c r="Q3624" s="7">
        <f t="shared" si="339"/>
        <v>41910.140972222223</v>
      </c>
      <c r="R3624" t="s">
        <v>8271</v>
      </c>
      <c r="S3624" t="str">
        <f t="shared" si="340"/>
        <v>theater</v>
      </c>
      <c r="T3624" t="str">
        <f t="shared" si="341"/>
        <v>plays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s="6">
        <f t="shared" si="336"/>
        <v>88.235294117647058</v>
      </c>
      <c r="N3625" t="b">
        <v>1</v>
      </c>
      <c r="O3625" s="5">
        <f t="shared" si="337"/>
        <v>120</v>
      </c>
      <c r="P3625" s="7">
        <f t="shared" si="338"/>
        <v>41828.736921296295</v>
      </c>
      <c r="Q3625" s="7">
        <f t="shared" si="339"/>
        <v>41846.291666666664</v>
      </c>
      <c r="R3625" t="s">
        <v>8271</v>
      </c>
      <c r="S3625" t="str">
        <f t="shared" si="340"/>
        <v>theater</v>
      </c>
      <c r="T3625" t="str">
        <f t="shared" si="341"/>
        <v>plays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s="6">
        <f t="shared" si="336"/>
        <v>80.717948717948715</v>
      </c>
      <c r="N3626" t="b">
        <v>1</v>
      </c>
      <c r="O3626" s="5">
        <f t="shared" si="337"/>
        <v>104.93333333333332</v>
      </c>
      <c r="P3626" s="7">
        <f t="shared" si="338"/>
        <v>42545.774189814809</v>
      </c>
      <c r="Q3626" s="7">
        <f t="shared" si="339"/>
        <v>42605.774189814809</v>
      </c>
      <c r="R3626" t="s">
        <v>8271</v>
      </c>
      <c r="S3626" t="str">
        <f t="shared" si="340"/>
        <v>theater</v>
      </c>
      <c r="T3626" t="str">
        <f t="shared" si="341"/>
        <v>plays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s="6">
        <f t="shared" si="336"/>
        <v>39.487179487179489</v>
      </c>
      <c r="N3627" t="b">
        <v>1</v>
      </c>
      <c r="O3627" s="5">
        <f t="shared" si="337"/>
        <v>102.66666666666666</v>
      </c>
      <c r="P3627" s="7">
        <f t="shared" si="338"/>
        <v>42157.652511574073</v>
      </c>
      <c r="Q3627" s="7">
        <f t="shared" si="339"/>
        <v>42187.652511574073</v>
      </c>
      <c r="R3627" t="s">
        <v>8271</v>
      </c>
      <c r="S3627" t="str">
        <f t="shared" si="340"/>
        <v>theater</v>
      </c>
      <c r="T3627" t="str">
        <f t="shared" si="341"/>
        <v>plays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s="6">
        <f t="shared" si="336"/>
        <v>84.854166666666671</v>
      </c>
      <c r="N3628" t="b">
        <v>1</v>
      </c>
      <c r="O3628" s="5">
        <f t="shared" si="337"/>
        <v>101.82500000000002</v>
      </c>
      <c r="P3628" s="7">
        <f t="shared" si="338"/>
        <v>41846.667326388888</v>
      </c>
      <c r="Q3628" s="7">
        <f t="shared" si="339"/>
        <v>41867.667326388888</v>
      </c>
      <c r="R3628" t="s">
        <v>8271</v>
      </c>
      <c r="S3628" t="str">
        <f t="shared" si="340"/>
        <v>theater</v>
      </c>
      <c r="T3628" t="str">
        <f t="shared" si="341"/>
        <v>plays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s="6">
        <f t="shared" si="336"/>
        <v>68.965517241379317</v>
      </c>
      <c r="N3629" t="b">
        <v>1</v>
      </c>
      <c r="O3629" s="5">
        <f t="shared" si="337"/>
        <v>100</v>
      </c>
      <c r="P3629" s="7">
        <f t="shared" si="338"/>
        <v>42460.741747685184</v>
      </c>
      <c r="Q3629" s="7">
        <f t="shared" si="339"/>
        <v>42511.165972222225</v>
      </c>
      <c r="R3629" t="s">
        <v>8271</v>
      </c>
      <c r="S3629" t="str">
        <f t="shared" si="340"/>
        <v>theater</v>
      </c>
      <c r="T3629" t="str">
        <f t="shared" si="341"/>
        <v>plays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s="6" t="e">
        <f t="shared" si="336"/>
        <v>#DIV/0!</v>
      </c>
      <c r="N3630" t="b">
        <v>0</v>
      </c>
      <c r="O3630" s="5">
        <f t="shared" si="337"/>
        <v>0</v>
      </c>
      <c r="P3630" s="7">
        <f t="shared" si="338"/>
        <v>42291.833287037036</v>
      </c>
      <c r="Q3630" s="7">
        <f t="shared" si="339"/>
        <v>42351.874953703707</v>
      </c>
      <c r="R3630" t="s">
        <v>8305</v>
      </c>
      <c r="S3630" t="str">
        <f t="shared" si="340"/>
        <v>theater</v>
      </c>
      <c r="T3630" t="str">
        <f t="shared" si="341"/>
        <v>musical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s="6">
        <f t="shared" si="336"/>
        <v>1</v>
      </c>
      <c r="N3631" t="b">
        <v>0</v>
      </c>
      <c r="O3631" s="5">
        <f t="shared" si="337"/>
        <v>1.9999999999999998E-4</v>
      </c>
      <c r="P3631" s="7">
        <f t="shared" si="338"/>
        <v>42437.094490740739</v>
      </c>
      <c r="Q3631" s="7">
        <f t="shared" si="339"/>
        <v>42495.708333333328</v>
      </c>
      <c r="R3631" t="s">
        <v>8305</v>
      </c>
      <c r="S3631" t="str">
        <f t="shared" si="340"/>
        <v>theater</v>
      </c>
      <c r="T3631" t="str">
        <f t="shared" si="341"/>
        <v>musical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s="6">
        <f t="shared" si="336"/>
        <v>1</v>
      </c>
      <c r="N3632" t="b">
        <v>0</v>
      </c>
      <c r="O3632" s="5">
        <f t="shared" si="337"/>
        <v>3.3333333333333333E-2</v>
      </c>
      <c r="P3632" s="7">
        <f t="shared" si="338"/>
        <v>41942.84710648148</v>
      </c>
      <c r="Q3632" s="7">
        <f t="shared" si="339"/>
        <v>41972.888773148152</v>
      </c>
      <c r="R3632" t="s">
        <v>8305</v>
      </c>
      <c r="S3632" t="str">
        <f t="shared" si="340"/>
        <v>theater</v>
      </c>
      <c r="T3632" t="str">
        <f t="shared" si="341"/>
        <v>musical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s="6">
        <f t="shared" si="336"/>
        <v>147.88135593220338</v>
      </c>
      <c r="N3633" t="b">
        <v>0</v>
      </c>
      <c r="O3633" s="5">
        <f t="shared" si="337"/>
        <v>51.023391812865491</v>
      </c>
      <c r="P3633" s="7">
        <f t="shared" si="338"/>
        <v>41880.753437499996</v>
      </c>
      <c r="Q3633" s="7">
        <f t="shared" si="339"/>
        <v>41905.165972222225</v>
      </c>
      <c r="R3633" t="s">
        <v>8305</v>
      </c>
      <c r="S3633" t="str">
        <f t="shared" si="340"/>
        <v>theater</v>
      </c>
      <c r="T3633" t="str">
        <f t="shared" si="341"/>
        <v>musical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s="6">
        <f t="shared" si="336"/>
        <v>100</v>
      </c>
      <c r="N3634" t="b">
        <v>0</v>
      </c>
      <c r="O3634" s="5">
        <f t="shared" si="337"/>
        <v>20</v>
      </c>
      <c r="P3634" s="7">
        <f t="shared" si="338"/>
        <v>41946.936909722222</v>
      </c>
      <c r="Q3634" s="7">
        <f t="shared" si="339"/>
        <v>41966.936909722222</v>
      </c>
      <c r="R3634" t="s">
        <v>8305</v>
      </c>
      <c r="S3634" t="str">
        <f t="shared" si="340"/>
        <v>theater</v>
      </c>
      <c r="T3634" t="str">
        <f t="shared" si="341"/>
        <v>musical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s="6">
        <f t="shared" si="336"/>
        <v>56.838709677419352</v>
      </c>
      <c r="N3635" t="b">
        <v>0</v>
      </c>
      <c r="O3635" s="5">
        <f t="shared" si="337"/>
        <v>35.24</v>
      </c>
      <c r="P3635" s="7">
        <f t="shared" si="338"/>
        <v>42649.623460648145</v>
      </c>
      <c r="Q3635" s="7">
        <f t="shared" si="339"/>
        <v>42693.041666666672</v>
      </c>
      <c r="R3635" t="s">
        <v>8305</v>
      </c>
      <c r="S3635" t="str">
        <f t="shared" si="340"/>
        <v>theater</v>
      </c>
      <c r="T3635" t="str">
        <f t="shared" si="341"/>
        <v>musical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s="6">
        <f t="shared" si="336"/>
        <v>176.94444444444446</v>
      </c>
      <c r="N3636" t="b">
        <v>0</v>
      </c>
      <c r="O3636" s="5">
        <f t="shared" si="337"/>
        <v>4.246666666666667</v>
      </c>
      <c r="P3636" s="7">
        <f t="shared" si="338"/>
        <v>42701.166365740741</v>
      </c>
      <c r="Q3636" s="7">
        <f t="shared" si="339"/>
        <v>42749.165972222225</v>
      </c>
      <c r="R3636" t="s">
        <v>8305</v>
      </c>
      <c r="S3636" t="str">
        <f t="shared" si="340"/>
        <v>theater</v>
      </c>
      <c r="T3636" t="str">
        <f t="shared" si="341"/>
        <v>musical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s="6">
        <f t="shared" si="336"/>
        <v>127.6</v>
      </c>
      <c r="N3637" t="b">
        <v>0</v>
      </c>
      <c r="O3637" s="5">
        <f t="shared" si="337"/>
        <v>36.457142857142856</v>
      </c>
      <c r="P3637" s="7">
        <f t="shared" si="338"/>
        <v>42450.88282407407</v>
      </c>
      <c r="Q3637" s="7">
        <f t="shared" si="339"/>
        <v>42480.88282407407</v>
      </c>
      <c r="R3637" t="s">
        <v>8305</v>
      </c>
      <c r="S3637" t="str">
        <f t="shared" si="340"/>
        <v>theater</v>
      </c>
      <c r="T3637" t="str">
        <f t="shared" si="341"/>
        <v>musical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s="6" t="e">
        <f t="shared" si="336"/>
        <v>#DIV/0!</v>
      </c>
      <c r="N3638" t="b">
        <v>0</v>
      </c>
      <c r="O3638" s="5">
        <f t="shared" si="337"/>
        <v>0</v>
      </c>
      <c r="P3638" s="7">
        <f t="shared" si="338"/>
        <v>42226.694780092599</v>
      </c>
      <c r="Q3638" s="7">
        <f t="shared" si="339"/>
        <v>42261.694780092599</v>
      </c>
      <c r="R3638" t="s">
        <v>8305</v>
      </c>
      <c r="S3638" t="str">
        <f t="shared" si="340"/>
        <v>theater</v>
      </c>
      <c r="T3638" t="str">
        <f t="shared" si="341"/>
        <v>musical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s="6">
        <f t="shared" si="336"/>
        <v>66.142857142857139</v>
      </c>
      <c r="N3639" t="b">
        <v>0</v>
      </c>
      <c r="O3639" s="5">
        <f t="shared" si="337"/>
        <v>30.866666666666664</v>
      </c>
      <c r="P3639" s="7">
        <f t="shared" si="338"/>
        <v>41975.700636574074</v>
      </c>
      <c r="Q3639" s="7">
        <f t="shared" si="339"/>
        <v>42005.700636574074</v>
      </c>
      <c r="R3639" t="s">
        <v>8305</v>
      </c>
      <c r="S3639" t="str">
        <f t="shared" si="340"/>
        <v>theater</v>
      </c>
      <c r="T3639" t="str">
        <f t="shared" si="341"/>
        <v>musical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s="6">
        <f t="shared" si="336"/>
        <v>108</v>
      </c>
      <c r="N3640" t="b">
        <v>0</v>
      </c>
      <c r="O3640" s="5">
        <f t="shared" si="337"/>
        <v>6.5454545454545459</v>
      </c>
      <c r="P3640" s="7">
        <f t="shared" si="338"/>
        <v>42053.672824074078</v>
      </c>
      <c r="Q3640" s="7">
        <f t="shared" si="339"/>
        <v>42113.631157407406</v>
      </c>
      <c r="R3640" t="s">
        <v>8305</v>
      </c>
      <c r="S3640" t="str">
        <f t="shared" si="340"/>
        <v>theater</v>
      </c>
      <c r="T3640" t="str">
        <f t="shared" si="341"/>
        <v>musical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s="6">
        <f t="shared" si="336"/>
        <v>1</v>
      </c>
      <c r="N3641" t="b">
        <v>0</v>
      </c>
      <c r="O3641" s="5">
        <f t="shared" si="337"/>
        <v>4.0000000000000001E-3</v>
      </c>
      <c r="P3641" s="7">
        <f t="shared" si="338"/>
        <v>42590.677152777775</v>
      </c>
      <c r="Q3641" s="7">
        <f t="shared" si="339"/>
        <v>42650.632638888885</v>
      </c>
      <c r="R3641" t="s">
        <v>8305</v>
      </c>
      <c r="S3641" t="str">
        <f t="shared" si="340"/>
        <v>theater</v>
      </c>
      <c r="T3641" t="str">
        <f t="shared" si="341"/>
        <v>musical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s="6">
        <f t="shared" si="336"/>
        <v>18.333333333333332</v>
      </c>
      <c r="N3642" t="b">
        <v>0</v>
      </c>
      <c r="O3642" s="5">
        <f t="shared" si="337"/>
        <v>5.5</v>
      </c>
      <c r="P3642" s="7">
        <f t="shared" si="338"/>
        <v>42104.781597222223</v>
      </c>
      <c r="Q3642" s="7">
        <f t="shared" si="339"/>
        <v>42134.781597222223</v>
      </c>
      <c r="R3642" t="s">
        <v>8305</v>
      </c>
      <c r="S3642" t="str">
        <f t="shared" si="340"/>
        <v>theater</v>
      </c>
      <c r="T3642" t="str">
        <f t="shared" si="341"/>
        <v>musical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s="6" t="e">
        <f t="shared" si="336"/>
        <v>#DIV/0!</v>
      </c>
      <c r="N3643" t="b">
        <v>0</v>
      </c>
      <c r="O3643" s="5">
        <f t="shared" si="337"/>
        <v>0</v>
      </c>
      <c r="P3643" s="7">
        <f t="shared" si="338"/>
        <v>41899.627071759263</v>
      </c>
      <c r="Q3643" s="7">
        <f t="shared" si="339"/>
        <v>41917.208333333336</v>
      </c>
      <c r="R3643" t="s">
        <v>8305</v>
      </c>
      <c r="S3643" t="str">
        <f t="shared" si="340"/>
        <v>theater</v>
      </c>
      <c r="T3643" t="str">
        <f t="shared" si="341"/>
        <v>musical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s="6">
        <f t="shared" si="336"/>
        <v>7.5</v>
      </c>
      <c r="N3644" t="b">
        <v>0</v>
      </c>
      <c r="O3644" s="5">
        <f t="shared" si="337"/>
        <v>2.1428571428571428</v>
      </c>
      <c r="P3644" s="7">
        <f t="shared" si="338"/>
        <v>42297.816284722227</v>
      </c>
      <c r="Q3644" s="7">
        <f t="shared" si="339"/>
        <v>42338.708333333328</v>
      </c>
      <c r="R3644" t="s">
        <v>8305</v>
      </c>
      <c r="S3644" t="str">
        <f t="shared" si="340"/>
        <v>theater</v>
      </c>
      <c r="T3644" t="str">
        <f t="shared" si="341"/>
        <v>musical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s="6" t="e">
        <f t="shared" si="336"/>
        <v>#DIV/0!</v>
      </c>
      <c r="N3645" t="b">
        <v>0</v>
      </c>
      <c r="O3645" s="5">
        <f t="shared" si="337"/>
        <v>0</v>
      </c>
      <c r="P3645" s="7">
        <f t="shared" si="338"/>
        <v>42285.143969907411</v>
      </c>
      <c r="Q3645" s="7">
        <f t="shared" si="339"/>
        <v>42325.185636574075</v>
      </c>
      <c r="R3645" t="s">
        <v>8305</v>
      </c>
      <c r="S3645" t="str">
        <f t="shared" si="340"/>
        <v>theater</v>
      </c>
      <c r="T3645" t="str">
        <f t="shared" si="341"/>
        <v>musical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s="6">
        <f t="shared" si="336"/>
        <v>68.416666666666671</v>
      </c>
      <c r="N3646" t="b">
        <v>0</v>
      </c>
      <c r="O3646" s="5">
        <f t="shared" si="337"/>
        <v>16.420000000000002</v>
      </c>
      <c r="P3646" s="7">
        <f t="shared" si="338"/>
        <v>42409.241747685184</v>
      </c>
      <c r="Q3646" s="7">
        <f t="shared" si="339"/>
        <v>42437.207638888889</v>
      </c>
      <c r="R3646" t="s">
        <v>8305</v>
      </c>
      <c r="S3646" t="str">
        <f t="shared" si="340"/>
        <v>theater</v>
      </c>
      <c r="T3646" t="str">
        <f t="shared" si="341"/>
        <v>musical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s="6">
        <f t="shared" si="336"/>
        <v>1</v>
      </c>
      <c r="N3647" t="b">
        <v>0</v>
      </c>
      <c r="O3647" s="5">
        <f t="shared" si="337"/>
        <v>0.1</v>
      </c>
      <c r="P3647" s="7">
        <f t="shared" si="338"/>
        <v>42665.970347222217</v>
      </c>
      <c r="Q3647" s="7">
        <f t="shared" si="339"/>
        <v>42696.012013888889</v>
      </c>
      <c r="R3647" t="s">
        <v>8305</v>
      </c>
      <c r="S3647" t="str">
        <f t="shared" si="340"/>
        <v>theater</v>
      </c>
      <c r="T3647" t="str">
        <f t="shared" si="341"/>
        <v>musical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s="6">
        <f t="shared" si="336"/>
        <v>60.125</v>
      </c>
      <c r="N3648" t="b">
        <v>0</v>
      </c>
      <c r="O3648" s="5">
        <f t="shared" si="337"/>
        <v>4.8099999999999996</v>
      </c>
      <c r="P3648" s="7">
        <f t="shared" si="338"/>
        <v>42140.421319444446</v>
      </c>
      <c r="Q3648" s="7">
        <f t="shared" si="339"/>
        <v>42171.979166666672</v>
      </c>
      <c r="R3648" t="s">
        <v>8305</v>
      </c>
      <c r="S3648" t="str">
        <f t="shared" si="340"/>
        <v>theater</v>
      </c>
      <c r="T3648" t="str">
        <f t="shared" si="341"/>
        <v>musical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s="6">
        <f t="shared" si="336"/>
        <v>15</v>
      </c>
      <c r="N3649" t="b">
        <v>0</v>
      </c>
      <c r="O3649" s="5">
        <f t="shared" si="337"/>
        <v>6</v>
      </c>
      <c r="P3649" s="7">
        <f t="shared" si="338"/>
        <v>42598.749155092592</v>
      </c>
      <c r="Q3649" s="7">
        <f t="shared" si="339"/>
        <v>42643.749155092592</v>
      </c>
      <c r="R3649" t="s">
        <v>8305</v>
      </c>
      <c r="S3649" t="str">
        <f t="shared" si="340"/>
        <v>theater</v>
      </c>
      <c r="T3649" t="str">
        <f t="shared" si="341"/>
        <v>musical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s="6">
        <f t="shared" ref="M3650:M3713" si="342">E3650/L3650</f>
        <v>550.04109589041093</v>
      </c>
      <c r="N3650" t="b">
        <v>1</v>
      </c>
      <c r="O3650" s="5">
        <f t="shared" ref="O3650:O3713" si="343">(E3650/D3650)*100</f>
        <v>100.38249999999999</v>
      </c>
      <c r="P3650" s="7">
        <f t="shared" si="338"/>
        <v>41887.292187500003</v>
      </c>
      <c r="Q3650" s="7">
        <f t="shared" si="339"/>
        <v>41917.292187500003</v>
      </c>
      <c r="R3650" t="s">
        <v>8271</v>
      </c>
      <c r="S3650" t="str">
        <f t="shared" si="340"/>
        <v>theater</v>
      </c>
      <c r="T3650" t="str">
        <f t="shared" si="341"/>
        <v>plays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s="6">
        <f t="shared" si="342"/>
        <v>97.5</v>
      </c>
      <c r="N3651" t="b">
        <v>1</v>
      </c>
      <c r="O3651" s="5">
        <f t="shared" si="343"/>
        <v>104</v>
      </c>
      <c r="P3651" s="7">
        <f t="shared" ref="P3651:P3714" si="344">(((J3651/60)/60)/24)+DATE(1970,1,1)</f>
        <v>41780.712893518517</v>
      </c>
      <c r="Q3651" s="7">
        <f t="shared" ref="Q3651:Q3714" si="345">(((I3651/60)/60)/24)+DATE(1970,1,1)</f>
        <v>41806.712893518517</v>
      </c>
      <c r="R3651" t="s">
        <v>8271</v>
      </c>
      <c r="S3651" t="str">
        <f t="shared" ref="S3651:S3714" si="346">LEFT(R3651,FIND("/",R3651)-1)</f>
        <v>theater</v>
      </c>
      <c r="T3651" t="str">
        <f t="shared" ref="T3651:T3714" si="347">RIGHT(R3651,LEN(R3651)-FIND("/",R3651))</f>
        <v>plays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s="6">
        <f t="shared" si="342"/>
        <v>29.411764705882351</v>
      </c>
      <c r="N3652" t="b">
        <v>1</v>
      </c>
      <c r="O3652" s="5">
        <f t="shared" si="343"/>
        <v>100</v>
      </c>
      <c r="P3652" s="7">
        <f t="shared" si="344"/>
        <v>42381.478981481487</v>
      </c>
      <c r="Q3652" s="7">
        <f t="shared" si="345"/>
        <v>42402.478981481487</v>
      </c>
      <c r="R3652" t="s">
        <v>8271</v>
      </c>
      <c r="S3652" t="str">
        <f t="shared" si="346"/>
        <v>theater</v>
      </c>
      <c r="T3652" t="str">
        <f t="shared" si="347"/>
        <v>plays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s="6">
        <f t="shared" si="342"/>
        <v>57.777777777777779</v>
      </c>
      <c r="N3653" t="b">
        <v>1</v>
      </c>
      <c r="O3653" s="5">
        <f t="shared" si="343"/>
        <v>104</v>
      </c>
      <c r="P3653" s="7">
        <f t="shared" si="344"/>
        <v>41828.646319444444</v>
      </c>
      <c r="Q3653" s="7">
        <f t="shared" si="345"/>
        <v>41861.665972222225</v>
      </c>
      <c r="R3653" t="s">
        <v>8271</v>
      </c>
      <c r="S3653" t="str">
        <f t="shared" si="346"/>
        <v>theater</v>
      </c>
      <c r="T3653" t="str">
        <f t="shared" si="347"/>
        <v>plays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s="6">
        <f t="shared" si="342"/>
        <v>44.235294117647058</v>
      </c>
      <c r="N3654" t="b">
        <v>1</v>
      </c>
      <c r="O3654" s="5">
        <f t="shared" si="343"/>
        <v>250.66666666666669</v>
      </c>
      <c r="P3654" s="7">
        <f t="shared" si="344"/>
        <v>42596.644699074073</v>
      </c>
      <c r="Q3654" s="7">
        <f t="shared" si="345"/>
        <v>42607.165972222225</v>
      </c>
      <c r="R3654" t="s">
        <v>8271</v>
      </c>
      <c r="S3654" t="str">
        <f t="shared" si="346"/>
        <v>theater</v>
      </c>
      <c r="T3654" t="str">
        <f t="shared" si="347"/>
        <v>plays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s="6">
        <f t="shared" si="342"/>
        <v>60.909090909090907</v>
      </c>
      <c r="N3655" t="b">
        <v>1</v>
      </c>
      <c r="O3655" s="5">
        <f t="shared" si="343"/>
        <v>100.49999999999999</v>
      </c>
      <c r="P3655" s="7">
        <f t="shared" si="344"/>
        <v>42191.363506944443</v>
      </c>
      <c r="Q3655" s="7">
        <f t="shared" si="345"/>
        <v>42221.363506944443</v>
      </c>
      <c r="R3655" t="s">
        <v>8271</v>
      </c>
      <c r="S3655" t="str">
        <f t="shared" si="346"/>
        <v>theater</v>
      </c>
      <c r="T3655" t="str">
        <f t="shared" si="347"/>
        <v>plays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s="6">
        <f t="shared" si="342"/>
        <v>68.84210526315789</v>
      </c>
      <c r="N3656" t="b">
        <v>1</v>
      </c>
      <c r="O3656" s="5">
        <f t="shared" si="343"/>
        <v>174.4</v>
      </c>
      <c r="P3656" s="7">
        <f t="shared" si="344"/>
        <v>42440.416504629626</v>
      </c>
      <c r="Q3656" s="7">
        <f t="shared" si="345"/>
        <v>42463.708333333328</v>
      </c>
      <c r="R3656" t="s">
        <v>8271</v>
      </c>
      <c r="S3656" t="str">
        <f t="shared" si="346"/>
        <v>theater</v>
      </c>
      <c r="T3656" t="str">
        <f t="shared" si="347"/>
        <v>plays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s="6">
        <f t="shared" si="342"/>
        <v>73.582278481012665</v>
      </c>
      <c r="N3657" t="b">
        <v>1</v>
      </c>
      <c r="O3657" s="5">
        <f t="shared" si="343"/>
        <v>116.26</v>
      </c>
      <c r="P3657" s="7">
        <f t="shared" si="344"/>
        <v>42173.803217592591</v>
      </c>
      <c r="Q3657" s="7">
        <f t="shared" si="345"/>
        <v>42203.290972222225</v>
      </c>
      <c r="R3657" t="s">
        <v>8271</v>
      </c>
      <c r="S3657" t="str">
        <f t="shared" si="346"/>
        <v>theater</v>
      </c>
      <c r="T3657" t="str">
        <f t="shared" si="347"/>
        <v>plays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s="6">
        <f t="shared" si="342"/>
        <v>115.02173913043478</v>
      </c>
      <c r="N3658" t="b">
        <v>1</v>
      </c>
      <c r="O3658" s="5">
        <f t="shared" si="343"/>
        <v>105.82000000000001</v>
      </c>
      <c r="P3658" s="7">
        <f t="shared" si="344"/>
        <v>42737.910138888896</v>
      </c>
      <c r="Q3658" s="7">
        <f t="shared" si="345"/>
        <v>42767.957638888889</v>
      </c>
      <c r="R3658" t="s">
        <v>8271</v>
      </c>
      <c r="S3658" t="str">
        <f t="shared" si="346"/>
        <v>theater</v>
      </c>
      <c r="T3658" t="str">
        <f t="shared" si="347"/>
        <v>plays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s="6">
        <f t="shared" si="342"/>
        <v>110.75</v>
      </c>
      <c r="N3659" t="b">
        <v>1</v>
      </c>
      <c r="O3659" s="5">
        <f t="shared" si="343"/>
        <v>110.75</v>
      </c>
      <c r="P3659" s="7">
        <f t="shared" si="344"/>
        <v>42499.629849537043</v>
      </c>
      <c r="Q3659" s="7">
        <f t="shared" si="345"/>
        <v>42522.904166666667</v>
      </c>
      <c r="R3659" t="s">
        <v>8271</v>
      </c>
      <c r="S3659" t="str">
        <f t="shared" si="346"/>
        <v>theater</v>
      </c>
      <c r="T3659" t="str">
        <f t="shared" si="347"/>
        <v>plays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s="6">
        <f t="shared" si="342"/>
        <v>75.5</v>
      </c>
      <c r="N3660" t="b">
        <v>1</v>
      </c>
      <c r="O3660" s="5">
        <f t="shared" si="343"/>
        <v>100.66666666666666</v>
      </c>
      <c r="P3660" s="7">
        <f t="shared" si="344"/>
        <v>41775.858564814815</v>
      </c>
      <c r="Q3660" s="7">
        <f t="shared" si="345"/>
        <v>41822.165972222225</v>
      </c>
      <c r="R3660" t="s">
        <v>8271</v>
      </c>
      <c r="S3660" t="str">
        <f t="shared" si="346"/>
        <v>theater</v>
      </c>
      <c r="T3660" t="str">
        <f t="shared" si="347"/>
        <v>plays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s="6">
        <f t="shared" si="342"/>
        <v>235.46153846153845</v>
      </c>
      <c r="N3661" t="b">
        <v>1</v>
      </c>
      <c r="O3661" s="5">
        <f t="shared" si="343"/>
        <v>102.03333333333333</v>
      </c>
      <c r="P3661" s="7">
        <f t="shared" si="344"/>
        <v>42055.277199074073</v>
      </c>
      <c r="Q3661" s="7">
        <f t="shared" si="345"/>
        <v>42082.610416666663</v>
      </c>
      <c r="R3661" t="s">
        <v>8271</v>
      </c>
      <c r="S3661" t="str">
        <f t="shared" si="346"/>
        <v>theater</v>
      </c>
      <c r="T3661" t="str">
        <f t="shared" si="347"/>
        <v>plays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s="6">
        <f t="shared" si="342"/>
        <v>11.363636363636363</v>
      </c>
      <c r="N3662" t="b">
        <v>1</v>
      </c>
      <c r="O3662" s="5">
        <f t="shared" si="343"/>
        <v>100</v>
      </c>
      <c r="P3662" s="7">
        <f t="shared" si="344"/>
        <v>41971.881076388891</v>
      </c>
      <c r="Q3662" s="7">
        <f t="shared" si="345"/>
        <v>41996.881076388891</v>
      </c>
      <c r="R3662" t="s">
        <v>8271</v>
      </c>
      <c r="S3662" t="str">
        <f t="shared" si="346"/>
        <v>theater</v>
      </c>
      <c r="T3662" t="str">
        <f t="shared" si="347"/>
        <v>plays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s="6">
        <f t="shared" si="342"/>
        <v>92.5</v>
      </c>
      <c r="N3663" t="b">
        <v>1</v>
      </c>
      <c r="O3663" s="5">
        <f t="shared" si="343"/>
        <v>111.00000000000001</v>
      </c>
      <c r="P3663" s="7">
        <f t="shared" si="344"/>
        <v>42447.896666666667</v>
      </c>
      <c r="Q3663" s="7">
        <f t="shared" si="345"/>
        <v>42470.166666666672</v>
      </c>
      <c r="R3663" t="s">
        <v>8271</v>
      </c>
      <c r="S3663" t="str">
        <f t="shared" si="346"/>
        <v>theater</v>
      </c>
      <c r="T3663" t="str">
        <f t="shared" si="347"/>
        <v>plays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s="6">
        <f t="shared" si="342"/>
        <v>202.85</v>
      </c>
      <c r="N3664" t="b">
        <v>1</v>
      </c>
      <c r="O3664" s="5">
        <f t="shared" si="343"/>
        <v>101.42500000000001</v>
      </c>
      <c r="P3664" s="7">
        <f t="shared" si="344"/>
        <v>42064.220069444447</v>
      </c>
      <c r="Q3664" s="7">
        <f t="shared" si="345"/>
        <v>42094.178402777776</v>
      </c>
      <c r="R3664" t="s">
        <v>8271</v>
      </c>
      <c r="S3664" t="str">
        <f t="shared" si="346"/>
        <v>theater</v>
      </c>
      <c r="T3664" t="str">
        <f t="shared" si="347"/>
        <v>plays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s="6">
        <f t="shared" si="342"/>
        <v>26</v>
      </c>
      <c r="N3665" t="b">
        <v>1</v>
      </c>
      <c r="O3665" s="5">
        <f t="shared" si="343"/>
        <v>104</v>
      </c>
      <c r="P3665" s="7">
        <f t="shared" si="344"/>
        <v>42665.451736111107</v>
      </c>
      <c r="Q3665" s="7">
        <f t="shared" si="345"/>
        <v>42725.493402777778</v>
      </c>
      <c r="R3665" t="s">
        <v>8271</v>
      </c>
      <c r="S3665" t="str">
        <f t="shared" si="346"/>
        <v>theater</v>
      </c>
      <c r="T3665" t="str">
        <f t="shared" si="347"/>
        <v>plays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s="6">
        <f t="shared" si="342"/>
        <v>46.05263157894737</v>
      </c>
      <c r="N3666" t="b">
        <v>1</v>
      </c>
      <c r="O3666" s="5">
        <f t="shared" si="343"/>
        <v>109.375</v>
      </c>
      <c r="P3666" s="7">
        <f t="shared" si="344"/>
        <v>42523.248715277776</v>
      </c>
      <c r="Q3666" s="7">
        <f t="shared" si="345"/>
        <v>42537.248715277776</v>
      </c>
      <c r="R3666" t="s">
        <v>8271</v>
      </c>
      <c r="S3666" t="str">
        <f t="shared" si="346"/>
        <v>theater</v>
      </c>
      <c r="T3666" t="str">
        <f t="shared" si="347"/>
        <v>plays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s="6">
        <f t="shared" si="342"/>
        <v>51</v>
      </c>
      <c r="N3667" t="b">
        <v>1</v>
      </c>
      <c r="O3667" s="5">
        <f t="shared" si="343"/>
        <v>115.16129032258064</v>
      </c>
      <c r="P3667" s="7">
        <f t="shared" si="344"/>
        <v>42294.808124999996</v>
      </c>
      <c r="Q3667" s="7">
        <f t="shared" si="345"/>
        <v>42305.829166666663</v>
      </c>
      <c r="R3667" t="s">
        <v>8271</v>
      </c>
      <c r="S3667" t="str">
        <f t="shared" si="346"/>
        <v>theater</v>
      </c>
      <c r="T3667" t="str">
        <f t="shared" si="347"/>
        <v>plays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s="6">
        <f t="shared" si="342"/>
        <v>31.578947368421051</v>
      </c>
      <c r="N3668" t="b">
        <v>1</v>
      </c>
      <c r="O3668" s="5">
        <f t="shared" si="343"/>
        <v>100</v>
      </c>
      <c r="P3668" s="7">
        <f t="shared" si="344"/>
        <v>41822.90488425926</v>
      </c>
      <c r="Q3668" s="7">
        <f t="shared" si="345"/>
        <v>41844.291666666664</v>
      </c>
      <c r="R3668" t="s">
        <v>8271</v>
      </c>
      <c r="S3668" t="str">
        <f t="shared" si="346"/>
        <v>theater</v>
      </c>
      <c r="T3668" t="str">
        <f t="shared" si="347"/>
        <v>plays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s="6">
        <f t="shared" si="342"/>
        <v>53.363965517241382</v>
      </c>
      <c r="N3669" t="b">
        <v>1</v>
      </c>
      <c r="O3669" s="5">
        <f t="shared" si="343"/>
        <v>103.17033333333335</v>
      </c>
      <c r="P3669" s="7">
        <f t="shared" si="344"/>
        <v>42173.970127314817</v>
      </c>
      <c r="Q3669" s="7">
        <f t="shared" si="345"/>
        <v>42203.970127314817</v>
      </c>
      <c r="R3669" t="s">
        <v>8271</v>
      </c>
      <c r="S3669" t="str">
        <f t="shared" si="346"/>
        <v>theater</v>
      </c>
      <c r="T3669" t="str">
        <f t="shared" si="347"/>
        <v>plays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s="6">
        <f t="shared" si="342"/>
        <v>36.964285714285715</v>
      </c>
      <c r="N3670" t="b">
        <v>1</v>
      </c>
      <c r="O3670" s="5">
        <f t="shared" si="343"/>
        <v>103.49999999999999</v>
      </c>
      <c r="P3670" s="7">
        <f t="shared" si="344"/>
        <v>42185.556157407409</v>
      </c>
      <c r="Q3670" s="7">
        <f t="shared" si="345"/>
        <v>42208.772916666669</v>
      </c>
      <c r="R3670" t="s">
        <v>8271</v>
      </c>
      <c r="S3670" t="str">
        <f t="shared" si="346"/>
        <v>theater</v>
      </c>
      <c r="T3670" t="str">
        <f t="shared" si="347"/>
        <v>plays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s="6">
        <f t="shared" si="342"/>
        <v>81.294117647058826</v>
      </c>
      <c r="N3671" t="b">
        <v>1</v>
      </c>
      <c r="O3671" s="5">
        <f t="shared" si="343"/>
        <v>138.19999999999999</v>
      </c>
      <c r="P3671" s="7">
        <f t="shared" si="344"/>
        <v>42136.675196759257</v>
      </c>
      <c r="Q3671" s="7">
        <f t="shared" si="345"/>
        <v>42166.675196759257</v>
      </c>
      <c r="R3671" t="s">
        <v>8271</v>
      </c>
      <c r="S3671" t="str">
        <f t="shared" si="346"/>
        <v>theater</v>
      </c>
      <c r="T3671" t="str">
        <f t="shared" si="347"/>
        <v>plays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s="6">
        <f t="shared" si="342"/>
        <v>20.083333333333332</v>
      </c>
      <c r="N3672" t="b">
        <v>1</v>
      </c>
      <c r="O3672" s="5">
        <f t="shared" si="343"/>
        <v>109.54545454545455</v>
      </c>
      <c r="P3672" s="7">
        <f t="shared" si="344"/>
        <v>42142.514016203699</v>
      </c>
      <c r="Q3672" s="7">
        <f t="shared" si="345"/>
        <v>42155.958333333328</v>
      </c>
      <c r="R3672" t="s">
        <v>8271</v>
      </c>
      <c r="S3672" t="str">
        <f t="shared" si="346"/>
        <v>theater</v>
      </c>
      <c r="T3672" t="str">
        <f t="shared" si="347"/>
        <v>plays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s="6">
        <f t="shared" si="342"/>
        <v>88.25</v>
      </c>
      <c r="N3673" t="b">
        <v>1</v>
      </c>
      <c r="O3673" s="5">
        <f t="shared" si="343"/>
        <v>100.85714285714286</v>
      </c>
      <c r="P3673" s="7">
        <f t="shared" si="344"/>
        <v>41820.62809027778</v>
      </c>
      <c r="Q3673" s="7">
        <f t="shared" si="345"/>
        <v>41841.165972222225</v>
      </c>
      <c r="R3673" t="s">
        <v>8271</v>
      </c>
      <c r="S3673" t="str">
        <f t="shared" si="346"/>
        <v>theater</v>
      </c>
      <c r="T3673" t="str">
        <f t="shared" si="347"/>
        <v>plays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s="6">
        <f t="shared" si="342"/>
        <v>53.438596491228068</v>
      </c>
      <c r="N3674" t="b">
        <v>1</v>
      </c>
      <c r="O3674" s="5">
        <f t="shared" si="343"/>
        <v>101.53333333333335</v>
      </c>
      <c r="P3674" s="7">
        <f t="shared" si="344"/>
        <v>41878.946574074071</v>
      </c>
      <c r="Q3674" s="7">
        <f t="shared" si="345"/>
        <v>41908.946574074071</v>
      </c>
      <c r="R3674" t="s">
        <v>8271</v>
      </c>
      <c r="S3674" t="str">
        <f t="shared" si="346"/>
        <v>theater</v>
      </c>
      <c r="T3674" t="str">
        <f t="shared" si="347"/>
        <v>plays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s="6">
        <f t="shared" si="342"/>
        <v>39.868421052631582</v>
      </c>
      <c r="N3675" t="b">
        <v>1</v>
      </c>
      <c r="O3675" s="5">
        <f t="shared" si="343"/>
        <v>113.625</v>
      </c>
      <c r="P3675" s="7">
        <f t="shared" si="344"/>
        <v>41914.295104166667</v>
      </c>
      <c r="Q3675" s="7">
        <f t="shared" si="345"/>
        <v>41948.536111111112</v>
      </c>
      <c r="R3675" t="s">
        <v>8271</v>
      </c>
      <c r="S3675" t="str">
        <f t="shared" si="346"/>
        <v>theater</v>
      </c>
      <c r="T3675" t="str">
        <f t="shared" si="347"/>
        <v>plays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s="6">
        <f t="shared" si="342"/>
        <v>145.16129032258064</v>
      </c>
      <c r="N3676" t="b">
        <v>1</v>
      </c>
      <c r="O3676" s="5">
        <f t="shared" si="343"/>
        <v>100</v>
      </c>
      <c r="P3676" s="7">
        <f t="shared" si="344"/>
        <v>42556.873020833329</v>
      </c>
      <c r="Q3676" s="7">
        <f t="shared" si="345"/>
        <v>42616.873020833329</v>
      </c>
      <c r="R3676" t="s">
        <v>8271</v>
      </c>
      <c r="S3676" t="str">
        <f t="shared" si="346"/>
        <v>theater</v>
      </c>
      <c r="T3676" t="str">
        <f t="shared" si="347"/>
        <v>plays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s="6">
        <f t="shared" si="342"/>
        <v>23.333333333333332</v>
      </c>
      <c r="N3677" t="b">
        <v>1</v>
      </c>
      <c r="O3677" s="5">
        <f t="shared" si="343"/>
        <v>140</v>
      </c>
      <c r="P3677" s="7">
        <f t="shared" si="344"/>
        <v>42493.597013888888</v>
      </c>
      <c r="Q3677" s="7">
        <f t="shared" si="345"/>
        <v>42505.958333333328</v>
      </c>
      <c r="R3677" t="s">
        <v>8271</v>
      </c>
      <c r="S3677" t="str">
        <f t="shared" si="346"/>
        <v>theater</v>
      </c>
      <c r="T3677" t="str">
        <f t="shared" si="347"/>
        <v>plays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s="6">
        <f t="shared" si="342"/>
        <v>64.375</v>
      </c>
      <c r="N3678" t="b">
        <v>1</v>
      </c>
      <c r="O3678" s="5">
        <f t="shared" si="343"/>
        <v>128.75</v>
      </c>
      <c r="P3678" s="7">
        <f t="shared" si="344"/>
        <v>41876.815787037034</v>
      </c>
      <c r="Q3678" s="7">
        <f t="shared" si="345"/>
        <v>41894.815787037034</v>
      </c>
      <c r="R3678" t="s">
        <v>8271</v>
      </c>
      <c r="S3678" t="str">
        <f t="shared" si="346"/>
        <v>theater</v>
      </c>
      <c r="T3678" t="str">
        <f t="shared" si="347"/>
        <v>plays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s="6">
        <f t="shared" si="342"/>
        <v>62.052763819095475</v>
      </c>
      <c r="N3679" t="b">
        <v>1</v>
      </c>
      <c r="O3679" s="5">
        <f t="shared" si="343"/>
        <v>102.90416666666667</v>
      </c>
      <c r="P3679" s="7">
        <f t="shared" si="344"/>
        <v>41802.574282407404</v>
      </c>
      <c r="Q3679" s="7">
        <f t="shared" si="345"/>
        <v>41823.165972222225</v>
      </c>
      <c r="R3679" t="s">
        <v>8271</v>
      </c>
      <c r="S3679" t="str">
        <f t="shared" si="346"/>
        <v>theater</v>
      </c>
      <c r="T3679" t="str">
        <f t="shared" si="347"/>
        <v>plays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s="6">
        <f t="shared" si="342"/>
        <v>66.129032258064512</v>
      </c>
      <c r="N3680" t="b">
        <v>1</v>
      </c>
      <c r="O3680" s="5">
        <f t="shared" si="343"/>
        <v>102.49999999999999</v>
      </c>
      <c r="P3680" s="7">
        <f t="shared" si="344"/>
        <v>42120.531226851846</v>
      </c>
      <c r="Q3680" s="7">
        <f t="shared" si="345"/>
        <v>42155.531226851846</v>
      </c>
      <c r="R3680" t="s">
        <v>8271</v>
      </c>
      <c r="S3680" t="str">
        <f t="shared" si="346"/>
        <v>theater</v>
      </c>
      <c r="T3680" t="str">
        <f t="shared" si="347"/>
        <v>plays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s="6">
        <f t="shared" si="342"/>
        <v>73.400000000000006</v>
      </c>
      <c r="N3681" t="b">
        <v>1</v>
      </c>
      <c r="O3681" s="5">
        <f t="shared" si="343"/>
        <v>110.1</v>
      </c>
      <c r="P3681" s="7">
        <f t="shared" si="344"/>
        <v>41786.761354166665</v>
      </c>
      <c r="Q3681" s="7">
        <f t="shared" si="345"/>
        <v>41821.207638888889</v>
      </c>
      <c r="R3681" t="s">
        <v>8271</v>
      </c>
      <c r="S3681" t="str">
        <f t="shared" si="346"/>
        <v>theater</v>
      </c>
      <c r="T3681" t="str">
        <f t="shared" si="347"/>
        <v>plays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s="6">
        <f t="shared" si="342"/>
        <v>99.5</v>
      </c>
      <c r="N3682" t="b">
        <v>1</v>
      </c>
      <c r="O3682" s="5">
        <f t="shared" si="343"/>
        <v>112.76666666666667</v>
      </c>
      <c r="P3682" s="7">
        <f t="shared" si="344"/>
        <v>42627.454097222217</v>
      </c>
      <c r="Q3682" s="7">
        <f t="shared" si="345"/>
        <v>42648.454097222217</v>
      </c>
      <c r="R3682" t="s">
        <v>8271</v>
      </c>
      <c r="S3682" t="str">
        <f t="shared" si="346"/>
        <v>theater</v>
      </c>
      <c r="T3682" t="str">
        <f t="shared" si="347"/>
        <v>plays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s="6">
        <f t="shared" si="342"/>
        <v>62.166666666666664</v>
      </c>
      <c r="N3683" t="b">
        <v>1</v>
      </c>
      <c r="O3683" s="5">
        <f t="shared" si="343"/>
        <v>111.9</v>
      </c>
      <c r="P3683" s="7">
        <f t="shared" si="344"/>
        <v>42374.651504629626</v>
      </c>
      <c r="Q3683" s="7">
        <f t="shared" si="345"/>
        <v>42384.651504629626</v>
      </c>
      <c r="R3683" t="s">
        <v>8271</v>
      </c>
      <c r="S3683" t="str">
        <f t="shared" si="346"/>
        <v>theater</v>
      </c>
      <c r="T3683" t="str">
        <f t="shared" si="347"/>
        <v>plays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s="6">
        <f t="shared" si="342"/>
        <v>62.328358208955223</v>
      </c>
      <c r="N3684" t="b">
        <v>1</v>
      </c>
      <c r="O3684" s="5">
        <f t="shared" si="343"/>
        <v>139.19999999999999</v>
      </c>
      <c r="P3684" s="7">
        <f t="shared" si="344"/>
        <v>41772.685393518521</v>
      </c>
      <c r="Q3684" s="7">
        <f t="shared" si="345"/>
        <v>41806.290972222225</v>
      </c>
      <c r="R3684" t="s">
        <v>8271</v>
      </c>
      <c r="S3684" t="str">
        <f t="shared" si="346"/>
        <v>theater</v>
      </c>
      <c r="T3684" t="str">
        <f t="shared" si="347"/>
        <v>plays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s="6">
        <f t="shared" si="342"/>
        <v>58.787878787878789</v>
      </c>
      <c r="N3685" t="b">
        <v>1</v>
      </c>
      <c r="O3685" s="5">
        <f t="shared" si="343"/>
        <v>110.85714285714286</v>
      </c>
      <c r="P3685" s="7">
        <f t="shared" si="344"/>
        <v>42633.116851851853</v>
      </c>
      <c r="Q3685" s="7">
        <f t="shared" si="345"/>
        <v>42663.116851851853</v>
      </c>
      <c r="R3685" t="s">
        <v>8271</v>
      </c>
      <c r="S3685" t="str">
        <f t="shared" si="346"/>
        <v>theater</v>
      </c>
      <c r="T3685" t="str">
        <f t="shared" si="347"/>
        <v>plays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s="6">
        <f t="shared" si="342"/>
        <v>45.347826086956523</v>
      </c>
      <c r="N3686" t="b">
        <v>1</v>
      </c>
      <c r="O3686" s="5">
        <f t="shared" si="343"/>
        <v>139.06666666666666</v>
      </c>
      <c r="P3686" s="7">
        <f t="shared" si="344"/>
        <v>42219.180393518516</v>
      </c>
      <c r="Q3686" s="7">
        <f t="shared" si="345"/>
        <v>42249.180393518516</v>
      </c>
      <c r="R3686" t="s">
        <v>8271</v>
      </c>
      <c r="S3686" t="str">
        <f t="shared" si="346"/>
        <v>theater</v>
      </c>
      <c r="T3686" t="str">
        <f t="shared" si="347"/>
        <v>plays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s="6">
        <f t="shared" si="342"/>
        <v>41.944444444444443</v>
      </c>
      <c r="N3687" t="b">
        <v>1</v>
      </c>
      <c r="O3687" s="5">
        <f t="shared" si="343"/>
        <v>105.69999999999999</v>
      </c>
      <c r="P3687" s="7">
        <f t="shared" si="344"/>
        <v>41753.593275462961</v>
      </c>
      <c r="Q3687" s="7">
        <f t="shared" si="345"/>
        <v>41778.875</v>
      </c>
      <c r="R3687" t="s">
        <v>8271</v>
      </c>
      <c r="S3687" t="str">
        <f t="shared" si="346"/>
        <v>theater</v>
      </c>
      <c r="T3687" t="str">
        <f t="shared" si="347"/>
        <v>plays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s="6">
        <f t="shared" si="342"/>
        <v>59.166666666666664</v>
      </c>
      <c r="N3688" t="b">
        <v>1</v>
      </c>
      <c r="O3688" s="5">
        <f t="shared" si="343"/>
        <v>101.42857142857142</v>
      </c>
      <c r="P3688" s="7">
        <f t="shared" si="344"/>
        <v>42230.662731481483</v>
      </c>
      <c r="Q3688" s="7">
        <f t="shared" si="345"/>
        <v>42245.165972222225</v>
      </c>
      <c r="R3688" t="s">
        <v>8271</v>
      </c>
      <c r="S3688" t="str">
        <f t="shared" si="346"/>
        <v>theater</v>
      </c>
      <c r="T3688" t="str">
        <f t="shared" si="347"/>
        <v>plays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s="6">
        <f t="shared" si="342"/>
        <v>200.49</v>
      </c>
      <c r="N3689" t="b">
        <v>1</v>
      </c>
      <c r="O3689" s="5">
        <f t="shared" si="343"/>
        <v>100.245</v>
      </c>
      <c r="P3689" s="7">
        <f t="shared" si="344"/>
        <v>41787.218229166669</v>
      </c>
      <c r="Q3689" s="7">
        <f t="shared" si="345"/>
        <v>41817.218229166669</v>
      </c>
      <c r="R3689" t="s">
        <v>8271</v>
      </c>
      <c r="S3689" t="str">
        <f t="shared" si="346"/>
        <v>theater</v>
      </c>
      <c r="T3689" t="str">
        <f t="shared" si="347"/>
        <v>plays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s="6">
        <f t="shared" si="342"/>
        <v>83.974358974358978</v>
      </c>
      <c r="N3690" t="b">
        <v>1</v>
      </c>
      <c r="O3690" s="5">
        <f t="shared" si="343"/>
        <v>109.16666666666666</v>
      </c>
      <c r="P3690" s="7">
        <f t="shared" si="344"/>
        <v>41829.787083333329</v>
      </c>
      <c r="Q3690" s="7">
        <f t="shared" si="345"/>
        <v>41859.787083333329</v>
      </c>
      <c r="R3690" t="s">
        <v>8271</v>
      </c>
      <c r="S3690" t="str">
        <f t="shared" si="346"/>
        <v>theater</v>
      </c>
      <c r="T3690" t="str">
        <f t="shared" si="347"/>
        <v>plays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s="6">
        <f t="shared" si="342"/>
        <v>57.258064516129032</v>
      </c>
      <c r="N3691" t="b">
        <v>1</v>
      </c>
      <c r="O3691" s="5">
        <f t="shared" si="343"/>
        <v>118.33333333333333</v>
      </c>
      <c r="P3691" s="7">
        <f t="shared" si="344"/>
        <v>42147.826840277776</v>
      </c>
      <c r="Q3691" s="7">
        <f t="shared" si="345"/>
        <v>42176.934027777781</v>
      </c>
      <c r="R3691" t="s">
        <v>8271</v>
      </c>
      <c r="S3691" t="str">
        <f t="shared" si="346"/>
        <v>theater</v>
      </c>
      <c r="T3691" t="str">
        <f t="shared" si="347"/>
        <v>plays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s="6">
        <f t="shared" si="342"/>
        <v>58.064516129032256</v>
      </c>
      <c r="N3692" t="b">
        <v>1</v>
      </c>
      <c r="O3692" s="5">
        <f t="shared" si="343"/>
        <v>120</v>
      </c>
      <c r="P3692" s="7">
        <f t="shared" si="344"/>
        <v>41940.598182870373</v>
      </c>
      <c r="Q3692" s="7">
        <f t="shared" si="345"/>
        <v>41970.639849537038</v>
      </c>
      <c r="R3692" t="s">
        <v>8271</v>
      </c>
      <c r="S3692" t="str">
        <f t="shared" si="346"/>
        <v>theater</v>
      </c>
      <c r="T3692" t="str">
        <f t="shared" si="347"/>
        <v>plays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s="6">
        <f t="shared" si="342"/>
        <v>186.80291970802921</v>
      </c>
      <c r="N3693" t="b">
        <v>1</v>
      </c>
      <c r="O3693" s="5">
        <f t="shared" si="343"/>
        <v>127.96000000000001</v>
      </c>
      <c r="P3693" s="7">
        <f t="shared" si="344"/>
        <v>42020.700567129628</v>
      </c>
      <c r="Q3693" s="7">
        <f t="shared" si="345"/>
        <v>42065.207638888889</v>
      </c>
      <c r="R3693" t="s">
        <v>8271</v>
      </c>
      <c r="S3693" t="str">
        <f t="shared" si="346"/>
        <v>theater</v>
      </c>
      <c r="T3693" t="str">
        <f t="shared" si="347"/>
        <v>plays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s="6">
        <f t="shared" si="342"/>
        <v>74.117647058823536</v>
      </c>
      <c r="N3694" t="b">
        <v>1</v>
      </c>
      <c r="O3694" s="5">
        <f t="shared" si="343"/>
        <v>126</v>
      </c>
      <c r="P3694" s="7">
        <f t="shared" si="344"/>
        <v>41891.96503472222</v>
      </c>
      <c r="Q3694" s="7">
        <f t="shared" si="345"/>
        <v>41901</v>
      </c>
      <c r="R3694" t="s">
        <v>8271</v>
      </c>
      <c r="S3694" t="str">
        <f t="shared" si="346"/>
        <v>theater</v>
      </c>
      <c r="T3694" t="str">
        <f t="shared" si="347"/>
        <v>plays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s="6">
        <f t="shared" si="342"/>
        <v>30.714285714285715</v>
      </c>
      <c r="N3695" t="b">
        <v>1</v>
      </c>
      <c r="O3695" s="5">
        <f t="shared" si="343"/>
        <v>129.12912912912913</v>
      </c>
      <c r="P3695" s="7">
        <f t="shared" si="344"/>
        <v>42309.191307870366</v>
      </c>
      <c r="Q3695" s="7">
        <f t="shared" si="345"/>
        <v>42338.9375</v>
      </c>
      <c r="R3695" t="s">
        <v>8271</v>
      </c>
      <c r="S3695" t="str">
        <f t="shared" si="346"/>
        <v>theater</v>
      </c>
      <c r="T3695" t="str">
        <f t="shared" si="347"/>
        <v>plays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s="6">
        <f t="shared" si="342"/>
        <v>62.666666666666664</v>
      </c>
      <c r="N3696" t="b">
        <v>1</v>
      </c>
      <c r="O3696" s="5">
        <f t="shared" si="343"/>
        <v>107.42857142857143</v>
      </c>
      <c r="P3696" s="7">
        <f t="shared" si="344"/>
        <v>42490.133877314816</v>
      </c>
      <c r="Q3696" s="7">
        <f t="shared" si="345"/>
        <v>42527.083333333328</v>
      </c>
      <c r="R3696" t="s">
        <v>8271</v>
      </c>
      <c r="S3696" t="str">
        <f t="shared" si="346"/>
        <v>theater</v>
      </c>
      <c r="T3696" t="str">
        <f t="shared" si="347"/>
        <v>plays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s="6">
        <f t="shared" si="342"/>
        <v>121.36363636363636</v>
      </c>
      <c r="N3697" t="b">
        <v>1</v>
      </c>
      <c r="O3697" s="5">
        <f t="shared" si="343"/>
        <v>100.125</v>
      </c>
      <c r="P3697" s="7">
        <f t="shared" si="344"/>
        <v>41995.870486111111</v>
      </c>
      <c r="Q3697" s="7">
        <f t="shared" si="345"/>
        <v>42015.870486111111</v>
      </c>
      <c r="R3697" t="s">
        <v>8271</v>
      </c>
      <c r="S3697" t="str">
        <f t="shared" si="346"/>
        <v>theater</v>
      </c>
      <c r="T3697" t="str">
        <f t="shared" si="347"/>
        <v>plays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s="6">
        <f t="shared" si="342"/>
        <v>39.743589743589745</v>
      </c>
      <c r="N3698" t="b">
        <v>1</v>
      </c>
      <c r="O3698" s="5">
        <f t="shared" si="343"/>
        <v>155</v>
      </c>
      <c r="P3698" s="7">
        <f t="shared" si="344"/>
        <v>41988.617083333331</v>
      </c>
      <c r="Q3698" s="7">
        <f t="shared" si="345"/>
        <v>42048.617083333331</v>
      </c>
      <c r="R3698" t="s">
        <v>8271</v>
      </c>
      <c r="S3698" t="str">
        <f t="shared" si="346"/>
        <v>theater</v>
      </c>
      <c r="T3698" t="str">
        <f t="shared" si="347"/>
        <v>plays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s="6">
        <f t="shared" si="342"/>
        <v>72</v>
      </c>
      <c r="N3699" t="b">
        <v>1</v>
      </c>
      <c r="O3699" s="5">
        <f t="shared" si="343"/>
        <v>108</v>
      </c>
      <c r="P3699" s="7">
        <f t="shared" si="344"/>
        <v>42479.465833333335</v>
      </c>
      <c r="Q3699" s="7">
        <f t="shared" si="345"/>
        <v>42500.465833333335</v>
      </c>
      <c r="R3699" t="s">
        <v>8271</v>
      </c>
      <c r="S3699" t="str">
        <f t="shared" si="346"/>
        <v>theater</v>
      </c>
      <c r="T3699" t="str">
        <f t="shared" si="347"/>
        <v>plays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s="6">
        <f t="shared" si="342"/>
        <v>40.632352941176471</v>
      </c>
      <c r="N3700" t="b">
        <v>1</v>
      </c>
      <c r="O3700" s="5">
        <f t="shared" si="343"/>
        <v>110.52</v>
      </c>
      <c r="P3700" s="7">
        <f t="shared" si="344"/>
        <v>42401.806562500002</v>
      </c>
      <c r="Q3700" s="7">
        <f t="shared" si="345"/>
        <v>42431.806562500002</v>
      </c>
      <c r="R3700" t="s">
        <v>8271</v>
      </c>
      <c r="S3700" t="str">
        <f t="shared" si="346"/>
        <v>theater</v>
      </c>
      <c r="T3700" t="str">
        <f t="shared" si="347"/>
        <v>plays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s="6">
        <f t="shared" si="342"/>
        <v>63</v>
      </c>
      <c r="N3701" t="b">
        <v>1</v>
      </c>
      <c r="O3701" s="5">
        <f t="shared" si="343"/>
        <v>100.8</v>
      </c>
      <c r="P3701" s="7">
        <f t="shared" si="344"/>
        <v>41897.602037037039</v>
      </c>
      <c r="Q3701" s="7">
        <f t="shared" si="345"/>
        <v>41927.602037037039</v>
      </c>
      <c r="R3701" t="s">
        <v>8271</v>
      </c>
      <c r="S3701" t="str">
        <f t="shared" si="346"/>
        <v>theater</v>
      </c>
      <c r="T3701" t="str">
        <f t="shared" si="347"/>
        <v>plays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s="6">
        <f t="shared" si="342"/>
        <v>33.666666666666664</v>
      </c>
      <c r="N3702" t="b">
        <v>1</v>
      </c>
      <c r="O3702" s="5">
        <f t="shared" si="343"/>
        <v>121.2</v>
      </c>
      <c r="P3702" s="7">
        <f t="shared" si="344"/>
        <v>41882.585648148146</v>
      </c>
      <c r="Q3702" s="7">
        <f t="shared" si="345"/>
        <v>41912.666666666664</v>
      </c>
      <c r="R3702" t="s">
        <v>8271</v>
      </c>
      <c r="S3702" t="str">
        <f t="shared" si="346"/>
        <v>theater</v>
      </c>
      <c r="T3702" t="str">
        <f t="shared" si="347"/>
        <v>plays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s="6">
        <f t="shared" si="342"/>
        <v>38.589743589743591</v>
      </c>
      <c r="N3703" t="b">
        <v>1</v>
      </c>
      <c r="O3703" s="5">
        <f t="shared" si="343"/>
        <v>100.33333333333334</v>
      </c>
      <c r="P3703" s="7">
        <f t="shared" si="344"/>
        <v>42129.541585648149</v>
      </c>
      <c r="Q3703" s="7">
        <f t="shared" si="345"/>
        <v>42159.541585648149</v>
      </c>
      <c r="R3703" t="s">
        <v>8271</v>
      </c>
      <c r="S3703" t="str">
        <f t="shared" si="346"/>
        <v>theater</v>
      </c>
      <c r="T3703" t="str">
        <f t="shared" si="347"/>
        <v>plays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s="6">
        <f t="shared" si="342"/>
        <v>155.95238095238096</v>
      </c>
      <c r="N3704" t="b">
        <v>1</v>
      </c>
      <c r="O3704" s="5">
        <f t="shared" si="343"/>
        <v>109.16666666666666</v>
      </c>
      <c r="P3704" s="7">
        <f t="shared" si="344"/>
        <v>42524.53800925926</v>
      </c>
      <c r="Q3704" s="7">
        <f t="shared" si="345"/>
        <v>42561.957638888889</v>
      </c>
      <c r="R3704" t="s">
        <v>8271</v>
      </c>
      <c r="S3704" t="str">
        <f t="shared" si="346"/>
        <v>theater</v>
      </c>
      <c r="T3704" t="str">
        <f t="shared" si="347"/>
        <v>plays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s="6">
        <f t="shared" si="342"/>
        <v>43.2</v>
      </c>
      <c r="N3705" t="b">
        <v>1</v>
      </c>
      <c r="O3705" s="5">
        <f t="shared" si="343"/>
        <v>123.42857142857142</v>
      </c>
      <c r="P3705" s="7">
        <f t="shared" si="344"/>
        <v>42556.504490740743</v>
      </c>
      <c r="Q3705" s="7">
        <f t="shared" si="345"/>
        <v>42595.290972222225</v>
      </c>
      <c r="R3705" t="s">
        <v>8271</v>
      </c>
      <c r="S3705" t="str">
        <f t="shared" si="346"/>
        <v>theater</v>
      </c>
      <c r="T3705" t="str">
        <f t="shared" si="347"/>
        <v>plays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s="6">
        <f t="shared" si="342"/>
        <v>15.148518518518518</v>
      </c>
      <c r="N3706" t="b">
        <v>1</v>
      </c>
      <c r="O3706" s="5">
        <f t="shared" si="343"/>
        <v>136.33666666666667</v>
      </c>
      <c r="P3706" s="7">
        <f t="shared" si="344"/>
        <v>42461.689745370371</v>
      </c>
      <c r="Q3706" s="7">
        <f t="shared" si="345"/>
        <v>42521.689745370371</v>
      </c>
      <c r="R3706" t="s">
        <v>8271</v>
      </c>
      <c r="S3706" t="str">
        <f t="shared" si="346"/>
        <v>theater</v>
      </c>
      <c r="T3706" t="str">
        <f t="shared" si="347"/>
        <v>plays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s="6">
        <f t="shared" si="342"/>
        <v>83.571428571428569</v>
      </c>
      <c r="N3707" t="b">
        <v>1</v>
      </c>
      <c r="O3707" s="5">
        <f t="shared" si="343"/>
        <v>103.46657233816768</v>
      </c>
      <c r="P3707" s="7">
        <f t="shared" si="344"/>
        <v>41792.542986111112</v>
      </c>
      <c r="Q3707" s="7">
        <f t="shared" si="345"/>
        <v>41813.75</v>
      </c>
      <c r="R3707" t="s">
        <v>8271</v>
      </c>
      <c r="S3707" t="str">
        <f t="shared" si="346"/>
        <v>theater</v>
      </c>
      <c r="T3707" t="str">
        <f t="shared" si="347"/>
        <v>plays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s="6">
        <f t="shared" si="342"/>
        <v>140</v>
      </c>
      <c r="N3708" t="b">
        <v>1</v>
      </c>
      <c r="O3708" s="5">
        <f t="shared" si="343"/>
        <v>121.33333333333334</v>
      </c>
      <c r="P3708" s="7">
        <f t="shared" si="344"/>
        <v>41879.913761574076</v>
      </c>
      <c r="Q3708" s="7">
        <f t="shared" si="345"/>
        <v>41894.913761574076</v>
      </c>
      <c r="R3708" t="s">
        <v>8271</v>
      </c>
      <c r="S3708" t="str">
        <f t="shared" si="346"/>
        <v>theater</v>
      </c>
      <c r="T3708" t="str">
        <f t="shared" si="347"/>
        <v>plays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s="6">
        <f t="shared" si="342"/>
        <v>80.869565217391298</v>
      </c>
      <c r="N3709" t="b">
        <v>1</v>
      </c>
      <c r="O3709" s="5">
        <f t="shared" si="343"/>
        <v>186</v>
      </c>
      <c r="P3709" s="7">
        <f t="shared" si="344"/>
        <v>42552.048356481479</v>
      </c>
      <c r="Q3709" s="7">
        <f t="shared" si="345"/>
        <v>42573.226388888885</v>
      </c>
      <c r="R3709" t="s">
        <v>8271</v>
      </c>
      <c r="S3709" t="str">
        <f t="shared" si="346"/>
        <v>theater</v>
      </c>
      <c r="T3709" t="str">
        <f t="shared" si="347"/>
        <v>plays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s="6">
        <f t="shared" si="342"/>
        <v>53.846153846153847</v>
      </c>
      <c r="N3710" t="b">
        <v>1</v>
      </c>
      <c r="O3710" s="5">
        <f t="shared" si="343"/>
        <v>300</v>
      </c>
      <c r="P3710" s="7">
        <f t="shared" si="344"/>
        <v>41810.142199074071</v>
      </c>
      <c r="Q3710" s="7">
        <f t="shared" si="345"/>
        <v>41824.142199074071</v>
      </c>
      <c r="R3710" t="s">
        <v>8271</v>
      </c>
      <c r="S3710" t="str">
        <f t="shared" si="346"/>
        <v>theater</v>
      </c>
      <c r="T3710" t="str">
        <f t="shared" si="347"/>
        <v>plays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s="6">
        <f t="shared" si="342"/>
        <v>30.928571428571427</v>
      </c>
      <c r="N3711" t="b">
        <v>1</v>
      </c>
      <c r="O3711" s="5">
        <f t="shared" si="343"/>
        <v>108.25</v>
      </c>
      <c r="P3711" s="7">
        <f t="shared" si="344"/>
        <v>41785.707708333335</v>
      </c>
      <c r="Q3711" s="7">
        <f t="shared" si="345"/>
        <v>41815.707708333335</v>
      </c>
      <c r="R3711" t="s">
        <v>8271</v>
      </c>
      <c r="S3711" t="str">
        <f t="shared" si="346"/>
        <v>theater</v>
      </c>
      <c r="T3711" t="str">
        <f t="shared" si="347"/>
        <v>plays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s="6">
        <f t="shared" si="342"/>
        <v>67.962962962962962</v>
      </c>
      <c r="N3712" t="b">
        <v>1</v>
      </c>
      <c r="O3712" s="5">
        <f t="shared" si="343"/>
        <v>141.15384615384616</v>
      </c>
      <c r="P3712" s="7">
        <f t="shared" si="344"/>
        <v>42072.576249999998</v>
      </c>
      <c r="Q3712" s="7">
        <f t="shared" si="345"/>
        <v>42097.576249999998</v>
      </c>
      <c r="R3712" t="s">
        <v>8271</v>
      </c>
      <c r="S3712" t="str">
        <f t="shared" si="346"/>
        <v>theater</v>
      </c>
      <c r="T3712" t="str">
        <f t="shared" si="347"/>
        <v>plays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s="6">
        <f t="shared" si="342"/>
        <v>27.142857142857142</v>
      </c>
      <c r="N3713" t="b">
        <v>1</v>
      </c>
      <c r="O3713" s="5">
        <f t="shared" si="343"/>
        <v>113.99999999999999</v>
      </c>
      <c r="P3713" s="7">
        <f t="shared" si="344"/>
        <v>41779.724224537036</v>
      </c>
      <c r="Q3713" s="7">
        <f t="shared" si="345"/>
        <v>41805.666666666664</v>
      </c>
      <c r="R3713" t="s">
        <v>8271</v>
      </c>
      <c r="S3713" t="str">
        <f t="shared" si="346"/>
        <v>theater</v>
      </c>
      <c r="T3713" t="str">
        <f t="shared" si="347"/>
        <v>plays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s="6">
        <f t="shared" ref="M3714:M3777" si="348">E3714/L3714</f>
        <v>110.86538461538461</v>
      </c>
      <c r="N3714" t="b">
        <v>1</v>
      </c>
      <c r="O3714" s="5">
        <f t="shared" ref="O3714:O3777" si="349">(E3714/D3714)*100</f>
        <v>153.73333333333335</v>
      </c>
      <c r="P3714" s="7">
        <f t="shared" si="344"/>
        <v>42134.172071759262</v>
      </c>
      <c r="Q3714" s="7">
        <f t="shared" si="345"/>
        <v>42155.290972222225</v>
      </c>
      <c r="R3714" t="s">
        <v>8271</v>
      </c>
      <c r="S3714" t="str">
        <f t="shared" si="346"/>
        <v>theater</v>
      </c>
      <c r="T3714" t="str">
        <f t="shared" si="347"/>
        <v>plays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s="6">
        <f t="shared" si="348"/>
        <v>106.84210526315789</v>
      </c>
      <c r="N3715" t="b">
        <v>1</v>
      </c>
      <c r="O3715" s="5">
        <f t="shared" si="349"/>
        <v>101.49999999999999</v>
      </c>
      <c r="P3715" s="7">
        <f t="shared" ref="P3715:P3778" si="350">(((J3715/60)/60)/24)+DATE(1970,1,1)</f>
        <v>42505.738032407404</v>
      </c>
      <c r="Q3715" s="7">
        <f t="shared" ref="Q3715:Q3778" si="351">(((I3715/60)/60)/24)+DATE(1970,1,1)</f>
        <v>42525.738032407404</v>
      </c>
      <c r="R3715" t="s">
        <v>8271</v>
      </c>
      <c r="S3715" t="str">
        <f t="shared" ref="S3715:S3778" si="352">LEFT(R3715,FIND("/",R3715)-1)</f>
        <v>theater</v>
      </c>
      <c r="T3715" t="str">
        <f t="shared" ref="T3715:T3778" si="353">RIGHT(R3715,LEN(R3715)-FIND("/",R3715))</f>
        <v>plays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s="6">
        <f t="shared" si="348"/>
        <v>105.51546391752578</v>
      </c>
      <c r="N3716" t="b">
        <v>1</v>
      </c>
      <c r="O3716" s="5">
        <f t="shared" si="349"/>
        <v>102.35000000000001</v>
      </c>
      <c r="P3716" s="7">
        <f t="shared" si="350"/>
        <v>42118.556331018524</v>
      </c>
      <c r="Q3716" s="7">
        <f t="shared" si="351"/>
        <v>42150.165972222225</v>
      </c>
      <c r="R3716" t="s">
        <v>8271</v>
      </c>
      <c r="S3716" t="str">
        <f t="shared" si="352"/>
        <v>theater</v>
      </c>
      <c r="T3716" t="str">
        <f t="shared" si="353"/>
        <v>plays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s="6">
        <f t="shared" si="348"/>
        <v>132.96296296296296</v>
      </c>
      <c r="N3717" t="b">
        <v>1</v>
      </c>
      <c r="O3717" s="5">
        <f t="shared" si="349"/>
        <v>102.57142857142858</v>
      </c>
      <c r="P3717" s="7">
        <f t="shared" si="350"/>
        <v>42036.995590277773</v>
      </c>
      <c r="Q3717" s="7">
        <f t="shared" si="351"/>
        <v>42094.536111111112</v>
      </c>
      <c r="R3717" t="s">
        <v>8271</v>
      </c>
      <c r="S3717" t="str">
        <f t="shared" si="352"/>
        <v>theater</v>
      </c>
      <c r="T3717" t="str">
        <f t="shared" si="353"/>
        <v>plays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s="6">
        <f t="shared" si="348"/>
        <v>51.916666666666664</v>
      </c>
      <c r="N3718" t="b">
        <v>1</v>
      </c>
      <c r="O3718" s="5">
        <f t="shared" si="349"/>
        <v>155.75</v>
      </c>
      <c r="P3718" s="7">
        <f t="shared" si="350"/>
        <v>42360.887835648144</v>
      </c>
      <c r="Q3718" s="7">
        <f t="shared" si="351"/>
        <v>42390.887835648144</v>
      </c>
      <c r="R3718" t="s">
        <v>8271</v>
      </c>
      <c r="S3718" t="str">
        <f t="shared" si="352"/>
        <v>theater</v>
      </c>
      <c r="T3718" t="str">
        <f t="shared" si="353"/>
        <v>plays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s="6">
        <f t="shared" si="348"/>
        <v>310</v>
      </c>
      <c r="N3719" t="b">
        <v>1</v>
      </c>
      <c r="O3719" s="5">
        <f t="shared" si="349"/>
        <v>100.75</v>
      </c>
      <c r="P3719" s="7">
        <f t="shared" si="350"/>
        <v>42102.866307870368</v>
      </c>
      <c r="Q3719" s="7">
        <f t="shared" si="351"/>
        <v>42133.866307870368</v>
      </c>
      <c r="R3719" t="s">
        <v>8271</v>
      </c>
      <c r="S3719" t="str">
        <f t="shared" si="352"/>
        <v>theater</v>
      </c>
      <c r="T3719" t="str">
        <f t="shared" si="353"/>
        <v>plays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s="6">
        <f t="shared" si="348"/>
        <v>26.021739130434781</v>
      </c>
      <c r="N3720" t="b">
        <v>1</v>
      </c>
      <c r="O3720" s="5">
        <f t="shared" si="349"/>
        <v>239.4</v>
      </c>
      <c r="P3720" s="7">
        <f t="shared" si="350"/>
        <v>42032.716145833328</v>
      </c>
      <c r="Q3720" s="7">
        <f t="shared" si="351"/>
        <v>42062.716145833328</v>
      </c>
      <c r="R3720" t="s">
        <v>8271</v>
      </c>
      <c r="S3720" t="str">
        <f t="shared" si="352"/>
        <v>theater</v>
      </c>
      <c r="T3720" t="str">
        <f t="shared" si="353"/>
        <v>plays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s="6">
        <f t="shared" si="348"/>
        <v>105</v>
      </c>
      <c r="N3721" t="b">
        <v>1</v>
      </c>
      <c r="O3721" s="5">
        <f t="shared" si="349"/>
        <v>210</v>
      </c>
      <c r="P3721" s="7">
        <f t="shared" si="350"/>
        <v>42147.729930555557</v>
      </c>
      <c r="Q3721" s="7">
        <f t="shared" si="351"/>
        <v>42177.729930555557</v>
      </c>
      <c r="R3721" t="s">
        <v>8271</v>
      </c>
      <c r="S3721" t="str">
        <f t="shared" si="352"/>
        <v>theater</v>
      </c>
      <c r="T3721" t="str">
        <f t="shared" si="353"/>
        <v>plays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s="6">
        <f t="shared" si="348"/>
        <v>86.224999999999994</v>
      </c>
      <c r="N3722" t="b">
        <v>1</v>
      </c>
      <c r="O3722" s="5">
        <f t="shared" si="349"/>
        <v>104.51515151515152</v>
      </c>
      <c r="P3722" s="7">
        <f t="shared" si="350"/>
        <v>42165.993125000001</v>
      </c>
      <c r="Q3722" s="7">
        <f t="shared" si="351"/>
        <v>42187.993125000001</v>
      </c>
      <c r="R3722" t="s">
        <v>8271</v>
      </c>
      <c r="S3722" t="str">
        <f t="shared" si="352"/>
        <v>theater</v>
      </c>
      <c r="T3722" t="str">
        <f t="shared" si="353"/>
        <v>plays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s="6">
        <f t="shared" si="348"/>
        <v>114.54545454545455</v>
      </c>
      <c r="N3723" t="b">
        <v>1</v>
      </c>
      <c r="O3723" s="5">
        <f t="shared" si="349"/>
        <v>100.8</v>
      </c>
      <c r="P3723" s="7">
        <f t="shared" si="350"/>
        <v>41927.936157407406</v>
      </c>
      <c r="Q3723" s="7">
        <f t="shared" si="351"/>
        <v>41948.977824074071</v>
      </c>
      <c r="R3723" t="s">
        <v>8271</v>
      </c>
      <c r="S3723" t="str">
        <f t="shared" si="352"/>
        <v>theater</v>
      </c>
      <c r="T3723" t="str">
        <f t="shared" si="353"/>
        <v>plays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s="6">
        <f t="shared" si="348"/>
        <v>47.657142857142858</v>
      </c>
      <c r="N3724" t="b">
        <v>1</v>
      </c>
      <c r="O3724" s="5">
        <f t="shared" si="349"/>
        <v>111.20000000000002</v>
      </c>
      <c r="P3724" s="7">
        <f t="shared" si="350"/>
        <v>42381.671840277777</v>
      </c>
      <c r="Q3724" s="7">
        <f t="shared" si="351"/>
        <v>42411.957638888889</v>
      </c>
      <c r="R3724" t="s">
        <v>8271</v>
      </c>
      <c r="S3724" t="str">
        <f t="shared" si="352"/>
        <v>theater</v>
      </c>
      <c r="T3724" t="str">
        <f t="shared" si="353"/>
        <v>plays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s="6">
        <f t="shared" si="348"/>
        <v>72.888888888888886</v>
      </c>
      <c r="N3725" t="b">
        <v>1</v>
      </c>
      <c r="O3725" s="5">
        <f t="shared" si="349"/>
        <v>102.04444444444445</v>
      </c>
      <c r="P3725" s="7">
        <f t="shared" si="350"/>
        <v>41943.753032407411</v>
      </c>
      <c r="Q3725" s="7">
        <f t="shared" si="351"/>
        <v>41973.794699074075</v>
      </c>
      <c r="R3725" t="s">
        <v>8271</v>
      </c>
      <c r="S3725" t="str">
        <f t="shared" si="352"/>
        <v>theater</v>
      </c>
      <c r="T3725" t="str">
        <f t="shared" si="353"/>
        <v>plays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s="6">
        <f t="shared" si="348"/>
        <v>49.545505617977533</v>
      </c>
      <c r="N3726" t="b">
        <v>1</v>
      </c>
      <c r="O3726" s="5">
        <f t="shared" si="349"/>
        <v>102.54767441860466</v>
      </c>
      <c r="P3726" s="7">
        <f t="shared" si="350"/>
        <v>42465.491435185191</v>
      </c>
      <c r="Q3726" s="7">
        <f t="shared" si="351"/>
        <v>42494.958333333328</v>
      </c>
      <c r="R3726" t="s">
        <v>8271</v>
      </c>
      <c r="S3726" t="str">
        <f t="shared" si="352"/>
        <v>theater</v>
      </c>
      <c r="T3726" t="str">
        <f t="shared" si="353"/>
        <v>plays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s="6">
        <f t="shared" si="348"/>
        <v>25.4</v>
      </c>
      <c r="N3727" t="b">
        <v>1</v>
      </c>
      <c r="O3727" s="5">
        <f t="shared" si="349"/>
        <v>127</v>
      </c>
      <c r="P3727" s="7">
        <f t="shared" si="350"/>
        <v>42401.945219907408</v>
      </c>
      <c r="Q3727" s="7">
        <f t="shared" si="351"/>
        <v>42418.895833333328</v>
      </c>
      <c r="R3727" t="s">
        <v>8271</v>
      </c>
      <c r="S3727" t="str">
        <f t="shared" si="352"/>
        <v>theater</v>
      </c>
      <c r="T3727" t="str">
        <f t="shared" si="353"/>
        <v>plays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s="6">
        <f t="shared" si="348"/>
        <v>62.586956521739133</v>
      </c>
      <c r="N3728" t="b">
        <v>1</v>
      </c>
      <c r="O3728" s="5">
        <f t="shared" si="349"/>
        <v>338.70588235294122</v>
      </c>
      <c r="P3728" s="7">
        <f t="shared" si="350"/>
        <v>42462.140868055561</v>
      </c>
      <c r="Q3728" s="7">
        <f t="shared" si="351"/>
        <v>42489.875</v>
      </c>
      <c r="R3728" t="s">
        <v>8271</v>
      </c>
      <c r="S3728" t="str">
        <f t="shared" si="352"/>
        <v>theater</v>
      </c>
      <c r="T3728" t="str">
        <f t="shared" si="353"/>
        <v>plays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s="6">
        <f t="shared" si="348"/>
        <v>61.060606060606062</v>
      </c>
      <c r="N3729" t="b">
        <v>1</v>
      </c>
      <c r="O3729" s="5">
        <f t="shared" si="349"/>
        <v>100.75</v>
      </c>
      <c r="P3729" s="7">
        <f t="shared" si="350"/>
        <v>42632.348310185189</v>
      </c>
      <c r="Q3729" s="7">
        <f t="shared" si="351"/>
        <v>42663.204861111109</v>
      </c>
      <c r="R3729" t="s">
        <v>8271</v>
      </c>
      <c r="S3729" t="str">
        <f t="shared" si="352"/>
        <v>theater</v>
      </c>
      <c r="T3729" t="str">
        <f t="shared" si="353"/>
        <v>plays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s="6">
        <f t="shared" si="348"/>
        <v>60.064516129032256</v>
      </c>
      <c r="N3730" t="b">
        <v>0</v>
      </c>
      <c r="O3730" s="5">
        <f t="shared" si="349"/>
        <v>9.31</v>
      </c>
      <c r="P3730" s="7">
        <f t="shared" si="350"/>
        <v>42205.171018518522</v>
      </c>
      <c r="Q3730" s="7">
        <f t="shared" si="351"/>
        <v>42235.171018518522</v>
      </c>
      <c r="R3730" t="s">
        <v>8271</v>
      </c>
      <c r="S3730" t="str">
        <f t="shared" si="352"/>
        <v>theater</v>
      </c>
      <c r="T3730" t="str">
        <f t="shared" si="353"/>
        <v>plays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s="6">
        <f t="shared" si="348"/>
        <v>72.400000000000006</v>
      </c>
      <c r="N3731" t="b">
        <v>0</v>
      </c>
      <c r="O3731" s="5">
        <f t="shared" si="349"/>
        <v>7.24</v>
      </c>
      <c r="P3731" s="7">
        <f t="shared" si="350"/>
        <v>42041.205000000002</v>
      </c>
      <c r="Q3731" s="7">
        <f t="shared" si="351"/>
        <v>42086.16333333333</v>
      </c>
      <c r="R3731" t="s">
        <v>8271</v>
      </c>
      <c r="S3731" t="str">
        <f t="shared" si="352"/>
        <v>theater</v>
      </c>
      <c r="T3731" t="str">
        <f t="shared" si="353"/>
        <v>plays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s="6">
        <f t="shared" si="348"/>
        <v>100</v>
      </c>
      <c r="N3732" t="b">
        <v>0</v>
      </c>
      <c r="O3732" s="5">
        <f t="shared" si="349"/>
        <v>10</v>
      </c>
      <c r="P3732" s="7">
        <f t="shared" si="350"/>
        <v>42203.677766203706</v>
      </c>
      <c r="Q3732" s="7">
        <f t="shared" si="351"/>
        <v>42233.677766203706</v>
      </c>
      <c r="R3732" t="s">
        <v>8271</v>
      </c>
      <c r="S3732" t="str">
        <f t="shared" si="352"/>
        <v>theater</v>
      </c>
      <c r="T3732" t="str">
        <f t="shared" si="353"/>
        <v>plays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s="6">
        <f t="shared" si="348"/>
        <v>51.666666666666664</v>
      </c>
      <c r="N3733" t="b">
        <v>0</v>
      </c>
      <c r="O3733" s="5">
        <f t="shared" si="349"/>
        <v>11.272727272727273</v>
      </c>
      <c r="P3733" s="7">
        <f t="shared" si="350"/>
        <v>41983.752847222218</v>
      </c>
      <c r="Q3733" s="7">
        <f t="shared" si="351"/>
        <v>42014.140972222223</v>
      </c>
      <c r="R3733" t="s">
        <v>8271</v>
      </c>
      <c r="S3733" t="str">
        <f t="shared" si="352"/>
        <v>theater</v>
      </c>
      <c r="T3733" t="str">
        <f t="shared" si="353"/>
        <v>plays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s="6">
        <f t="shared" si="348"/>
        <v>32.75</v>
      </c>
      <c r="N3734" t="b">
        <v>0</v>
      </c>
      <c r="O3734" s="5">
        <f t="shared" si="349"/>
        <v>15.411764705882353</v>
      </c>
      <c r="P3734" s="7">
        <f t="shared" si="350"/>
        <v>41968.677465277782</v>
      </c>
      <c r="Q3734" s="7">
        <f t="shared" si="351"/>
        <v>42028.5</v>
      </c>
      <c r="R3734" t="s">
        <v>8271</v>
      </c>
      <c r="S3734" t="str">
        <f t="shared" si="352"/>
        <v>theater</v>
      </c>
      <c r="T3734" t="str">
        <f t="shared" si="353"/>
        <v>plays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s="6" t="e">
        <f t="shared" si="348"/>
        <v>#DIV/0!</v>
      </c>
      <c r="N3735" t="b">
        <v>0</v>
      </c>
      <c r="O3735" s="5">
        <f t="shared" si="349"/>
        <v>0</v>
      </c>
      <c r="P3735" s="7">
        <f t="shared" si="350"/>
        <v>42103.024398148147</v>
      </c>
      <c r="Q3735" s="7">
        <f t="shared" si="351"/>
        <v>42112.9375</v>
      </c>
      <c r="R3735" t="s">
        <v>8271</v>
      </c>
      <c r="S3735" t="str">
        <f t="shared" si="352"/>
        <v>theater</v>
      </c>
      <c r="T3735" t="str">
        <f t="shared" si="353"/>
        <v>plays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s="6">
        <f t="shared" si="348"/>
        <v>61</v>
      </c>
      <c r="N3736" t="b">
        <v>0</v>
      </c>
      <c r="O3736" s="5">
        <f t="shared" si="349"/>
        <v>28.466666666666669</v>
      </c>
      <c r="P3736" s="7">
        <f t="shared" si="350"/>
        <v>42089.901574074072</v>
      </c>
      <c r="Q3736" s="7">
        <f t="shared" si="351"/>
        <v>42149.901574074072</v>
      </c>
      <c r="R3736" t="s">
        <v>8271</v>
      </c>
      <c r="S3736" t="str">
        <f t="shared" si="352"/>
        <v>theater</v>
      </c>
      <c r="T3736" t="str">
        <f t="shared" si="353"/>
        <v>plays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s="6">
        <f t="shared" si="348"/>
        <v>10</v>
      </c>
      <c r="N3737" t="b">
        <v>0</v>
      </c>
      <c r="O3737" s="5">
        <f t="shared" si="349"/>
        <v>13.333333333333334</v>
      </c>
      <c r="P3737" s="7">
        <f t="shared" si="350"/>
        <v>42122.693159722221</v>
      </c>
      <c r="Q3737" s="7">
        <f t="shared" si="351"/>
        <v>42152.693159722221</v>
      </c>
      <c r="R3737" t="s">
        <v>8271</v>
      </c>
      <c r="S3737" t="str">
        <f t="shared" si="352"/>
        <v>theater</v>
      </c>
      <c r="T3737" t="str">
        <f t="shared" si="353"/>
        <v>plays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s="6">
        <f t="shared" si="348"/>
        <v>10</v>
      </c>
      <c r="N3738" t="b">
        <v>0</v>
      </c>
      <c r="O3738" s="5">
        <f t="shared" si="349"/>
        <v>0.66666666666666674</v>
      </c>
      <c r="P3738" s="7">
        <f t="shared" si="350"/>
        <v>42048.711724537032</v>
      </c>
      <c r="Q3738" s="7">
        <f t="shared" si="351"/>
        <v>42086.75</v>
      </c>
      <c r="R3738" t="s">
        <v>8271</v>
      </c>
      <c r="S3738" t="str">
        <f t="shared" si="352"/>
        <v>theater</v>
      </c>
      <c r="T3738" t="str">
        <f t="shared" si="353"/>
        <v>plays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s="6">
        <f t="shared" si="348"/>
        <v>37.5</v>
      </c>
      <c r="N3739" t="b">
        <v>0</v>
      </c>
      <c r="O3739" s="5">
        <f t="shared" si="349"/>
        <v>21.428571428571427</v>
      </c>
      <c r="P3739" s="7">
        <f t="shared" si="350"/>
        <v>42297.691006944442</v>
      </c>
      <c r="Q3739" s="7">
        <f t="shared" si="351"/>
        <v>42320.290972222225</v>
      </c>
      <c r="R3739" t="s">
        <v>8271</v>
      </c>
      <c r="S3739" t="str">
        <f t="shared" si="352"/>
        <v>theater</v>
      </c>
      <c r="T3739" t="str">
        <f t="shared" si="353"/>
        <v>plays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s="6">
        <f t="shared" si="348"/>
        <v>45</v>
      </c>
      <c r="N3740" t="b">
        <v>0</v>
      </c>
      <c r="O3740" s="5">
        <f t="shared" si="349"/>
        <v>18</v>
      </c>
      <c r="P3740" s="7">
        <f t="shared" si="350"/>
        <v>41813.938715277778</v>
      </c>
      <c r="Q3740" s="7">
        <f t="shared" si="351"/>
        <v>41835.916666666664</v>
      </c>
      <c r="R3740" t="s">
        <v>8271</v>
      </c>
      <c r="S3740" t="str">
        <f t="shared" si="352"/>
        <v>theater</v>
      </c>
      <c r="T3740" t="str">
        <f t="shared" si="353"/>
        <v>plays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s="6">
        <f t="shared" si="348"/>
        <v>100.625</v>
      </c>
      <c r="N3741" t="b">
        <v>0</v>
      </c>
      <c r="O3741" s="5">
        <f t="shared" si="349"/>
        <v>20.125</v>
      </c>
      <c r="P3741" s="7">
        <f t="shared" si="350"/>
        <v>42548.449861111112</v>
      </c>
      <c r="Q3741" s="7">
        <f t="shared" si="351"/>
        <v>42568.449861111112</v>
      </c>
      <c r="R3741" t="s">
        <v>8271</v>
      </c>
      <c r="S3741" t="str">
        <f t="shared" si="352"/>
        <v>theater</v>
      </c>
      <c r="T3741" t="str">
        <f t="shared" si="353"/>
        <v>plays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s="6">
        <f t="shared" si="348"/>
        <v>25.571428571428573</v>
      </c>
      <c r="N3742" t="b">
        <v>0</v>
      </c>
      <c r="O3742" s="5">
        <f t="shared" si="349"/>
        <v>17.899999999999999</v>
      </c>
      <c r="P3742" s="7">
        <f t="shared" si="350"/>
        <v>41833.089756944442</v>
      </c>
      <c r="Q3742" s="7">
        <f t="shared" si="351"/>
        <v>41863.079143518517</v>
      </c>
      <c r="R3742" t="s">
        <v>8271</v>
      </c>
      <c r="S3742" t="str">
        <f t="shared" si="352"/>
        <v>theater</v>
      </c>
      <c r="T3742" t="str">
        <f t="shared" si="353"/>
        <v>plays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s="6" t="e">
        <f t="shared" si="348"/>
        <v>#DIV/0!</v>
      </c>
      <c r="N3743" t="b">
        <v>0</v>
      </c>
      <c r="O3743" s="5">
        <f t="shared" si="349"/>
        <v>0</v>
      </c>
      <c r="P3743" s="7">
        <f t="shared" si="350"/>
        <v>42325.920717592591</v>
      </c>
      <c r="Q3743" s="7">
        <f t="shared" si="351"/>
        <v>42355.920717592591</v>
      </c>
      <c r="R3743" t="s">
        <v>8271</v>
      </c>
      <c r="S3743" t="str">
        <f t="shared" si="352"/>
        <v>theater</v>
      </c>
      <c r="T3743" t="str">
        <f t="shared" si="353"/>
        <v>plays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s="6">
        <f t="shared" si="348"/>
        <v>25</v>
      </c>
      <c r="N3744" t="b">
        <v>0</v>
      </c>
      <c r="O3744" s="5">
        <f t="shared" si="349"/>
        <v>2</v>
      </c>
      <c r="P3744" s="7">
        <f t="shared" si="350"/>
        <v>41858.214629629627</v>
      </c>
      <c r="Q3744" s="7">
        <f t="shared" si="351"/>
        <v>41888.214629629627</v>
      </c>
      <c r="R3744" t="s">
        <v>8271</v>
      </c>
      <c r="S3744" t="str">
        <f t="shared" si="352"/>
        <v>theater</v>
      </c>
      <c r="T3744" t="str">
        <f t="shared" si="353"/>
        <v>plays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s="6" t="e">
        <f t="shared" si="348"/>
        <v>#DIV/0!</v>
      </c>
      <c r="N3745" t="b">
        <v>0</v>
      </c>
      <c r="O3745" s="5">
        <f t="shared" si="349"/>
        <v>0</v>
      </c>
      <c r="P3745" s="7">
        <f t="shared" si="350"/>
        <v>41793.710231481484</v>
      </c>
      <c r="Q3745" s="7">
        <f t="shared" si="351"/>
        <v>41823.710231481484</v>
      </c>
      <c r="R3745" t="s">
        <v>8271</v>
      </c>
      <c r="S3745" t="str">
        <f t="shared" si="352"/>
        <v>theater</v>
      </c>
      <c r="T3745" t="str">
        <f t="shared" si="353"/>
        <v>plays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s="6" t="e">
        <f t="shared" si="348"/>
        <v>#DIV/0!</v>
      </c>
      <c r="N3746" t="b">
        <v>0</v>
      </c>
      <c r="O3746" s="5">
        <f t="shared" si="349"/>
        <v>0</v>
      </c>
      <c r="P3746" s="7">
        <f t="shared" si="350"/>
        <v>41793.814259259263</v>
      </c>
      <c r="Q3746" s="7">
        <f t="shared" si="351"/>
        <v>41825.165972222225</v>
      </c>
      <c r="R3746" t="s">
        <v>8271</v>
      </c>
      <c r="S3746" t="str">
        <f t="shared" si="352"/>
        <v>theater</v>
      </c>
      <c r="T3746" t="str">
        <f t="shared" si="353"/>
        <v>plays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s="6">
        <f t="shared" si="348"/>
        <v>10</v>
      </c>
      <c r="N3747" t="b">
        <v>0</v>
      </c>
      <c r="O3747" s="5">
        <f t="shared" si="349"/>
        <v>10</v>
      </c>
      <c r="P3747" s="7">
        <f t="shared" si="350"/>
        <v>41831.697939814818</v>
      </c>
      <c r="Q3747" s="7">
        <f t="shared" si="351"/>
        <v>41861.697939814818</v>
      </c>
      <c r="R3747" t="s">
        <v>8271</v>
      </c>
      <c r="S3747" t="str">
        <f t="shared" si="352"/>
        <v>theater</v>
      </c>
      <c r="T3747" t="str">
        <f t="shared" si="353"/>
        <v>plays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s="6">
        <f t="shared" si="348"/>
        <v>202</v>
      </c>
      <c r="N3748" t="b">
        <v>0</v>
      </c>
      <c r="O3748" s="5">
        <f t="shared" si="349"/>
        <v>2.3764705882352941</v>
      </c>
      <c r="P3748" s="7">
        <f t="shared" si="350"/>
        <v>42621.389340277776</v>
      </c>
      <c r="Q3748" s="7">
        <f t="shared" si="351"/>
        <v>42651.389340277776</v>
      </c>
      <c r="R3748" t="s">
        <v>8271</v>
      </c>
      <c r="S3748" t="str">
        <f t="shared" si="352"/>
        <v>theater</v>
      </c>
      <c r="T3748" t="str">
        <f t="shared" si="353"/>
        <v>plays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s="6">
        <f t="shared" si="348"/>
        <v>25</v>
      </c>
      <c r="N3749" t="b">
        <v>0</v>
      </c>
      <c r="O3749" s="5">
        <f t="shared" si="349"/>
        <v>1</v>
      </c>
      <c r="P3749" s="7">
        <f t="shared" si="350"/>
        <v>42164.299722222218</v>
      </c>
      <c r="Q3749" s="7">
        <f t="shared" si="351"/>
        <v>42190.957638888889</v>
      </c>
      <c r="R3749" t="s">
        <v>8271</v>
      </c>
      <c r="S3749" t="str">
        <f t="shared" si="352"/>
        <v>theater</v>
      </c>
      <c r="T3749" t="str">
        <f t="shared" si="353"/>
        <v>plays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s="6">
        <f t="shared" si="348"/>
        <v>99.538461538461533</v>
      </c>
      <c r="N3750" t="b">
        <v>1</v>
      </c>
      <c r="O3750" s="5">
        <f t="shared" si="349"/>
        <v>103.52</v>
      </c>
      <c r="P3750" s="7">
        <f t="shared" si="350"/>
        <v>42395.706435185188</v>
      </c>
      <c r="Q3750" s="7">
        <f t="shared" si="351"/>
        <v>42416.249305555553</v>
      </c>
      <c r="R3750" t="s">
        <v>8305</v>
      </c>
      <c r="S3750" t="str">
        <f t="shared" si="352"/>
        <v>theater</v>
      </c>
      <c r="T3750" t="str">
        <f t="shared" si="353"/>
        <v>musical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s="6">
        <f t="shared" si="348"/>
        <v>75</v>
      </c>
      <c r="N3751" t="b">
        <v>1</v>
      </c>
      <c r="O3751" s="5">
        <f t="shared" si="349"/>
        <v>105</v>
      </c>
      <c r="P3751" s="7">
        <f t="shared" si="350"/>
        <v>42458.127175925925</v>
      </c>
      <c r="Q3751" s="7">
        <f t="shared" si="351"/>
        <v>42489.165972222225</v>
      </c>
      <c r="R3751" t="s">
        <v>8305</v>
      </c>
      <c r="S3751" t="str">
        <f t="shared" si="352"/>
        <v>theater</v>
      </c>
      <c r="T3751" t="str">
        <f t="shared" si="353"/>
        <v>musical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s="6">
        <f t="shared" si="348"/>
        <v>215.25</v>
      </c>
      <c r="N3752" t="b">
        <v>1</v>
      </c>
      <c r="O3752" s="5">
        <f t="shared" si="349"/>
        <v>100.44999999999999</v>
      </c>
      <c r="P3752" s="7">
        <f t="shared" si="350"/>
        <v>42016.981574074074</v>
      </c>
      <c r="Q3752" s="7">
        <f t="shared" si="351"/>
        <v>42045.332638888889</v>
      </c>
      <c r="R3752" t="s">
        <v>8305</v>
      </c>
      <c r="S3752" t="str">
        <f t="shared" si="352"/>
        <v>theater</v>
      </c>
      <c r="T3752" t="str">
        <f t="shared" si="353"/>
        <v>musical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s="6">
        <f t="shared" si="348"/>
        <v>120.54545454545455</v>
      </c>
      <c r="N3753" t="b">
        <v>1</v>
      </c>
      <c r="O3753" s="5">
        <f t="shared" si="349"/>
        <v>132.6</v>
      </c>
      <c r="P3753" s="7">
        <f t="shared" si="350"/>
        <v>42403.035567129627</v>
      </c>
      <c r="Q3753" s="7">
        <f t="shared" si="351"/>
        <v>42462.993900462956</v>
      </c>
      <c r="R3753" t="s">
        <v>8305</v>
      </c>
      <c r="S3753" t="str">
        <f t="shared" si="352"/>
        <v>theater</v>
      </c>
      <c r="T3753" t="str">
        <f t="shared" si="353"/>
        <v>musical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s="6">
        <f t="shared" si="348"/>
        <v>37.666666666666664</v>
      </c>
      <c r="N3754" t="b">
        <v>1</v>
      </c>
      <c r="O3754" s="5">
        <f t="shared" si="349"/>
        <v>112.99999999999999</v>
      </c>
      <c r="P3754" s="7">
        <f t="shared" si="350"/>
        <v>42619.802488425921</v>
      </c>
      <c r="Q3754" s="7">
        <f t="shared" si="351"/>
        <v>42659.875</v>
      </c>
      <c r="R3754" t="s">
        <v>8305</v>
      </c>
      <c r="S3754" t="str">
        <f t="shared" si="352"/>
        <v>theater</v>
      </c>
      <c r="T3754" t="str">
        <f t="shared" si="353"/>
        <v>musical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s="6">
        <f t="shared" si="348"/>
        <v>172.23333333333332</v>
      </c>
      <c r="N3755" t="b">
        <v>1</v>
      </c>
      <c r="O3755" s="5">
        <f t="shared" si="349"/>
        <v>103.34</v>
      </c>
      <c r="P3755" s="7">
        <f t="shared" si="350"/>
        <v>42128.824074074073</v>
      </c>
      <c r="Q3755" s="7">
        <f t="shared" si="351"/>
        <v>42158</v>
      </c>
      <c r="R3755" t="s">
        <v>8305</v>
      </c>
      <c r="S3755" t="str">
        <f t="shared" si="352"/>
        <v>theater</v>
      </c>
      <c r="T3755" t="str">
        <f t="shared" si="353"/>
        <v>musical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s="6">
        <f t="shared" si="348"/>
        <v>111.11111111111111</v>
      </c>
      <c r="N3756" t="b">
        <v>1</v>
      </c>
      <c r="O3756" s="5">
        <f t="shared" si="349"/>
        <v>120</v>
      </c>
      <c r="P3756" s="7">
        <f t="shared" si="350"/>
        <v>41808.881215277775</v>
      </c>
      <c r="Q3756" s="7">
        <f t="shared" si="351"/>
        <v>41846.207638888889</v>
      </c>
      <c r="R3756" t="s">
        <v>8305</v>
      </c>
      <c r="S3756" t="str">
        <f t="shared" si="352"/>
        <v>theater</v>
      </c>
      <c r="T3756" t="str">
        <f t="shared" si="353"/>
        <v>musical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s="6">
        <f t="shared" si="348"/>
        <v>25.464285714285715</v>
      </c>
      <c r="N3757" t="b">
        <v>1</v>
      </c>
      <c r="O3757" s="5">
        <f t="shared" si="349"/>
        <v>129.63636363636363</v>
      </c>
      <c r="P3757" s="7">
        <f t="shared" si="350"/>
        <v>42445.866979166662</v>
      </c>
      <c r="Q3757" s="7">
        <f t="shared" si="351"/>
        <v>42475.866979166662</v>
      </c>
      <c r="R3757" t="s">
        <v>8305</v>
      </c>
      <c r="S3757" t="str">
        <f t="shared" si="352"/>
        <v>theater</v>
      </c>
      <c r="T3757" t="str">
        <f t="shared" si="353"/>
        <v>musical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s="6">
        <f t="shared" si="348"/>
        <v>267.64705882352939</v>
      </c>
      <c r="N3758" t="b">
        <v>1</v>
      </c>
      <c r="O3758" s="5">
        <f t="shared" si="349"/>
        <v>101.11111111111111</v>
      </c>
      <c r="P3758" s="7">
        <f t="shared" si="350"/>
        <v>41771.814791666664</v>
      </c>
      <c r="Q3758" s="7">
        <f t="shared" si="351"/>
        <v>41801.814791666664</v>
      </c>
      <c r="R3758" t="s">
        <v>8305</v>
      </c>
      <c r="S3758" t="str">
        <f t="shared" si="352"/>
        <v>theater</v>
      </c>
      <c r="T3758" t="str">
        <f t="shared" si="353"/>
        <v>musical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s="6">
        <f t="shared" si="348"/>
        <v>75.959999999999994</v>
      </c>
      <c r="N3759" t="b">
        <v>1</v>
      </c>
      <c r="O3759" s="5">
        <f t="shared" si="349"/>
        <v>108.51428571428572</v>
      </c>
      <c r="P3759" s="7">
        <f t="shared" si="350"/>
        <v>41954.850868055553</v>
      </c>
      <c r="Q3759" s="7">
        <f t="shared" si="351"/>
        <v>41974.850868055553</v>
      </c>
      <c r="R3759" t="s">
        <v>8305</v>
      </c>
      <c r="S3759" t="str">
        <f t="shared" si="352"/>
        <v>theater</v>
      </c>
      <c r="T3759" t="str">
        <f t="shared" si="353"/>
        <v>musical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s="6">
        <f t="shared" si="348"/>
        <v>59.03846153846154</v>
      </c>
      <c r="N3760" t="b">
        <v>1</v>
      </c>
      <c r="O3760" s="5">
        <f t="shared" si="349"/>
        <v>102.33333333333334</v>
      </c>
      <c r="P3760" s="7">
        <f t="shared" si="350"/>
        <v>41747.471504629626</v>
      </c>
      <c r="Q3760" s="7">
        <f t="shared" si="351"/>
        <v>41778.208333333336</v>
      </c>
      <c r="R3760" t="s">
        <v>8305</v>
      </c>
      <c r="S3760" t="str">
        <f t="shared" si="352"/>
        <v>theater</v>
      </c>
      <c r="T3760" t="str">
        <f t="shared" si="353"/>
        <v>musical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s="6">
        <f t="shared" si="348"/>
        <v>50.111022727272733</v>
      </c>
      <c r="N3761" t="b">
        <v>1</v>
      </c>
      <c r="O3761" s="5">
        <f t="shared" si="349"/>
        <v>110.24425000000002</v>
      </c>
      <c r="P3761" s="7">
        <f t="shared" si="350"/>
        <v>42182.108252314814</v>
      </c>
      <c r="Q3761" s="7">
        <f t="shared" si="351"/>
        <v>42242.108252314814</v>
      </c>
      <c r="R3761" t="s">
        <v>8305</v>
      </c>
      <c r="S3761" t="str">
        <f t="shared" si="352"/>
        <v>theater</v>
      </c>
      <c r="T3761" t="str">
        <f t="shared" si="353"/>
        <v>musical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s="6">
        <f t="shared" si="348"/>
        <v>55.502967032967035</v>
      </c>
      <c r="N3762" t="b">
        <v>1</v>
      </c>
      <c r="O3762" s="5">
        <f t="shared" si="349"/>
        <v>101.0154</v>
      </c>
      <c r="P3762" s="7">
        <f t="shared" si="350"/>
        <v>41739.525300925925</v>
      </c>
      <c r="Q3762" s="7">
        <f t="shared" si="351"/>
        <v>41764.525300925925</v>
      </c>
      <c r="R3762" t="s">
        <v>8305</v>
      </c>
      <c r="S3762" t="str">
        <f t="shared" si="352"/>
        <v>theater</v>
      </c>
      <c r="T3762" t="str">
        <f t="shared" si="353"/>
        <v>musical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s="6">
        <f t="shared" si="348"/>
        <v>166.66666666666666</v>
      </c>
      <c r="N3763" t="b">
        <v>1</v>
      </c>
      <c r="O3763" s="5">
        <f t="shared" si="349"/>
        <v>100</v>
      </c>
      <c r="P3763" s="7">
        <f t="shared" si="350"/>
        <v>42173.466863425929</v>
      </c>
      <c r="Q3763" s="7">
        <f t="shared" si="351"/>
        <v>42226.958333333328</v>
      </c>
      <c r="R3763" t="s">
        <v>8305</v>
      </c>
      <c r="S3763" t="str">
        <f t="shared" si="352"/>
        <v>theater</v>
      </c>
      <c r="T3763" t="str">
        <f t="shared" si="353"/>
        <v>musical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s="6">
        <f t="shared" si="348"/>
        <v>47.428571428571431</v>
      </c>
      <c r="N3764" t="b">
        <v>1</v>
      </c>
      <c r="O3764" s="5">
        <f t="shared" si="349"/>
        <v>106.24</v>
      </c>
      <c r="P3764" s="7">
        <f t="shared" si="350"/>
        <v>42193.813530092593</v>
      </c>
      <c r="Q3764" s="7">
        <f t="shared" si="351"/>
        <v>42218.813530092593</v>
      </c>
      <c r="R3764" t="s">
        <v>8305</v>
      </c>
      <c r="S3764" t="str">
        <f t="shared" si="352"/>
        <v>theater</v>
      </c>
      <c r="T3764" t="str">
        <f t="shared" si="353"/>
        <v>musical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s="6">
        <f t="shared" si="348"/>
        <v>64.935064935064929</v>
      </c>
      <c r="N3765" t="b">
        <v>1</v>
      </c>
      <c r="O3765" s="5">
        <f t="shared" si="349"/>
        <v>100</v>
      </c>
      <c r="P3765" s="7">
        <f t="shared" si="350"/>
        <v>42065.750300925924</v>
      </c>
      <c r="Q3765" s="7">
        <f t="shared" si="351"/>
        <v>42095.708634259259</v>
      </c>
      <c r="R3765" t="s">
        <v>8305</v>
      </c>
      <c r="S3765" t="str">
        <f t="shared" si="352"/>
        <v>theater</v>
      </c>
      <c r="T3765" t="str">
        <f t="shared" si="353"/>
        <v>musical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s="6">
        <f t="shared" si="348"/>
        <v>55.555555555555557</v>
      </c>
      <c r="N3766" t="b">
        <v>1</v>
      </c>
      <c r="O3766" s="5">
        <f t="shared" si="349"/>
        <v>100</v>
      </c>
      <c r="P3766" s="7">
        <f t="shared" si="350"/>
        <v>42499.842962962968</v>
      </c>
      <c r="Q3766" s="7">
        <f t="shared" si="351"/>
        <v>42519.024999999994</v>
      </c>
      <c r="R3766" t="s">
        <v>8305</v>
      </c>
      <c r="S3766" t="str">
        <f t="shared" si="352"/>
        <v>theater</v>
      </c>
      <c r="T3766" t="str">
        <f t="shared" si="353"/>
        <v>musical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s="6">
        <f t="shared" si="348"/>
        <v>74.224299065420567</v>
      </c>
      <c r="N3767" t="b">
        <v>1</v>
      </c>
      <c r="O3767" s="5">
        <f t="shared" si="349"/>
        <v>113.45714285714286</v>
      </c>
      <c r="P3767" s="7">
        <f t="shared" si="350"/>
        <v>41820.776412037041</v>
      </c>
      <c r="Q3767" s="7">
        <f t="shared" si="351"/>
        <v>41850.776412037041</v>
      </c>
      <c r="R3767" t="s">
        <v>8305</v>
      </c>
      <c r="S3767" t="str">
        <f t="shared" si="352"/>
        <v>theater</v>
      </c>
      <c r="T3767" t="str">
        <f t="shared" si="353"/>
        <v>musical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s="6">
        <f t="shared" si="348"/>
        <v>106.9271875</v>
      </c>
      <c r="N3768" t="b">
        <v>1</v>
      </c>
      <c r="O3768" s="5">
        <f t="shared" si="349"/>
        <v>102.65010000000001</v>
      </c>
      <c r="P3768" s="7">
        <f t="shared" si="350"/>
        <v>41788.167187500003</v>
      </c>
      <c r="Q3768" s="7">
        <f t="shared" si="351"/>
        <v>41823.167187500003</v>
      </c>
      <c r="R3768" t="s">
        <v>8305</v>
      </c>
      <c r="S3768" t="str">
        <f t="shared" si="352"/>
        <v>theater</v>
      </c>
      <c r="T3768" t="str">
        <f t="shared" si="353"/>
        <v>musical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s="6">
        <f t="shared" si="348"/>
        <v>41.696428571428569</v>
      </c>
      <c r="N3769" t="b">
        <v>1</v>
      </c>
      <c r="O3769" s="5">
        <f t="shared" si="349"/>
        <v>116.75</v>
      </c>
      <c r="P3769" s="7">
        <f t="shared" si="350"/>
        <v>42050.019641203704</v>
      </c>
      <c r="Q3769" s="7">
        <f t="shared" si="351"/>
        <v>42064.207638888889</v>
      </c>
      <c r="R3769" t="s">
        <v>8305</v>
      </c>
      <c r="S3769" t="str">
        <f t="shared" si="352"/>
        <v>theater</v>
      </c>
      <c r="T3769" t="str">
        <f t="shared" si="353"/>
        <v>musical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s="6">
        <f t="shared" si="348"/>
        <v>74.243275862068955</v>
      </c>
      <c r="N3770" t="b">
        <v>1</v>
      </c>
      <c r="O3770" s="5">
        <f t="shared" si="349"/>
        <v>107.65274999999998</v>
      </c>
      <c r="P3770" s="7">
        <f t="shared" si="350"/>
        <v>41772.727893518517</v>
      </c>
      <c r="Q3770" s="7">
        <f t="shared" si="351"/>
        <v>41802.727893518517</v>
      </c>
      <c r="R3770" t="s">
        <v>8305</v>
      </c>
      <c r="S3770" t="str">
        <f t="shared" si="352"/>
        <v>theater</v>
      </c>
      <c r="T3770" t="str">
        <f t="shared" si="353"/>
        <v>musical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s="6">
        <f t="shared" si="348"/>
        <v>73.333333333333329</v>
      </c>
      <c r="N3771" t="b">
        <v>1</v>
      </c>
      <c r="O3771" s="5">
        <f t="shared" si="349"/>
        <v>100</v>
      </c>
      <c r="P3771" s="7">
        <f t="shared" si="350"/>
        <v>42445.598136574074</v>
      </c>
      <c r="Q3771" s="7">
        <f t="shared" si="351"/>
        <v>42475.598136574074</v>
      </c>
      <c r="R3771" t="s">
        <v>8305</v>
      </c>
      <c r="S3771" t="str">
        <f t="shared" si="352"/>
        <v>theater</v>
      </c>
      <c r="T3771" t="str">
        <f t="shared" si="353"/>
        <v>musical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s="6">
        <f t="shared" si="348"/>
        <v>100</v>
      </c>
      <c r="N3772" t="b">
        <v>1</v>
      </c>
      <c r="O3772" s="5">
        <f t="shared" si="349"/>
        <v>100</v>
      </c>
      <c r="P3772" s="7">
        <f t="shared" si="350"/>
        <v>42138.930671296301</v>
      </c>
      <c r="Q3772" s="7">
        <f t="shared" si="351"/>
        <v>42168.930671296301</v>
      </c>
      <c r="R3772" t="s">
        <v>8305</v>
      </c>
      <c r="S3772" t="str">
        <f t="shared" si="352"/>
        <v>theater</v>
      </c>
      <c r="T3772" t="str">
        <f t="shared" si="353"/>
        <v>musical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s="6">
        <f t="shared" si="348"/>
        <v>38.421052631578945</v>
      </c>
      <c r="N3773" t="b">
        <v>1</v>
      </c>
      <c r="O3773" s="5">
        <f t="shared" si="349"/>
        <v>146</v>
      </c>
      <c r="P3773" s="7">
        <f t="shared" si="350"/>
        <v>42493.857083333336</v>
      </c>
      <c r="Q3773" s="7">
        <f t="shared" si="351"/>
        <v>42508</v>
      </c>
      <c r="R3773" t="s">
        <v>8305</v>
      </c>
      <c r="S3773" t="str">
        <f t="shared" si="352"/>
        <v>theater</v>
      </c>
      <c r="T3773" t="str">
        <f t="shared" si="353"/>
        <v>musical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s="6">
        <f t="shared" si="348"/>
        <v>166.96969696969697</v>
      </c>
      <c r="N3774" t="b">
        <v>1</v>
      </c>
      <c r="O3774" s="5">
        <f t="shared" si="349"/>
        <v>110.2</v>
      </c>
      <c r="P3774" s="7">
        <f t="shared" si="350"/>
        <v>42682.616967592592</v>
      </c>
      <c r="Q3774" s="7">
        <f t="shared" si="351"/>
        <v>42703.25</v>
      </c>
      <c r="R3774" t="s">
        <v>8305</v>
      </c>
      <c r="S3774" t="str">
        <f t="shared" si="352"/>
        <v>theater</v>
      </c>
      <c r="T3774" t="str">
        <f t="shared" si="353"/>
        <v>musical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s="6">
        <f t="shared" si="348"/>
        <v>94.912280701754383</v>
      </c>
      <c r="N3775" t="b">
        <v>1</v>
      </c>
      <c r="O3775" s="5">
        <f t="shared" si="349"/>
        <v>108.2</v>
      </c>
      <c r="P3775" s="7">
        <f t="shared" si="350"/>
        <v>42656.005173611105</v>
      </c>
      <c r="Q3775" s="7">
        <f t="shared" si="351"/>
        <v>42689.088888888888</v>
      </c>
      <c r="R3775" t="s">
        <v>8305</v>
      </c>
      <c r="S3775" t="str">
        <f t="shared" si="352"/>
        <v>theater</v>
      </c>
      <c r="T3775" t="str">
        <f t="shared" si="353"/>
        <v>musical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s="6">
        <f t="shared" si="348"/>
        <v>100</v>
      </c>
      <c r="N3776" t="b">
        <v>1</v>
      </c>
      <c r="O3776" s="5">
        <f t="shared" si="349"/>
        <v>100</v>
      </c>
      <c r="P3776" s="7">
        <f t="shared" si="350"/>
        <v>42087.792303240742</v>
      </c>
      <c r="Q3776" s="7">
        <f t="shared" si="351"/>
        <v>42103.792303240742</v>
      </c>
      <c r="R3776" t="s">
        <v>8305</v>
      </c>
      <c r="S3776" t="str">
        <f t="shared" si="352"/>
        <v>theater</v>
      </c>
      <c r="T3776" t="str">
        <f t="shared" si="353"/>
        <v>musical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s="6">
        <f t="shared" si="348"/>
        <v>143.21428571428572</v>
      </c>
      <c r="N3777" t="b">
        <v>1</v>
      </c>
      <c r="O3777" s="5">
        <f t="shared" si="349"/>
        <v>100.25</v>
      </c>
      <c r="P3777" s="7">
        <f t="shared" si="350"/>
        <v>42075.942627314813</v>
      </c>
      <c r="Q3777" s="7">
        <f t="shared" si="351"/>
        <v>42103.166666666672</v>
      </c>
      <c r="R3777" t="s">
        <v>8305</v>
      </c>
      <c r="S3777" t="str">
        <f t="shared" si="352"/>
        <v>theater</v>
      </c>
      <c r="T3777" t="str">
        <f t="shared" si="353"/>
        <v>musical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s="6">
        <f t="shared" ref="M3778:M3841" si="354">E3778/L3778</f>
        <v>90.819148936170208</v>
      </c>
      <c r="N3778" t="b">
        <v>1</v>
      </c>
      <c r="O3778" s="5">
        <f t="shared" ref="O3778:O3841" si="355">(E3778/D3778)*100</f>
        <v>106.71250000000001</v>
      </c>
      <c r="P3778" s="7">
        <f t="shared" si="350"/>
        <v>41814.367800925924</v>
      </c>
      <c r="Q3778" s="7">
        <f t="shared" si="351"/>
        <v>41852.041666666664</v>
      </c>
      <c r="R3778" t="s">
        <v>8305</v>
      </c>
      <c r="S3778" t="str">
        <f t="shared" si="352"/>
        <v>theater</v>
      </c>
      <c r="T3778" t="str">
        <f t="shared" si="353"/>
        <v>musical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s="6">
        <f t="shared" si="354"/>
        <v>48.542372881355931</v>
      </c>
      <c r="N3779" t="b">
        <v>1</v>
      </c>
      <c r="O3779" s="5">
        <f t="shared" si="355"/>
        <v>143.19999999999999</v>
      </c>
      <c r="P3779" s="7">
        <f t="shared" ref="P3779:P3842" si="356">(((J3779/60)/60)/24)+DATE(1970,1,1)</f>
        <v>41887.111354166671</v>
      </c>
      <c r="Q3779" s="7">
        <f t="shared" ref="Q3779:Q3842" si="357">(((I3779/60)/60)/24)+DATE(1970,1,1)</f>
        <v>41909.166666666664</v>
      </c>
      <c r="R3779" t="s">
        <v>8305</v>
      </c>
      <c r="S3779" t="str">
        <f t="shared" ref="S3779:S3842" si="358">LEFT(R3779,FIND("/",R3779)-1)</f>
        <v>theater</v>
      </c>
      <c r="T3779" t="str">
        <f t="shared" ref="T3779:T3842" si="359">RIGHT(R3779,LEN(R3779)-FIND("/",R3779))</f>
        <v>musical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s="6">
        <f t="shared" si="354"/>
        <v>70.027777777777771</v>
      </c>
      <c r="N3780" t="b">
        <v>1</v>
      </c>
      <c r="O3780" s="5">
        <f t="shared" si="355"/>
        <v>105.04166666666667</v>
      </c>
      <c r="P3780" s="7">
        <f t="shared" si="356"/>
        <v>41989.819212962961</v>
      </c>
      <c r="Q3780" s="7">
        <f t="shared" si="357"/>
        <v>42049.819212962961</v>
      </c>
      <c r="R3780" t="s">
        <v>8305</v>
      </c>
      <c r="S3780" t="str">
        <f t="shared" si="358"/>
        <v>theater</v>
      </c>
      <c r="T3780" t="str">
        <f t="shared" si="359"/>
        <v>musical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s="6">
        <f t="shared" si="354"/>
        <v>135.62608695652173</v>
      </c>
      <c r="N3781" t="b">
        <v>1</v>
      </c>
      <c r="O3781" s="5">
        <f t="shared" si="355"/>
        <v>103.98</v>
      </c>
      <c r="P3781" s="7">
        <f t="shared" si="356"/>
        <v>42425.735416666663</v>
      </c>
      <c r="Q3781" s="7">
        <f t="shared" si="357"/>
        <v>42455.693750000006</v>
      </c>
      <c r="R3781" t="s">
        <v>8305</v>
      </c>
      <c r="S3781" t="str">
        <f t="shared" si="358"/>
        <v>theater</v>
      </c>
      <c r="T3781" t="str">
        <f t="shared" si="359"/>
        <v>musical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s="6">
        <f t="shared" si="354"/>
        <v>100</v>
      </c>
      <c r="N3782" t="b">
        <v>1</v>
      </c>
      <c r="O3782" s="5">
        <f t="shared" si="355"/>
        <v>120</v>
      </c>
      <c r="P3782" s="7">
        <f t="shared" si="356"/>
        <v>42166.219733796301</v>
      </c>
      <c r="Q3782" s="7">
        <f t="shared" si="357"/>
        <v>42198.837499999994</v>
      </c>
      <c r="R3782" t="s">
        <v>8305</v>
      </c>
      <c r="S3782" t="str">
        <f t="shared" si="358"/>
        <v>theater</v>
      </c>
      <c r="T3782" t="str">
        <f t="shared" si="359"/>
        <v>musical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s="6">
        <f t="shared" si="354"/>
        <v>94.90384615384616</v>
      </c>
      <c r="N3783" t="b">
        <v>1</v>
      </c>
      <c r="O3783" s="5">
        <f t="shared" si="355"/>
        <v>109.66666666666667</v>
      </c>
      <c r="P3783" s="7">
        <f t="shared" si="356"/>
        <v>41865.882928240739</v>
      </c>
      <c r="Q3783" s="7">
        <f t="shared" si="357"/>
        <v>41890.882928240739</v>
      </c>
      <c r="R3783" t="s">
        <v>8305</v>
      </c>
      <c r="S3783" t="str">
        <f t="shared" si="358"/>
        <v>theater</v>
      </c>
      <c r="T3783" t="str">
        <f t="shared" si="359"/>
        <v>musical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s="6">
        <f t="shared" si="354"/>
        <v>75.370370370370367</v>
      </c>
      <c r="N3784" t="b">
        <v>1</v>
      </c>
      <c r="O3784" s="5">
        <f t="shared" si="355"/>
        <v>101.75</v>
      </c>
      <c r="P3784" s="7">
        <f t="shared" si="356"/>
        <v>42546.862233796302</v>
      </c>
      <c r="Q3784" s="7">
        <f t="shared" si="357"/>
        <v>42575.958333333328</v>
      </c>
      <c r="R3784" t="s">
        <v>8305</v>
      </c>
      <c r="S3784" t="str">
        <f t="shared" si="358"/>
        <v>theater</v>
      </c>
      <c r="T3784" t="str">
        <f t="shared" si="359"/>
        <v>musical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s="6">
        <f t="shared" si="354"/>
        <v>64.458333333333329</v>
      </c>
      <c r="N3785" t="b">
        <v>1</v>
      </c>
      <c r="O3785" s="5">
        <f t="shared" si="355"/>
        <v>128.91666666666666</v>
      </c>
      <c r="P3785" s="7">
        <f t="shared" si="356"/>
        <v>42420.140277777777</v>
      </c>
      <c r="Q3785" s="7">
        <f t="shared" si="357"/>
        <v>42444.666666666672</v>
      </c>
      <c r="R3785" t="s">
        <v>8305</v>
      </c>
      <c r="S3785" t="str">
        <f t="shared" si="358"/>
        <v>theater</v>
      </c>
      <c r="T3785" t="str">
        <f t="shared" si="359"/>
        <v>musical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s="6">
        <f t="shared" si="354"/>
        <v>115</v>
      </c>
      <c r="N3786" t="b">
        <v>1</v>
      </c>
      <c r="O3786" s="5">
        <f t="shared" si="355"/>
        <v>114.99999999999999</v>
      </c>
      <c r="P3786" s="7">
        <f t="shared" si="356"/>
        <v>42531.980694444443</v>
      </c>
      <c r="Q3786" s="7">
        <f t="shared" si="357"/>
        <v>42561.980694444443</v>
      </c>
      <c r="R3786" t="s">
        <v>8305</v>
      </c>
      <c r="S3786" t="str">
        <f t="shared" si="358"/>
        <v>theater</v>
      </c>
      <c r="T3786" t="str">
        <f t="shared" si="359"/>
        <v>musical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s="6">
        <f t="shared" si="354"/>
        <v>100.5</v>
      </c>
      <c r="N3787" t="b">
        <v>1</v>
      </c>
      <c r="O3787" s="5">
        <f t="shared" si="355"/>
        <v>150.75</v>
      </c>
      <c r="P3787" s="7">
        <f t="shared" si="356"/>
        <v>42548.63853009259</v>
      </c>
      <c r="Q3787" s="7">
        <f t="shared" si="357"/>
        <v>42584.418749999997</v>
      </c>
      <c r="R3787" t="s">
        <v>8305</v>
      </c>
      <c r="S3787" t="str">
        <f t="shared" si="358"/>
        <v>theater</v>
      </c>
      <c r="T3787" t="str">
        <f t="shared" si="359"/>
        <v>musical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s="6">
        <f t="shared" si="354"/>
        <v>93.774647887323937</v>
      </c>
      <c r="N3788" t="b">
        <v>1</v>
      </c>
      <c r="O3788" s="5">
        <f t="shared" si="355"/>
        <v>110.96666666666665</v>
      </c>
      <c r="P3788" s="7">
        <f t="shared" si="356"/>
        <v>42487.037905092591</v>
      </c>
      <c r="Q3788" s="7">
        <f t="shared" si="357"/>
        <v>42517.037905092591</v>
      </c>
      <c r="R3788" t="s">
        <v>8305</v>
      </c>
      <c r="S3788" t="str">
        <f t="shared" si="358"/>
        <v>theater</v>
      </c>
      <c r="T3788" t="str">
        <f t="shared" si="359"/>
        <v>musical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s="6">
        <f t="shared" si="354"/>
        <v>35.1</v>
      </c>
      <c r="N3789" t="b">
        <v>1</v>
      </c>
      <c r="O3789" s="5">
        <f t="shared" si="355"/>
        <v>100.28571428571429</v>
      </c>
      <c r="P3789" s="7">
        <f t="shared" si="356"/>
        <v>42167.534791666665</v>
      </c>
      <c r="Q3789" s="7">
        <f t="shared" si="357"/>
        <v>42196.165972222225</v>
      </c>
      <c r="R3789" t="s">
        <v>8305</v>
      </c>
      <c r="S3789" t="str">
        <f t="shared" si="358"/>
        <v>theater</v>
      </c>
      <c r="T3789" t="str">
        <f t="shared" si="359"/>
        <v>musical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s="6">
        <f t="shared" si="354"/>
        <v>500</v>
      </c>
      <c r="N3790" t="b">
        <v>0</v>
      </c>
      <c r="O3790" s="5">
        <f t="shared" si="355"/>
        <v>0.66666666666666674</v>
      </c>
      <c r="P3790" s="7">
        <f t="shared" si="356"/>
        <v>42333.695821759262</v>
      </c>
      <c r="Q3790" s="7">
        <f t="shared" si="357"/>
        <v>42361.679166666669</v>
      </c>
      <c r="R3790" t="s">
        <v>8305</v>
      </c>
      <c r="S3790" t="str">
        <f t="shared" si="358"/>
        <v>theater</v>
      </c>
      <c r="T3790" t="str">
        <f t="shared" si="359"/>
        <v>musical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s="6">
        <f t="shared" si="354"/>
        <v>29</v>
      </c>
      <c r="N3791" t="b">
        <v>0</v>
      </c>
      <c r="O3791" s="5">
        <f t="shared" si="355"/>
        <v>3.267605633802817</v>
      </c>
      <c r="P3791" s="7">
        <f t="shared" si="356"/>
        <v>42138.798819444448</v>
      </c>
      <c r="Q3791" s="7">
        <f t="shared" si="357"/>
        <v>42170.798819444448</v>
      </c>
      <c r="R3791" t="s">
        <v>8305</v>
      </c>
      <c r="S3791" t="str">
        <f t="shared" si="358"/>
        <v>theater</v>
      </c>
      <c r="T3791" t="str">
        <f t="shared" si="359"/>
        <v>musical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s="6" t="e">
        <f t="shared" si="354"/>
        <v>#DIV/0!</v>
      </c>
      <c r="N3792" t="b">
        <v>0</v>
      </c>
      <c r="O3792" s="5">
        <f t="shared" si="355"/>
        <v>0</v>
      </c>
      <c r="P3792" s="7">
        <f t="shared" si="356"/>
        <v>42666.666932870372</v>
      </c>
      <c r="Q3792" s="7">
        <f t="shared" si="357"/>
        <v>42696.708599537036</v>
      </c>
      <c r="R3792" t="s">
        <v>8305</v>
      </c>
      <c r="S3792" t="str">
        <f t="shared" si="358"/>
        <v>theater</v>
      </c>
      <c r="T3792" t="str">
        <f t="shared" si="359"/>
        <v>musical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s="6" t="e">
        <f t="shared" si="354"/>
        <v>#DIV/0!</v>
      </c>
      <c r="N3793" t="b">
        <v>0</v>
      </c>
      <c r="O3793" s="5">
        <f t="shared" si="355"/>
        <v>0</v>
      </c>
      <c r="P3793" s="7">
        <f t="shared" si="356"/>
        <v>41766.692037037035</v>
      </c>
      <c r="Q3793" s="7">
        <f t="shared" si="357"/>
        <v>41826.692037037035</v>
      </c>
      <c r="R3793" t="s">
        <v>8305</v>
      </c>
      <c r="S3793" t="str">
        <f t="shared" si="358"/>
        <v>theater</v>
      </c>
      <c r="T3793" t="str">
        <f t="shared" si="359"/>
        <v>musical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s="6">
        <f t="shared" si="354"/>
        <v>17.5</v>
      </c>
      <c r="N3794" t="b">
        <v>0</v>
      </c>
      <c r="O3794" s="5">
        <f t="shared" si="355"/>
        <v>0.27999999999999997</v>
      </c>
      <c r="P3794" s="7">
        <f t="shared" si="356"/>
        <v>42170.447013888886</v>
      </c>
      <c r="Q3794" s="7">
        <f t="shared" si="357"/>
        <v>42200.447013888886</v>
      </c>
      <c r="R3794" t="s">
        <v>8305</v>
      </c>
      <c r="S3794" t="str">
        <f t="shared" si="358"/>
        <v>theater</v>
      </c>
      <c r="T3794" t="str">
        <f t="shared" si="359"/>
        <v>musical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s="6">
        <f t="shared" si="354"/>
        <v>174</v>
      </c>
      <c r="N3795" t="b">
        <v>0</v>
      </c>
      <c r="O3795" s="5">
        <f t="shared" si="355"/>
        <v>59.657142857142851</v>
      </c>
      <c r="P3795" s="7">
        <f t="shared" si="356"/>
        <v>41968.938993055555</v>
      </c>
      <c r="Q3795" s="7">
        <f t="shared" si="357"/>
        <v>41989.938993055555</v>
      </c>
      <c r="R3795" t="s">
        <v>8305</v>
      </c>
      <c r="S3795" t="str">
        <f t="shared" si="358"/>
        <v>theater</v>
      </c>
      <c r="T3795" t="str">
        <f t="shared" si="359"/>
        <v>musical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s="6">
        <f t="shared" si="354"/>
        <v>50</v>
      </c>
      <c r="N3796" t="b">
        <v>0</v>
      </c>
      <c r="O3796" s="5">
        <f t="shared" si="355"/>
        <v>1</v>
      </c>
      <c r="P3796" s="7">
        <f t="shared" si="356"/>
        <v>42132.58048611111</v>
      </c>
      <c r="Q3796" s="7">
        <f t="shared" si="357"/>
        <v>42162.58048611111</v>
      </c>
      <c r="R3796" t="s">
        <v>8305</v>
      </c>
      <c r="S3796" t="str">
        <f t="shared" si="358"/>
        <v>theater</v>
      </c>
      <c r="T3796" t="str">
        <f t="shared" si="359"/>
        <v>musical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s="6">
        <f t="shared" si="354"/>
        <v>5</v>
      </c>
      <c r="N3797" t="b">
        <v>0</v>
      </c>
      <c r="O3797" s="5">
        <f t="shared" si="355"/>
        <v>1.6666666666666667</v>
      </c>
      <c r="P3797" s="7">
        <f t="shared" si="356"/>
        <v>42201.436226851853</v>
      </c>
      <c r="Q3797" s="7">
        <f t="shared" si="357"/>
        <v>42244.9375</v>
      </c>
      <c r="R3797" t="s">
        <v>8305</v>
      </c>
      <c r="S3797" t="str">
        <f t="shared" si="358"/>
        <v>theater</v>
      </c>
      <c r="T3797" t="str">
        <f t="shared" si="359"/>
        <v>musical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s="6">
        <f t="shared" si="354"/>
        <v>1</v>
      </c>
      <c r="N3798" t="b">
        <v>0</v>
      </c>
      <c r="O3798" s="5">
        <f t="shared" si="355"/>
        <v>4.4444444444444444E-3</v>
      </c>
      <c r="P3798" s="7">
        <f t="shared" si="356"/>
        <v>42689.029583333337</v>
      </c>
      <c r="Q3798" s="7">
        <f t="shared" si="357"/>
        <v>42749.029583333337</v>
      </c>
      <c r="R3798" t="s">
        <v>8305</v>
      </c>
      <c r="S3798" t="str">
        <f t="shared" si="358"/>
        <v>theater</v>
      </c>
      <c r="T3798" t="str">
        <f t="shared" si="359"/>
        <v>musical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s="6">
        <f t="shared" si="354"/>
        <v>145.40540540540542</v>
      </c>
      <c r="N3799" t="b">
        <v>0</v>
      </c>
      <c r="O3799" s="5">
        <f t="shared" si="355"/>
        <v>89.666666666666657</v>
      </c>
      <c r="P3799" s="7">
        <f t="shared" si="356"/>
        <v>42084.881539351853</v>
      </c>
      <c r="Q3799" s="7">
        <f t="shared" si="357"/>
        <v>42114.881539351853</v>
      </c>
      <c r="R3799" t="s">
        <v>8305</v>
      </c>
      <c r="S3799" t="str">
        <f t="shared" si="358"/>
        <v>theater</v>
      </c>
      <c r="T3799" t="str">
        <f t="shared" si="359"/>
        <v>musical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s="6">
        <f t="shared" si="354"/>
        <v>205</v>
      </c>
      <c r="N3800" t="b">
        <v>0</v>
      </c>
      <c r="O3800" s="5">
        <f t="shared" si="355"/>
        <v>1.4642857142857144</v>
      </c>
      <c r="P3800" s="7">
        <f t="shared" si="356"/>
        <v>41831.722777777781</v>
      </c>
      <c r="Q3800" s="7">
        <f t="shared" si="357"/>
        <v>41861.722777777781</v>
      </c>
      <c r="R3800" t="s">
        <v>8305</v>
      </c>
      <c r="S3800" t="str">
        <f t="shared" si="358"/>
        <v>theater</v>
      </c>
      <c r="T3800" t="str">
        <f t="shared" si="359"/>
        <v>musical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s="6">
        <f t="shared" si="354"/>
        <v>100.5</v>
      </c>
      <c r="N3801" t="b">
        <v>0</v>
      </c>
      <c r="O3801" s="5">
        <f t="shared" si="355"/>
        <v>4.0199999999999996</v>
      </c>
      <c r="P3801" s="7">
        <f t="shared" si="356"/>
        <v>42410.93105324074</v>
      </c>
      <c r="Q3801" s="7">
        <f t="shared" si="357"/>
        <v>42440.93105324074</v>
      </c>
      <c r="R3801" t="s">
        <v>8305</v>
      </c>
      <c r="S3801" t="str">
        <f t="shared" si="358"/>
        <v>theater</v>
      </c>
      <c r="T3801" t="str">
        <f t="shared" si="359"/>
        <v>musical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s="6">
        <f t="shared" si="354"/>
        <v>55.0625</v>
      </c>
      <c r="N3802" t="b">
        <v>0</v>
      </c>
      <c r="O3802" s="5">
        <f t="shared" si="355"/>
        <v>4.004545454545454</v>
      </c>
      <c r="P3802" s="7">
        <f t="shared" si="356"/>
        <v>41982.737071759257</v>
      </c>
      <c r="Q3802" s="7">
        <f t="shared" si="357"/>
        <v>42015.207638888889</v>
      </c>
      <c r="R3802" t="s">
        <v>8305</v>
      </c>
      <c r="S3802" t="str">
        <f t="shared" si="358"/>
        <v>theater</v>
      </c>
      <c r="T3802" t="str">
        <f t="shared" si="359"/>
        <v>musical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s="6">
        <f t="shared" si="354"/>
        <v>47.333333333333336</v>
      </c>
      <c r="N3803" t="b">
        <v>0</v>
      </c>
      <c r="O3803" s="5">
        <f t="shared" si="355"/>
        <v>8.52</v>
      </c>
      <c r="P3803" s="7">
        <f t="shared" si="356"/>
        <v>41975.676111111112</v>
      </c>
      <c r="Q3803" s="7">
        <f t="shared" si="357"/>
        <v>42006.676111111112</v>
      </c>
      <c r="R3803" t="s">
        <v>8305</v>
      </c>
      <c r="S3803" t="str">
        <f t="shared" si="358"/>
        <v>theater</v>
      </c>
      <c r="T3803" t="str">
        <f t="shared" si="359"/>
        <v>musical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s="6" t="e">
        <f t="shared" si="354"/>
        <v>#DIV/0!</v>
      </c>
      <c r="N3804" t="b">
        <v>0</v>
      </c>
      <c r="O3804" s="5">
        <f t="shared" si="355"/>
        <v>0</v>
      </c>
      <c r="P3804" s="7">
        <f t="shared" si="356"/>
        <v>42269.126226851848</v>
      </c>
      <c r="Q3804" s="7">
        <f t="shared" si="357"/>
        <v>42299.126226851848</v>
      </c>
      <c r="R3804" t="s">
        <v>8305</v>
      </c>
      <c r="S3804" t="str">
        <f t="shared" si="358"/>
        <v>theater</v>
      </c>
      <c r="T3804" t="str">
        <f t="shared" si="359"/>
        <v>musical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s="6">
        <f t="shared" si="354"/>
        <v>58.95</v>
      </c>
      <c r="N3805" t="b">
        <v>0</v>
      </c>
      <c r="O3805" s="5">
        <f t="shared" si="355"/>
        <v>19.650000000000002</v>
      </c>
      <c r="P3805" s="7">
        <f t="shared" si="356"/>
        <v>42403.971851851849</v>
      </c>
      <c r="Q3805" s="7">
        <f t="shared" si="357"/>
        <v>42433.971851851849</v>
      </c>
      <c r="R3805" t="s">
        <v>8305</v>
      </c>
      <c r="S3805" t="str">
        <f t="shared" si="358"/>
        <v>theater</v>
      </c>
      <c r="T3805" t="str">
        <f t="shared" si="359"/>
        <v>musical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s="6" t="e">
        <f t="shared" si="354"/>
        <v>#DIV/0!</v>
      </c>
      <c r="N3806" t="b">
        <v>0</v>
      </c>
      <c r="O3806" s="5">
        <f t="shared" si="355"/>
        <v>0</v>
      </c>
      <c r="P3806" s="7">
        <f t="shared" si="356"/>
        <v>42527.00953703704</v>
      </c>
      <c r="Q3806" s="7">
        <f t="shared" si="357"/>
        <v>42582.291666666672</v>
      </c>
      <c r="R3806" t="s">
        <v>8305</v>
      </c>
      <c r="S3806" t="str">
        <f t="shared" si="358"/>
        <v>theater</v>
      </c>
      <c r="T3806" t="str">
        <f t="shared" si="359"/>
        <v>musical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s="6">
        <f t="shared" si="354"/>
        <v>1.5</v>
      </c>
      <c r="N3807" t="b">
        <v>0</v>
      </c>
      <c r="O3807" s="5">
        <f t="shared" si="355"/>
        <v>2E-3</v>
      </c>
      <c r="P3807" s="7">
        <f t="shared" si="356"/>
        <v>41849.887037037035</v>
      </c>
      <c r="Q3807" s="7">
        <f t="shared" si="357"/>
        <v>41909.887037037035</v>
      </c>
      <c r="R3807" t="s">
        <v>8305</v>
      </c>
      <c r="S3807" t="str">
        <f t="shared" si="358"/>
        <v>theater</v>
      </c>
      <c r="T3807" t="str">
        <f t="shared" si="359"/>
        <v>musical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s="6">
        <f t="shared" si="354"/>
        <v>5</v>
      </c>
      <c r="N3808" t="b">
        <v>0</v>
      </c>
      <c r="O3808" s="5">
        <f t="shared" si="355"/>
        <v>6.6666666666666666E-2</v>
      </c>
      <c r="P3808" s="7">
        <f t="shared" si="356"/>
        <v>41799.259039351848</v>
      </c>
      <c r="Q3808" s="7">
        <f t="shared" si="357"/>
        <v>41819.259039351848</v>
      </c>
      <c r="R3808" t="s">
        <v>8305</v>
      </c>
      <c r="S3808" t="str">
        <f t="shared" si="358"/>
        <v>theater</v>
      </c>
      <c r="T3808" t="str">
        <f t="shared" si="359"/>
        <v>musical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s="6">
        <f t="shared" si="354"/>
        <v>50.555555555555557</v>
      </c>
      <c r="N3809" t="b">
        <v>0</v>
      </c>
      <c r="O3809" s="5">
        <f t="shared" si="355"/>
        <v>30.333333333333336</v>
      </c>
      <c r="P3809" s="7">
        <f t="shared" si="356"/>
        <v>42090.909016203703</v>
      </c>
      <c r="Q3809" s="7">
        <f t="shared" si="357"/>
        <v>42097.909016203703</v>
      </c>
      <c r="R3809" t="s">
        <v>8305</v>
      </c>
      <c r="S3809" t="str">
        <f t="shared" si="358"/>
        <v>theater</v>
      </c>
      <c r="T3809" t="str">
        <f t="shared" si="359"/>
        <v>musical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s="6">
        <f t="shared" si="354"/>
        <v>41.666666666666664</v>
      </c>
      <c r="N3810" t="b">
        <v>1</v>
      </c>
      <c r="O3810" s="5">
        <f t="shared" si="355"/>
        <v>100</v>
      </c>
      <c r="P3810" s="7">
        <f t="shared" si="356"/>
        <v>42059.453923611116</v>
      </c>
      <c r="Q3810" s="7">
        <f t="shared" si="357"/>
        <v>42119.412256944444</v>
      </c>
      <c r="R3810" t="s">
        <v>8271</v>
      </c>
      <c r="S3810" t="str">
        <f t="shared" si="358"/>
        <v>theater</v>
      </c>
      <c r="T3810" t="str">
        <f t="shared" si="359"/>
        <v>plays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s="6">
        <f t="shared" si="354"/>
        <v>53.289473684210527</v>
      </c>
      <c r="N3811" t="b">
        <v>1</v>
      </c>
      <c r="O3811" s="5">
        <f t="shared" si="355"/>
        <v>101.25</v>
      </c>
      <c r="P3811" s="7">
        <f t="shared" si="356"/>
        <v>41800.526701388888</v>
      </c>
      <c r="Q3811" s="7">
        <f t="shared" si="357"/>
        <v>41850.958333333336</v>
      </c>
      <c r="R3811" t="s">
        <v>8271</v>
      </c>
      <c r="S3811" t="str">
        <f t="shared" si="358"/>
        <v>theater</v>
      </c>
      <c r="T3811" t="str">
        <f t="shared" si="359"/>
        <v>plays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s="6">
        <f t="shared" si="354"/>
        <v>70.230769230769226</v>
      </c>
      <c r="N3812" t="b">
        <v>1</v>
      </c>
      <c r="O3812" s="5">
        <f t="shared" si="355"/>
        <v>121.73333333333333</v>
      </c>
      <c r="P3812" s="7">
        <f t="shared" si="356"/>
        <v>42054.849050925928</v>
      </c>
      <c r="Q3812" s="7">
        <f t="shared" si="357"/>
        <v>42084.807384259257</v>
      </c>
      <c r="R3812" t="s">
        <v>8271</v>
      </c>
      <c r="S3812" t="str">
        <f t="shared" si="358"/>
        <v>theater</v>
      </c>
      <c r="T3812" t="str">
        <f t="shared" si="359"/>
        <v>plays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s="6">
        <f t="shared" si="354"/>
        <v>43.421052631578945</v>
      </c>
      <c r="N3813" t="b">
        <v>1</v>
      </c>
      <c r="O3813" s="5">
        <f t="shared" si="355"/>
        <v>330</v>
      </c>
      <c r="P3813" s="7">
        <f t="shared" si="356"/>
        <v>42487.62700231481</v>
      </c>
      <c r="Q3813" s="7">
        <f t="shared" si="357"/>
        <v>42521.458333333328</v>
      </c>
      <c r="R3813" t="s">
        <v>8271</v>
      </c>
      <c r="S3813" t="str">
        <f t="shared" si="358"/>
        <v>theater</v>
      </c>
      <c r="T3813" t="str">
        <f t="shared" si="359"/>
        <v>plays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s="6">
        <f t="shared" si="354"/>
        <v>199.18181818181819</v>
      </c>
      <c r="N3814" t="b">
        <v>1</v>
      </c>
      <c r="O3814" s="5">
        <f t="shared" si="355"/>
        <v>109.55</v>
      </c>
      <c r="P3814" s="7">
        <f t="shared" si="356"/>
        <v>42109.751250000001</v>
      </c>
      <c r="Q3814" s="7">
        <f t="shared" si="357"/>
        <v>42156.165972222225</v>
      </c>
      <c r="R3814" t="s">
        <v>8271</v>
      </c>
      <c r="S3814" t="str">
        <f t="shared" si="358"/>
        <v>theater</v>
      </c>
      <c r="T3814" t="str">
        <f t="shared" si="359"/>
        <v>plays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s="6">
        <f t="shared" si="354"/>
        <v>78.518148148148143</v>
      </c>
      <c r="N3815" t="b">
        <v>1</v>
      </c>
      <c r="O3815" s="5">
        <f t="shared" si="355"/>
        <v>100.95190476190474</v>
      </c>
      <c r="P3815" s="7">
        <f t="shared" si="356"/>
        <v>42497.275706018518</v>
      </c>
      <c r="Q3815" s="7">
        <f t="shared" si="357"/>
        <v>42535.904861111107</v>
      </c>
      <c r="R3815" t="s">
        <v>8271</v>
      </c>
      <c r="S3815" t="str">
        <f t="shared" si="358"/>
        <v>theater</v>
      </c>
      <c r="T3815" t="str">
        <f t="shared" si="359"/>
        <v>plays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s="6">
        <f t="shared" si="354"/>
        <v>61.823529411764703</v>
      </c>
      <c r="N3816" t="b">
        <v>1</v>
      </c>
      <c r="O3816" s="5">
        <f t="shared" si="355"/>
        <v>140.13333333333333</v>
      </c>
      <c r="P3816" s="7">
        <f t="shared" si="356"/>
        <v>42058.904074074075</v>
      </c>
      <c r="Q3816" s="7">
        <f t="shared" si="357"/>
        <v>42095.165972222225</v>
      </c>
      <c r="R3816" t="s">
        <v>8271</v>
      </c>
      <c r="S3816" t="str">
        <f t="shared" si="358"/>
        <v>theater</v>
      </c>
      <c r="T3816" t="str">
        <f t="shared" si="359"/>
        <v>plays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s="6">
        <f t="shared" si="354"/>
        <v>50.000500000000002</v>
      </c>
      <c r="N3817" t="b">
        <v>1</v>
      </c>
      <c r="O3817" s="5">
        <f t="shared" si="355"/>
        <v>100.001</v>
      </c>
      <c r="P3817" s="7">
        <f t="shared" si="356"/>
        <v>42207.259918981479</v>
      </c>
      <c r="Q3817" s="7">
        <f t="shared" si="357"/>
        <v>42236.958333333328</v>
      </c>
      <c r="R3817" t="s">
        <v>8271</v>
      </c>
      <c r="S3817" t="str">
        <f t="shared" si="358"/>
        <v>theater</v>
      </c>
      <c r="T3817" t="str">
        <f t="shared" si="359"/>
        <v>plays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s="6">
        <f t="shared" si="354"/>
        <v>48.339729729729726</v>
      </c>
      <c r="N3818" t="b">
        <v>1</v>
      </c>
      <c r="O3818" s="5">
        <f t="shared" si="355"/>
        <v>119.238</v>
      </c>
      <c r="P3818" s="7">
        <f t="shared" si="356"/>
        <v>41807.690081018518</v>
      </c>
      <c r="Q3818" s="7">
        <f t="shared" si="357"/>
        <v>41837.690081018518</v>
      </c>
      <c r="R3818" t="s">
        <v>8271</v>
      </c>
      <c r="S3818" t="str">
        <f t="shared" si="358"/>
        <v>theater</v>
      </c>
      <c r="T3818" t="str">
        <f t="shared" si="359"/>
        <v>plays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s="6">
        <f t="shared" si="354"/>
        <v>107.25</v>
      </c>
      <c r="N3819" t="b">
        <v>1</v>
      </c>
      <c r="O3819" s="5">
        <f t="shared" si="355"/>
        <v>107.25</v>
      </c>
      <c r="P3819" s="7">
        <f t="shared" si="356"/>
        <v>42284.69694444444</v>
      </c>
      <c r="Q3819" s="7">
        <f t="shared" si="357"/>
        <v>42301.165972222225</v>
      </c>
      <c r="R3819" t="s">
        <v>8271</v>
      </c>
      <c r="S3819" t="str">
        <f t="shared" si="358"/>
        <v>theater</v>
      </c>
      <c r="T3819" t="str">
        <f t="shared" si="359"/>
        <v>plays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s="6">
        <f t="shared" si="354"/>
        <v>57</v>
      </c>
      <c r="N3820" t="b">
        <v>1</v>
      </c>
      <c r="O3820" s="5">
        <f t="shared" si="355"/>
        <v>227.99999999999997</v>
      </c>
      <c r="P3820" s="7">
        <f t="shared" si="356"/>
        <v>42045.84238425926</v>
      </c>
      <c r="Q3820" s="7">
        <f t="shared" si="357"/>
        <v>42075.800717592589</v>
      </c>
      <c r="R3820" t="s">
        <v>8271</v>
      </c>
      <c r="S3820" t="str">
        <f t="shared" si="358"/>
        <v>theater</v>
      </c>
      <c r="T3820" t="str">
        <f t="shared" si="359"/>
        <v>plays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s="6">
        <f t="shared" si="354"/>
        <v>40.92307692307692</v>
      </c>
      <c r="N3821" t="b">
        <v>1</v>
      </c>
      <c r="O3821" s="5">
        <f t="shared" si="355"/>
        <v>106.4</v>
      </c>
      <c r="P3821" s="7">
        <f t="shared" si="356"/>
        <v>42184.209537037037</v>
      </c>
      <c r="Q3821" s="7">
        <f t="shared" si="357"/>
        <v>42202.876388888893</v>
      </c>
      <c r="R3821" t="s">
        <v>8271</v>
      </c>
      <c r="S3821" t="str">
        <f t="shared" si="358"/>
        <v>theater</v>
      </c>
      <c r="T3821" t="str">
        <f t="shared" si="359"/>
        <v>plays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s="6">
        <f t="shared" si="354"/>
        <v>21.5</v>
      </c>
      <c r="N3822" t="b">
        <v>1</v>
      </c>
      <c r="O3822" s="5">
        <f t="shared" si="355"/>
        <v>143.33333333333334</v>
      </c>
      <c r="P3822" s="7">
        <f t="shared" si="356"/>
        <v>42160.651817129634</v>
      </c>
      <c r="Q3822" s="7">
        <f t="shared" si="357"/>
        <v>42190.651817129634</v>
      </c>
      <c r="R3822" t="s">
        <v>8271</v>
      </c>
      <c r="S3822" t="str">
        <f t="shared" si="358"/>
        <v>theater</v>
      </c>
      <c r="T3822" t="str">
        <f t="shared" si="359"/>
        <v>plays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s="6">
        <f t="shared" si="354"/>
        <v>79.543478260869563</v>
      </c>
      <c r="N3823" t="b">
        <v>1</v>
      </c>
      <c r="O3823" s="5">
        <f t="shared" si="355"/>
        <v>104.54285714285714</v>
      </c>
      <c r="P3823" s="7">
        <f t="shared" si="356"/>
        <v>42341.180636574078</v>
      </c>
      <c r="Q3823" s="7">
        <f t="shared" si="357"/>
        <v>42373.180636574078</v>
      </c>
      <c r="R3823" t="s">
        <v>8271</v>
      </c>
      <c r="S3823" t="str">
        <f t="shared" si="358"/>
        <v>theater</v>
      </c>
      <c r="T3823" t="str">
        <f t="shared" si="359"/>
        <v>plays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s="6">
        <f t="shared" si="354"/>
        <v>72.381578947368425</v>
      </c>
      <c r="N3824" t="b">
        <v>1</v>
      </c>
      <c r="O3824" s="5">
        <f t="shared" si="355"/>
        <v>110.02000000000001</v>
      </c>
      <c r="P3824" s="7">
        <f t="shared" si="356"/>
        <v>42329.838159722218</v>
      </c>
      <c r="Q3824" s="7">
        <f t="shared" si="357"/>
        <v>42388.957638888889</v>
      </c>
      <c r="R3824" t="s">
        <v>8271</v>
      </c>
      <c r="S3824" t="str">
        <f t="shared" si="358"/>
        <v>theater</v>
      </c>
      <c r="T3824" t="str">
        <f t="shared" si="359"/>
        <v>plays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s="6">
        <f t="shared" si="354"/>
        <v>64.634146341463421</v>
      </c>
      <c r="N3825" t="b">
        <v>1</v>
      </c>
      <c r="O3825" s="5">
        <f t="shared" si="355"/>
        <v>106</v>
      </c>
      <c r="P3825" s="7">
        <f t="shared" si="356"/>
        <v>42170.910231481481</v>
      </c>
      <c r="Q3825" s="7">
        <f t="shared" si="357"/>
        <v>42205.165972222225</v>
      </c>
      <c r="R3825" t="s">
        <v>8271</v>
      </c>
      <c r="S3825" t="str">
        <f t="shared" si="358"/>
        <v>theater</v>
      </c>
      <c r="T3825" t="str">
        <f t="shared" si="359"/>
        <v>plays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s="6">
        <f t="shared" si="354"/>
        <v>38.571428571428569</v>
      </c>
      <c r="N3826" t="b">
        <v>1</v>
      </c>
      <c r="O3826" s="5">
        <f t="shared" si="355"/>
        <v>108</v>
      </c>
      <c r="P3826" s="7">
        <f t="shared" si="356"/>
        <v>42571.626192129625</v>
      </c>
      <c r="Q3826" s="7">
        <f t="shared" si="357"/>
        <v>42583.570138888885</v>
      </c>
      <c r="R3826" t="s">
        <v>8271</v>
      </c>
      <c r="S3826" t="str">
        <f t="shared" si="358"/>
        <v>theater</v>
      </c>
      <c r="T3826" t="str">
        <f t="shared" si="359"/>
        <v>plays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s="6">
        <f t="shared" si="354"/>
        <v>107.57142857142857</v>
      </c>
      <c r="N3827" t="b">
        <v>1</v>
      </c>
      <c r="O3827" s="5">
        <f t="shared" si="355"/>
        <v>105.42</v>
      </c>
      <c r="P3827" s="7">
        <f t="shared" si="356"/>
        <v>42151.069606481484</v>
      </c>
      <c r="Q3827" s="7">
        <f t="shared" si="357"/>
        <v>42172.069606481484</v>
      </c>
      <c r="R3827" t="s">
        <v>8271</v>
      </c>
      <c r="S3827" t="str">
        <f t="shared" si="358"/>
        <v>theater</v>
      </c>
      <c r="T3827" t="str">
        <f t="shared" si="359"/>
        <v>plays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s="6">
        <f t="shared" si="354"/>
        <v>27.5</v>
      </c>
      <c r="N3828" t="b">
        <v>1</v>
      </c>
      <c r="O3828" s="5">
        <f t="shared" si="355"/>
        <v>119.16666666666667</v>
      </c>
      <c r="P3828" s="7">
        <f t="shared" si="356"/>
        <v>42101.423541666663</v>
      </c>
      <c r="Q3828" s="7">
        <f t="shared" si="357"/>
        <v>42131.423541666663</v>
      </c>
      <c r="R3828" t="s">
        <v>8271</v>
      </c>
      <c r="S3828" t="str">
        <f t="shared" si="358"/>
        <v>theater</v>
      </c>
      <c r="T3828" t="str">
        <f t="shared" si="359"/>
        <v>plays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s="6">
        <f t="shared" si="354"/>
        <v>70.461538461538467</v>
      </c>
      <c r="N3829" t="b">
        <v>1</v>
      </c>
      <c r="O3829" s="5">
        <f t="shared" si="355"/>
        <v>152.66666666666666</v>
      </c>
      <c r="P3829" s="7">
        <f t="shared" si="356"/>
        <v>42034.928252314814</v>
      </c>
      <c r="Q3829" s="7">
        <f t="shared" si="357"/>
        <v>42090</v>
      </c>
      <c r="R3829" t="s">
        <v>8271</v>
      </c>
      <c r="S3829" t="str">
        <f t="shared" si="358"/>
        <v>theater</v>
      </c>
      <c r="T3829" t="str">
        <f t="shared" si="359"/>
        <v>plays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s="6">
        <f t="shared" si="354"/>
        <v>178.57142857142858</v>
      </c>
      <c r="N3830" t="b">
        <v>1</v>
      </c>
      <c r="O3830" s="5">
        <f t="shared" si="355"/>
        <v>100</v>
      </c>
      <c r="P3830" s="7">
        <f t="shared" si="356"/>
        <v>41944.527627314819</v>
      </c>
      <c r="Q3830" s="7">
        <f t="shared" si="357"/>
        <v>42004.569293981483</v>
      </c>
      <c r="R3830" t="s">
        <v>8271</v>
      </c>
      <c r="S3830" t="str">
        <f t="shared" si="358"/>
        <v>theater</v>
      </c>
      <c r="T3830" t="str">
        <f t="shared" si="359"/>
        <v>plays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s="6">
        <f t="shared" si="354"/>
        <v>62.625</v>
      </c>
      <c r="N3831" t="b">
        <v>1</v>
      </c>
      <c r="O3831" s="5">
        <f t="shared" si="355"/>
        <v>100.2</v>
      </c>
      <c r="P3831" s="7">
        <f t="shared" si="356"/>
        <v>42593.865405092598</v>
      </c>
      <c r="Q3831" s="7">
        <f t="shared" si="357"/>
        <v>42613.865405092598</v>
      </c>
      <c r="R3831" t="s">
        <v>8271</v>
      </c>
      <c r="S3831" t="str">
        <f t="shared" si="358"/>
        <v>theater</v>
      </c>
      <c r="T3831" t="str">
        <f t="shared" si="359"/>
        <v>plays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s="6">
        <f t="shared" si="354"/>
        <v>75</v>
      </c>
      <c r="N3832" t="b">
        <v>1</v>
      </c>
      <c r="O3832" s="5">
        <f t="shared" si="355"/>
        <v>225</v>
      </c>
      <c r="P3832" s="7">
        <f t="shared" si="356"/>
        <v>42503.740868055553</v>
      </c>
      <c r="Q3832" s="7">
        <f t="shared" si="357"/>
        <v>42517.740868055553</v>
      </c>
      <c r="R3832" t="s">
        <v>8271</v>
      </c>
      <c r="S3832" t="str">
        <f t="shared" si="358"/>
        <v>theater</v>
      </c>
      <c r="T3832" t="str">
        <f t="shared" si="359"/>
        <v>plays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s="6">
        <f t="shared" si="354"/>
        <v>58.901111111111113</v>
      </c>
      <c r="N3833" t="b">
        <v>1</v>
      </c>
      <c r="O3833" s="5">
        <f t="shared" si="355"/>
        <v>106.02199999999999</v>
      </c>
      <c r="P3833" s="7">
        <f t="shared" si="356"/>
        <v>41927.848900462966</v>
      </c>
      <c r="Q3833" s="7">
        <f t="shared" si="357"/>
        <v>41948.890567129631</v>
      </c>
      <c r="R3833" t="s">
        <v>8271</v>
      </c>
      <c r="S3833" t="str">
        <f t="shared" si="358"/>
        <v>theater</v>
      </c>
      <c r="T3833" t="str">
        <f t="shared" si="359"/>
        <v>plays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s="6">
        <f t="shared" si="354"/>
        <v>139.55555555555554</v>
      </c>
      <c r="N3834" t="b">
        <v>1</v>
      </c>
      <c r="O3834" s="5">
        <f t="shared" si="355"/>
        <v>104.66666666666666</v>
      </c>
      <c r="P3834" s="7">
        <f t="shared" si="356"/>
        <v>42375.114988425921</v>
      </c>
      <c r="Q3834" s="7">
        <f t="shared" si="357"/>
        <v>42420.114988425921</v>
      </c>
      <c r="R3834" t="s">
        <v>8271</v>
      </c>
      <c r="S3834" t="str">
        <f t="shared" si="358"/>
        <v>theater</v>
      </c>
      <c r="T3834" t="str">
        <f t="shared" si="359"/>
        <v>plays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s="6">
        <f t="shared" si="354"/>
        <v>70</v>
      </c>
      <c r="N3835" t="b">
        <v>1</v>
      </c>
      <c r="O3835" s="5">
        <f t="shared" si="355"/>
        <v>116.66666666666667</v>
      </c>
      <c r="P3835" s="7">
        <f t="shared" si="356"/>
        <v>41963.872361111105</v>
      </c>
      <c r="Q3835" s="7">
        <f t="shared" si="357"/>
        <v>41974.797916666663</v>
      </c>
      <c r="R3835" t="s">
        <v>8271</v>
      </c>
      <c r="S3835" t="str">
        <f t="shared" si="358"/>
        <v>theater</v>
      </c>
      <c r="T3835" t="str">
        <f t="shared" si="359"/>
        <v>plays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s="6">
        <f t="shared" si="354"/>
        <v>57.385964912280699</v>
      </c>
      <c r="N3836" t="b">
        <v>1</v>
      </c>
      <c r="O3836" s="5">
        <f t="shared" si="355"/>
        <v>109.03333333333333</v>
      </c>
      <c r="P3836" s="7">
        <f t="shared" si="356"/>
        <v>42143.445219907408</v>
      </c>
      <c r="Q3836" s="7">
        <f t="shared" si="357"/>
        <v>42173.445219907408</v>
      </c>
      <c r="R3836" t="s">
        <v>8271</v>
      </c>
      <c r="S3836" t="str">
        <f t="shared" si="358"/>
        <v>theater</v>
      </c>
      <c r="T3836" t="str">
        <f t="shared" si="359"/>
        <v>plays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s="6">
        <f t="shared" si="354"/>
        <v>40</v>
      </c>
      <c r="N3837" t="b">
        <v>1</v>
      </c>
      <c r="O3837" s="5">
        <f t="shared" si="355"/>
        <v>160</v>
      </c>
      <c r="P3837" s="7">
        <f t="shared" si="356"/>
        <v>42460.94222222222</v>
      </c>
      <c r="Q3837" s="7">
        <f t="shared" si="357"/>
        <v>42481.94222222222</v>
      </c>
      <c r="R3837" t="s">
        <v>8271</v>
      </c>
      <c r="S3837" t="str">
        <f t="shared" si="358"/>
        <v>theater</v>
      </c>
      <c r="T3837" t="str">
        <f t="shared" si="359"/>
        <v>plays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s="6">
        <f t="shared" si="354"/>
        <v>64.285714285714292</v>
      </c>
      <c r="N3838" t="b">
        <v>1</v>
      </c>
      <c r="O3838" s="5">
        <f t="shared" si="355"/>
        <v>112.5</v>
      </c>
      <c r="P3838" s="7">
        <f t="shared" si="356"/>
        <v>42553.926527777774</v>
      </c>
      <c r="Q3838" s="7">
        <f t="shared" si="357"/>
        <v>42585.172916666663</v>
      </c>
      <c r="R3838" t="s">
        <v>8271</v>
      </c>
      <c r="S3838" t="str">
        <f t="shared" si="358"/>
        <v>theater</v>
      </c>
      <c r="T3838" t="str">
        <f t="shared" si="359"/>
        <v>plays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s="6">
        <f t="shared" si="354"/>
        <v>120.11764705882354</v>
      </c>
      <c r="N3839" t="b">
        <v>1</v>
      </c>
      <c r="O3839" s="5">
        <f t="shared" si="355"/>
        <v>102.1</v>
      </c>
      <c r="P3839" s="7">
        <f t="shared" si="356"/>
        <v>42152.765717592592</v>
      </c>
      <c r="Q3839" s="7">
        <f t="shared" si="357"/>
        <v>42188.765717592592</v>
      </c>
      <c r="R3839" t="s">
        <v>8271</v>
      </c>
      <c r="S3839" t="str">
        <f t="shared" si="358"/>
        <v>theater</v>
      </c>
      <c r="T3839" t="str">
        <f t="shared" si="359"/>
        <v>plays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s="6">
        <f t="shared" si="354"/>
        <v>1008.24</v>
      </c>
      <c r="N3840" t="b">
        <v>1</v>
      </c>
      <c r="O3840" s="5">
        <f t="shared" si="355"/>
        <v>100.824</v>
      </c>
      <c r="P3840" s="7">
        <f t="shared" si="356"/>
        <v>42116.710752314815</v>
      </c>
      <c r="Q3840" s="7">
        <f t="shared" si="357"/>
        <v>42146.710752314815</v>
      </c>
      <c r="R3840" t="s">
        <v>8271</v>
      </c>
      <c r="S3840" t="str">
        <f t="shared" si="358"/>
        <v>theater</v>
      </c>
      <c r="T3840" t="str">
        <f t="shared" si="359"/>
        <v>plays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s="6">
        <f t="shared" si="354"/>
        <v>63.28125</v>
      </c>
      <c r="N3841" t="b">
        <v>1</v>
      </c>
      <c r="O3841" s="5">
        <f t="shared" si="355"/>
        <v>101.25</v>
      </c>
      <c r="P3841" s="7">
        <f t="shared" si="356"/>
        <v>42155.142638888887</v>
      </c>
      <c r="Q3841" s="7">
        <f t="shared" si="357"/>
        <v>42215.142638888887</v>
      </c>
      <c r="R3841" t="s">
        <v>8271</v>
      </c>
      <c r="S3841" t="str">
        <f t="shared" si="358"/>
        <v>theater</v>
      </c>
      <c r="T3841" t="str">
        <f t="shared" si="359"/>
        <v>plays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s="6">
        <f t="shared" ref="M3842:M3905" si="360">E3842/L3842</f>
        <v>21.666666666666668</v>
      </c>
      <c r="N3842" t="b">
        <v>1</v>
      </c>
      <c r="O3842" s="5">
        <f t="shared" ref="O3842:O3905" si="361">(E3842/D3842)*100</f>
        <v>6500</v>
      </c>
      <c r="P3842" s="7">
        <f t="shared" si="356"/>
        <v>42432.701724537037</v>
      </c>
      <c r="Q3842" s="7">
        <f t="shared" si="357"/>
        <v>42457.660057870366</v>
      </c>
      <c r="R3842" t="s">
        <v>8271</v>
      </c>
      <c r="S3842" t="str">
        <f t="shared" si="358"/>
        <v>theater</v>
      </c>
      <c r="T3842" t="str">
        <f t="shared" si="359"/>
        <v>plays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s="6">
        <f t="shared" si="360"/>
        <v>25.647058823529413</v>
      </c>
      <c r="N3843" t="b">
        <v>0</v>
      </c>
      <c r="O3843" s="5">
        <f t="shared" si="361"/>
        <v>8.7200000000000006</v>
      </c>
      <c r="P3843" s="7">
        <f t="shared" ref="P3843:P3906" si="362">(((J3843/60)/60)/24)+DATE(1970,1,1)</f>
        <v>41780.785729166666</v>
      </c>
      <c r="Q3843" s="7">
        <f t="shared" ref="Q3843:Q3906" si="363">(((I3843/60)/60)/24)+DATE(1970,1,1)</f>
        <v>41840.785729166666</v>
      </c>
      <c r="R3843" t="s">
        <v>8271</v>
      </c>
      <c r="S3843" t="str">
        <f t="shared" ref="S3843:S3906" si="364">LEFT(R3843,FIND("/",R3843)-1)</f>
        <v>theater</v>
      </c>
      <c r="T3843" t="str">
        <f t="shared" ref="T3843:T3906" si="365">RIGHT(R3843,LEN(R3843)-FIND("/",R3843))</f>
        <v>plays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s="6">
        <f t="shared" si="360"/>
        <v>47.695652173913047</v>
      </c>
      <c r="N3844" t="b">
        <v>0</v>
      </c>
      <c r="O3844" s="5">
        <f t="shared" si="361"/>
        <v>21.94</v>
      </c>
      <c r="P3844" s="7">
        <f t="shared" si="362"/>
        <v>41740.493657407409</v>
      </c>
      <c r="Q3844" s="7">
        <f t="shared" si="363"/>
        <v>41770.493657407409</v>
      </c>
      <c r="R3844" t="s">
        <v>8271</v>
      </c>
      <c r="S3844" t="str">
        <f t="shared" si="364"/>
        <v>theater</v>
      </c>
      <c r="T3844" t="str">
        <f t="shared" si="365"/>
        <v>plays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s="6">
        <f t="shared" si="360"/>
        <v>56.05263157894737</v>
      </c>
      <c r="N3845" t="b">
        <v>0</v>
      </c>
      <c r="O3845" s="5">
        <f t="shared" si="361"/>
        <v>21.3</v>
      </c>
      <c r="P3845" s="7">
        <f t="shared" si="362"/>
        <v>41766.072500000002</v>
      </c>
      <c r="Q3845" s="7">
        <f t="shared" si="363"/>
        <v>41791.072500000002</v>
      </c>
      <c r="R3845" t="s">
        <v>8271</v>
      </c>
      <c r="S3845" t="str">
        <f t="shared" si="364"/>
        <v>theater</v>
      </c>
      <c r="T3845" t="str">
        <f t="shared" si="365"/>
        <v>plays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s="6">
        <f t="shared" si="360"/>
        <v>81.319999999999993</v>
      </c>
      <c r="N3846" t="b">
        <v>0</v>
      </c>
      <c r="O3846" s="5">
        <f t="shared" si="361"/>
        <v>41.489795918367342</v>
      </c>
      <c r="P3846" s="7">
        <f t="shared" si="362"/>
        <v>41766.617291666669</v>
      </c>
      <c r="Q3846" s="7">
        <f t="shared" si="363"/>
        <v>41793.290972222225</v>
      </c>
      <c r="R3846" t="s">
        <v>8271</v>
      </c>
      <c r="S3846" t="str">
        <f t="shared" si="364"/>
        <v>theater</v>
      </c>
      <c r="T3846" t="str">
        <f t="shared" si="365"/>
        <v>plays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s="6">
        <f t="shared" si="360"/>
        <v>70.166666666666671</v>
      </c>
      <c r="N3847" t="b">
        <v>0</v>
      </c>
      <c r="O3847" s="5">
        <f t="shared" si="361"/>
        <v>2.105</v>
      </c>
      <c r="P3847" s="7">
        <f t="shared" si="362"/>
        <v>42248.627013888887</v>
      </c>
      <c r="Q3847" s="7">
        <f t="shared" si="363"/>
        <v>42278.627013888887</v>
      </c>
      <c r="R3847" t="s">
        <v>8271</v>
      </c>
      <c r="S3847" t="str">
        <f t="shared" si="364"/>
        <v>theater</v>
      </c>
      <c r="T3847" t="str">
        <f t="shared" si="365"/>
        <v>plays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s="6">
        <f t="shared" si="360"/>
        <v>23.625</v>
      </c>
      <c r="N3848" t="b">
        <v>0</v>
      </c>
      <c r="O3848" s="5">
        <f t="shared" si="361"/>
        <v>2.7</v>
      </c>
      <c r="P3848" s="7">
        <f t="shared" si="362"/>
        <v>41885.221550925926</v>
      </c>
      <c r="Q3848" s="7">
        <f t="shared" si="363"/>
        <v>41916.290972222225</v>
      </c>
      <c r="R3848" t="s">
        <v>8271</v>
      </c>
      <c r="S3848" t="str">
        <f t="shared" si="364"/>
        <v>theater</v>
      </c>
      <c r="T3848" t="str">
        <f t="shared" si="365"/>
        <v>plays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s="6">
        <f t="shared" si="360"/>
        <v>188.55555555555554</v>
      </c>
      <c r="N3849" t="b">
        <v>0</v>
      </c>
      <c r="O3849" s="5">
        <f t="shared" si="361"/>
        <v>16.161904761904761</v>
      </c>
      <c r="P3849" s="7">
        <f t="shared" si="362"/>
        <v>42159.224432870367</v>
      </c>
      <c r="Q3849" s="7">
        <f t="shared" si="363"/>
        <v>42204.224432870367</v>
      </c>
      <c r="R3849" t="s">
        <v>8271</v>
      </c>
      <c r="S3849" t="str">
        <f t="shared" si="364"/>
        <v>theater</v>
      </c>
      <c r="T3849" t="str">
        <f t="shared" si="365"/>
        <v>plays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s="6">
        <f t="shared" si="360"/>
        <v>49.511627906976742</v>
      </c>
      <c r="N3850" t="b">
        <v>0</v>
      </c>
      <c r="O3850" s="5">
        <f t="shared" si="361"/>
        <v>16.376923076923077</v>
      </c>
      <c r="P3850" s="7">
        <f t="shared" si="362"/>
        <v>42265.817002314812</v>
      </c>
      <c r="Q3850" s="7">
        <f t="shared" si="363"/>
        <v>42295.817002314812</v>
      </c>
      <c r="R3850" t="s">
        <v>8271</v>
      </c>
      <c r="S3850" t="str">
        <f t="shared" si="364"/>
        <v>theater</v>
      </c>
      <c r="T3850" t="str">
        <f t="shared" si="365"/>
        <v>plays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s="6">
        <f t="shared" si="360"/>
        <v>75.464285714285708</v>
      </c>
      <c r="N3851" t="b">
        <v>0</v>
      </c>
      <c r="O3851" s="5">
        <f t="shared" si="361"/>
        <v>7.043333333333333</v>
      </c>
      <c r="P3851" s="7">
        <f t="shared" si="362"/>
        <v>42136.767175925925</v>
      </c>
      <c r="Q3851" s="7">
        <f t="shared" si="363"/>
        <v>42166.767175925925</v>
      </c>
      <c r="R3851" t="s">
        <v>8271</v>
      </c>
      <c r="S3851" t="str">
        <f t="shared" si="364"/>
        <v>theater</v>
      </c>
      <c r="T3851" t="str">
        <f t="shared" si="365"/>
        <v>plays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s="6">
        <f t="shared" si="360"/>
        <v>9.5</v>
      </c>
      <c r="N3852" t="b">
        <v>0</v>
      </c>
      <c r="O3852" s="5">
        <f t="shared" si="361"/>
        <v>3.8</v>
      </c>
      <c r="P3852" s="7">
        <f t="shared" si="362"/>
        <v>41975.124340277776</v>
      </c>
      <c r="Q3852" s="7">
        <f t="shared" si="363"/>
        <v>42005.124340277776</v>
      </c>
      <c r="R3852" t="s">
        <v>8271</v>
      </c>
      <c r="S3852" t="str">
        <f t="shared" si="364"/>
        <v>theater</v>
      </c>
      <c r="T3852" t="str">
        <f t="shared" si="365"/>
        <v>plays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s="6">
        <f t="shared" si="360"/>
        <v>35.5</v>
      </c>
      <c r="N3853" t="b">
        <v>0</v>
      </c>
      <c r="O3853" s="5">
        <f t="shared" si="361"/>
        <v>34.08</v>
      </c>
      <c r="P3853" s="7">
        <f t="shared" si="362"/>
        <v>42172.439571759256</v>
      </c>
      <c r="Q3853" s="7">
        <f t="shared" si="363"/>
        <v>42202.439571759256</v>
      </c>
      <c r="R3853" t="s">
        <v>8271</v>
      </c>
      <c r="S3853" t="str">
        <f t="shared" si="364"/>
        <v>theater</v>
      </c>
      <c r="T3853" t="str">
        <f t="shared" si="365"/>
        <v>plays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s="6">
        <f t="shared" si="360"/>
        <v>10</v>
      </c>
      <c r="N3854" t="b">
        <v>0</v>
      </c>
      <c r="O3854" s="5">
        <f t="shared" si="361"/>
        <v>0.2</v>
      </c>
      <c r="P3854" s="7">
        <f t="shared" si="362"/>
        <v>42065.190694444449</v>
      </c>
      <c r="Q3854" s="7">
        <f t="shared" si="363"/>
        <v>42090.149027777778</v>
      </c>
      <c r="R3854" t="s">
        <v>8271</v>
      </c>
      <c r="S3854" t="str">
        <f t="shared" si="364"/>
        <v>theater</v>
      </c>
      <c r="T3854" t="str">
        <f t="shared" si="365"/>
        <v>plays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s="6">
        <f t="shared" si="360"/>
        <v>13</v>
      </c>
      <c r="N3855" t="b">
        <v>0</v>
      </c>
      <c r="O3855" s="5">
        <f t="shared" si="361"/>
        <v>2.5999999999999999E-2</v>
      </c>
      <c r="P3855" s="7">
        <f t="shared" si="362"/>
        <v>41848.84002314815</v>
      </c>
      <c r="Q3855" s="7">
        <f t="shared" si="363"/>
        <v>41883.84002314815</v>
      </c>
      <c r="R3855" t="s">
        <v>8271</v>
      </c>
      <c r="S3855" t="str">
        <f t="shared" si="364"/>
        <v>theater</v>
      </c>
      <c r="T3855" t="str">
        <f t="shared" si="365"/>
        <v>plays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s="6">
        <f t="shared" si="360"/>
        <v>89.4</v>
      </c>
      <c r="N3856" t="b">
        <v>0</v>
      </c>
      <c r="O3856" s="5">
        <f t="shared" si="361"/>
        <v>16.254545454545454</v>
      </c>
      <c r="P3856" s="7">
        <f t="shared" si="362"/>
        <v>42103.884930555556</v>
      </c>
      <c r="Q3856" s="7">
        <f t="shared" si="363"/>
        <v>42133.884930555556</v>
      </c>
      <c r="R3856" t="s">
        <v>8271</v>
      </c>
      <c r="S3856" t="str">
        <f t="shared" si="364"/>
        <v>theater</v>
      </c>
      <c r="T3856" t="str">
        <f t="shared" si="365"/>
        <v>plays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s="6">
        <f t="shared" si="360"/>
        <v>25</v>
      </c>
      <c r="N3857" t="b">
        <v>0</v>
      </c>
      <c r="O3857" s="5">
        <f t="shared" si="361"/>
        <v>2.5</v>
      </c>
      <c r="P3857" s="7">
        <f t="shared" si="362"/>
        <v>42059.970729166671</v>
      </c>
      <c r="Q3857" s="7">
        <f t="shared" si="363"/>
        <v>42089.929062499999</v>
      </c>
      <c r="R3857" t="s">
        <v>8271</v>
      </c>
      <c r="S3857" t="str">
        <f t="shared" si="364"/>
        <v>theater</v>
      </c>
      <c r="T3857" t="str">
        <f t="shared" si="365"/>
        <v>plays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s="6">
        <f t="shared" si="360"/>
        <v>1</v>
      </c>
      <c r="N3858" t="b">
        <v>0</v>
      </c>
      <c r="O3858" s="5">
        <f t="shared" si="361"/>
        <v>0.02</v>
      </c>
      <c r="P3858" s="7">
        <f t="shared" si="362"/>
        <v>42041.743090277778</v>
      </c>
      <c r="Q3858" s="7">
        <f t="shared" si="363"/>
        <v>42071.701423611114</v>
      </c>
      <c r="R3858" t="s">
        <v>8271</v>
      </c>
      <c r="S3858" t="str">
        <f t="shared" si="364"/>
        <v>theater</v>
      </c>
      <c r="T3858" t="str">
        <f t="shared" si="365"/>
        <v>plays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s="6">
        <f t="shared" si="360"/>
        <v>65</v>
      </c>
      <c r="N3859" t="b">
        <v>0</v>
      </c>
      <c r="O3859" s="5">
        <f t="shared" si="361"/>
        <v>5.2</v>
      </c>
      <c r="P3859" s="7">
        <f t="shared" si="362"/>
        <v>41829.73715277778</v>
      </c>
      <c r="Q3859" s="7">
        <f t="shared" si="363"/>
        <v>41852.716666666667</v>
      </c>
      <c r="R3859" t="s">
        <v>8271</v>
      </c>
      <c r="S3859" t="str">
        <f t="shared" si="364"/>
        <v>theater</v>
      </c>
      <c r="T3859" t="str">
        <f t="shared" si="365"/>
        <v>plays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s="6">
        <f t="shared" si="360"/>
        <v>10</v>
      </c>
      <c r="N3860" t="b">
        <v>0</v>
      </c>
      <c r="O3860" s="5">
        <f t="shared" si="361"/>
        <v>2</v>
      </c>
      <c r="P3860" s="7">
        <f t="shared" si="362"/>
        <v>42128.431064814817</v>
      </c>
      <c r="Q3860" s="7">
        <f t="shared" si="363"/>
        <v>42146.875</v>
      </c>
      <c r="R3860" t="s">
        <v>8271</v>
      </c>
      <c r="S3860" t="str">
        <f t="shared" si="364"/>
        <v>theater</v>
      </c>
      <c r="T3860" t="str">
        <f t="shared" si="365"/>
        <v>plays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s="6">
        <f t="shared" si="360"/>
        <v>1</v>
      </c>
      <c r="N3861" t="b">
        <v>0</v>
      </c>
      <c r="O3861" s="5">
        <f t="shared" si="361"/>
        <v>0.04</v>
      </c>
      <c r="P3861" s="7">
        <f t="shared" si="362"/>
        <v>41789.893599537041</v>
      </c>
      <c r="Q3861" s="7">
        <f t="shared" si="363"/>
        <v>41815.875</v>
      </c>
      <c r="R3861" t="s">
        <v>8271</v>
      </c>
      <c r="S3861" t="str">
        <f t="shared" si="364"/>
        <v>theater</v>
      </c>
      <c r="T3861" t="str">
        <f t="shared" si="365"/>
        <v>plays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s="6">
        <f t="shared" si="360"/>
        <v>81.538461538461533</v>
      </c>
      <c r="N3862" t="b">
        <v>0</v>
      </c>
      <c r="O3862" s="5">
        <f t="shared" si="361"/>
        <v>17.666666666666668</v>
      </c>
      <c r="P3862" s="7">
        <f t="shared" si="362"/>
        <v>41833.660995370366</v>
      </c>
      <c r="Q3862" s="7">
        <f t="shared" si="363"/>
        <v>41863.660995370366</v>
      </c>
      <c r="R3862" t="s">
        <v>8271</v>
      </c>
      <c r="S3862" t="str">
        <f t="shared" si="364"/>
        <v>theater</v>
      </c>
      <c r="T3862" t="str">
        <f t="shared" si="365"/>
        <v>plays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s="6">
        <f t="shared" si="360"/>
        <v>100</v>
      </c>
      <c r="N3863" t="b">
        <v>0</v>
      </c>
      <c r="O3863" s="5">
        <f t="shared" si="361"/>
        <v>5</v>
      </c>
      <c r="P3863" s="7">
        <f t="shared" si="362"/>
        <v>41914.590011574073</v>
      </c>
      <c r="Q3863" s="7">
        <f t="shared" si="363"/>
        <v>41955.907638888893</v>
      </c>
      <c r="R3863" t="s">
        <v>8271</v>
      </c>
      <c r="S3863" t="str">
        <f t="shared" si="364"/>
        <v>theater</v>
      </c>
      <c r="T3863" t="str">
        <f t="shared" si="365"/>
        <v>plays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s="6">
        <f t="shared" si="360"/>
        <v>1</v>
      </c>
      <c r="N3864" t="b">
        <v>0</v>
      </c>
      <c r="O3864" s="5">
        <f t="shared" si="361"/>
        <v>1.3333333333333334E-2</v>
      </c>
      <c r="P3864" s="7">
        <f t="shared" si="362"/>
        <v>42611.261064814811</v>
      </c>
      <c r="Q3864" s="7">
        <f t="shared" si="363"/>
        <v>42625.707638888889</v>
      </c>
      <c r="R3864" t="s">
        <v>8271</v>
      </c>
      <c r="S3864" t="str">
        <f t="shared" si="364"/>
        <v>theater</v>
      </c>
      <c r="T3864" t="str">
        <f t="shared" si="365"/>
        <v>plays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s="6" t="e">
        <f t="shared" si="360"/>
        <v>#DIV/0!</v>
      </c>
      <c r="N3865" t="b">
        <v>0</v>
      </c>
      <c r="O3865" s="5">
        <f t="shared" si="361"/>
        <v>0</v>
      </c>
      <c r="P3865" s="7">
        <f t="shared" si="362"/>
        <v>42253.633159722223</v>
      </c>
      <c r="Q3865" s="7">
        <f t="shared" si="363"/>
        <v>42313.674826388888</v>
      </c>
      <c r="R3865" t="s">
        <v>8271</v>
      </c>
      <c r="S3865" t="str">
        <f t="shared" si="364"/>
        <v>theater</v>
      </c>
      <c r="T3865" t="str">
        <f t="shared" si="365"/>
        <v>plays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s="6">
        <f t="shared" si="360"/>
        <v>20</v>
      </c>
      <c r="N3866" t="b">
        <v>0</v>
      </c>
      <c r="O3866" s="5">
        <f t="shared" si="361"/>
        <v>1.2</v>
      </c>
      <c r="P3866" s="7">
        <f t="shared" si="362"/>
        <v>42295.891828703709</v>
      </c>
      <c r="Q3866" s="7">
        <f t="shared" si="363"/>
        <v>42325.933495370366</v>
      </c>
      <c r="R3866" t="s">
        <v>8271</v>
      </c>
      <c r="S3866" t="str">
        <f t="shared" si="364"/>
        <v>theater</v>
      </c>
      <c r="T3866" t="str">
        <f t="shared" si="365"/>
        <v>plays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s="6">
        <f t="shared" si="360"/>
        <v>46.428571428571431</v>
      </c>
      <c r="N3867" t="b">
        <v>0</v>
      </c>
      <c r="O3867" s="5">
        <f t="shared" si="361"/>
        <v>26.937422295897225</v>
      </c>
      <c r="P3867" s="7">
        <f t="shared" si="362"/>
        <v>41841.651597222226</v>
      </c>
      <c r="Q3867" s="7">
        <f t="shared" si="363"/>
        <v>41881.229166666664</v>
      </c>
      <c r="R3867" t="s">
        <v>8271</v>
      </c>
      <c r="S3867" t="str">
        <f t="shared" si="364"/>
        <v>theater</v>
      </c>
      <c r="T3867" t="str">
        <f t="shared" si="365"/>
        <v>plays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s="6">
        <f t="shared" si="360"/>
        <v>5.5</v>
      </c>
      <c r="N3868" t="b">
        <v>0</v>
      </c>
      <c r="O3868" s="5">
        <f t="shared" si="361"/>
        <v>0.54999999999999993</v>
      </c>
      <c r="P3868" s="7">
        <f t="shared" si="362"/>
        <v>42402.947002314817</v>
      </c>
      <c r="Q3868" s="7">
        <f t="shared" si="363"/>
        <v>42452.145138888889</v>
      </c>
      <c r="R3868" t="s">
        <v>8271</v>
      </c>
      <c r="S3868" t="str">
        <f t="shared" si="364"/>
        <v>theater</v>
      </c>
      <c r="T3868" t="str">
        <f t="shared" si="365"/>
        <v>plays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s="6">
        <f t="shared" si="360"/>
        <v>50.2</v>
      </c>
      <c r="N3869" t="b">
        <v>0</v>
      </c>
      <c r="O3869" s="5">
        <f t="shared" si="361"/>
        <v>12.55</v>
      </c>
      <c r="P3869" s="7">
        <f t="shared" si="362"/>
        <v>42509.814108796301</v>
      </c>
      <c r="Q3869" s="7">
        <f t="shared" si="363"/>
        <v>42539.814108796301</v>
      </c>
      <c r="R3869" t="s">
        <v>8271</v>
      </c>
      <c r="S3869" t="str">
        <f t="shared" si="364"/>
        <v>theater</v>
      </c>
      <c r="T3869" t="str">
        <f t="shared" si="365"/>
        <v>plays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s="6">
        <f t="shared" si="360"/>
        <v>10</v>
      </c>
      <c r="N3870" t="b">
        <v>0</v>
      </c>
      <c r="O3870" s="5">
        <f t="shared" si="361"/>
        <v>0.2</v>
      </c>
      <c r="P3870" s="7">
        <f t="shared" si="362"/>
        <v>41865.659780092588</v>
      </c>
      <c r="Q3870" s="7">
        <f t="shared" si="363"/>
        <v>41890.659780092588</v>
      </c>
      <c r="R3870" t="s">
        <v>8305</v>
      </c>
      <c r="S3870" t="str">
        <f t="shared" si="364"/>
        <v>theater</v>
      </c>
      <c r="T3870" t="str">
        <f t="shared" si="365"/>
        <v>musical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s="6">
        <f t="shared" si="360"/>
        <v>30.133333333333333</v>
      </c>
      <c r="N3871" t="b">
        <v>0</v>
      </c>
      <c r="O3871" s="5">
        <f t="shared" si="361"/>
        <v>3.4474868431088401</v>
      </c>
      <c r="P3871" s="7">
        <f t="shared" si="362"/>
        <v>42047.724444444444</v>
      </c>
      <c r="Q3871" s="7">
        <f t="shared" si="363"/>
        <v>42077.132638888885</v>
      </c>
      <c r="R3871" t="s">
        <v>8305</v>
      </c>
      <c r="S3871" t="str">
        <f t="shared" si="364"/>
        <v>theater</v>
      </c>
      <c r="T3871" t="str">
        <f t="shared" si="365"/>
        <v>musical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s="6">
        <f t="shared" si="360"/>
        <v>150</v>
      </c>
      <c r="N3872" t="b">
        <v>0</v>
      </c>
      <c r="O3872" s="5">
        <f t="shared" si="361"/>
        <v>15</v>
      </c>
      <c r="P3872" s="7">
        <f t="shared" si="362"/>
        <v>41793.17219907407</v>
      </c>
      <c r="Q3872" s="7">
        <f t="shared" si="363"/>
        <v>41823.17219907407</v>
      </c>
      <c r="R3872" t="s">
        <v>8305</v>
      </c>
      <c r="S3872" t="str">
        <f t="shared" si="364"/>
        <v>theater</v>
      </c>
      <c r="T3872" t="str">
        <f t="shared" si="365"/>
        <v>musical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s="6">
        <f t="shared" si="360"/>
        <v>13.333333333333334</v>
      </c>
      <c r="N3873" t="b">
        <v>0</v>
      </c>
      <c r="O3873" s="5">
        <f t="shared" si="361"/>
        <v>2.666666666666667</v>
      </c>
      <c r="P3873" s="7">
        <f t="shared" si="362"/>
        <v>42763.780671296292</v>
      </c>
      <c r="Q3873" s="7">
        <f t="shared" si="363"/>
        <v>42823.739004629635</v>
      </c>
      <c r="R3873" t="s">
        <v>8305</v>
      </c>
      <c r="S3873" t="str">
        <f t="shared" si="364"/>
        <v>theater</v>
      </c>
      <c r="T3873" t="str">
        <f t="shared" si="365"/>
        <v>musical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s="6" t="e">
        <f t="shared" si="360"/>
        <v>#DIV/0!</v>
      </c>
      <c r="N3874" t="b">
        <v>0</v>
      </c>
      <c r="O3874" s="5">
        <f t="shared" si="361"/>
        <v>0</v>
      </c>
      <c r="P3874" s="7">
        <f t="shared" si="362"/>
        <v>42180.145787037036</v>
      </c>
      <c r="Q3874" s="7">
        <f t="shared" si="363"/>
        <v>42230.145787037036</v>
      </c>
      <c r="R3874" t="s">
        <v>8305</v>
      </c>
      <c r="S3874" t="str">
        <f t="shared" si="364"/>
        <v>theater</v>
      </c>
      <c r="T3874" t="str">
        <f t="shared" si="365"/>
        <v>musical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s="6" t="e">
        <f t="shared" si="360"/>
        <v>#DIV/0!</v>
      </c>
      <c r="N3875" t="b">
        <v>0</v>
      </c>
      <c r="O3875" s="5">
        <f t="shared" si="361"/>
        <v>0</v>
      </c>
      <c r="P3875" s="7">
        <f t="shared" si="362"/>
        <v>42255.696006944447</v>
      </c>
      <c r="Q3875" s="7">
        <f t="shared" si="363"/>
        <v>42285.696006944447</v>
      </c>
      <c r="R3875" t="s">
        <v>8305</v>
      </c>
      <c r="S3875" t="str">
        <f t="shared" si="364"/>
        <v>theater</v>
      </c>
      <c r="T3875" t="str">
        <f t="shared" si="365"/>
        <v>musical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s="6" t="e">
        <f t="shared" si="360"/>
        <v>#DIV/0!</v>
      </c>
      <c r="N3876" t="b">
        <v>0</v>
      </c>
      <c r="O3876" s="5">
        <f t="shared" si="361"/>
        <v>0</v>
      </c>
      <c r="P3876" s="7">
        <f t="shared" si="362"/>
        <v>42007.016458333332</v>
      </c>
      <c r="Q3876" s="7">
        <f t="shared" si="363"/>
        <v>42028.041666666672</v>
      </c>
      <c r="R3876" t="s">
        <v>8305</v>
      </c>
      <c r="S3876" t="str">
        <f t="shared" si="364"/>
        <v>theater</v>
      </c>
      <c r="T3876" t="str">
        <f t="shared" si="365"/>
        <v>musical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s="6" t="e">
        <f t="shared" si="360"/>
        <v>#DIV/0!</v>
      </c>
      <c r="N3877" t="b">
        <v>0</v>
      </c>
      <c r="O3877" s="5">
        <f t="shared" si="361"/>
        <v>0</v>
      </c>
      <c r="P3877" s="7">
        <f t="shared" si="362"/>
        <v>42615.346817129626</v>
      </c>
      <c r="Q3877" s="7">
        <f t="shared" si="363"/>
        <v>42616.416666666672</v>
      </c>
      <c r="R3877" t="s">
        <v>8305</v>
      </c>
      <c r="S3877" t="str">
        <f t="shared" si="364"/>
        <v>theater</v>
      </c>
      <c r="T3877" t="str">
        <f t="shared" si="365"/>
        <v>musical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s="6">
        <f t="shared" si="360"/>
        <v>44.760869565217391</v>
      </c>
      <c r="N3878" t="b">
        <v>0</v>
      </c>
      <c r="O3878" s="5">
        <f t="shared" si="361"/>
        <v>52.794871794871788</v>
      </c>
      <c r="P3878" s="7">
        <f t="shared" si="362"/>
        <v>42372.624166666668</v>
      </c>
      <c r="Q3878" s="7">
        <f t="shared" si="363"/>
        <v>42402.624166666668</v>
      </c>
      <c r="R3878" t="s">
        <v>8305</v>
      </c>
      <c r="S3878" t="str">
        <f t="shared" si="364"/>
        <v>theater</v>
      </c>
      <c r="T3878" t="str">
        <f t="shared" si="365"/>
        <v>musical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s="6">
        <f t="shared" si="360"/>
        <v>88.642857142857139</v>
      </c>
      <c r="N3879" t="b">
        <v>0</v>
      </c>
      <c r="O3879" s="5">
        <f t="shared" si="361"/>
        <v>4.9639999999999995</v>
      </c>
      <c r="P3879" s="7">
        <f t="shared" si="362"/>
        <v>42682.67768518519</v>
      </c>
      <c r="Q3879" s="7">
        <f t="shared" si="363"/>
        <v>42712.67768518519</v>
      </c>
      <c r="R3879" t="s">
        <v>8305</v>
      </c>
      <c r="S3879" t="str">
        <f t="shared" si="364"/>
        <v>theater</v>
      </c>
      <c r="T3879" t="str">
        <f t="shared" si="365"/>
        <v>musical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s="6">
        <f t="shared" si="360"/>
        <v>10</v>
      </c>
      <c r="N3880" t="b">
        <v>0</v>
      </c>
      <c r="O3880" s="5">
        <f t="shared" si="361"/>
        <v>5.5555555555555552E-2</v>
      </c>
      <c r="P3880" s="7">
        <f t="shared" si="362"/>
        <v>42154.818819444445</v>
      </c>
      <c r="Q3880" s="7">
        <f t="shared" si="363"/>
        <v>42185.165972222225</v>
      </c>
      <c r="R3880" t="s">
        <v>8305</v>
      </c>
      <c r="S3880" t="str">
        <f t="shared" si="364"/>
        <v>theater</v>
      </c>
      <c r="T3880" t="str">
        <f t="shared" si="365"/>
        <v>musical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s="6" t="e">
        <f t="shared" si="360"/>
        <v>#DIV/0!</v>
      </c>
      <c r="N3881" t="b">
        <v>0</v>
      </c>
      <c r="O3881" s="5">
        <f t="shared" si="361"/>
        <v>0</v>
      </c>
      <c r="P3881" s="7">
        <f t="shared" si="362"/>
        <v>41999.861064814817</v>
      </c>
      <c r="Q3881" s="7">
        <f t="shared" si="363"/>
        <v>42029.861064814817</v>
      </c>
      <c r="R3881" t="s">
        <v>8305</v>
      </c>
      <c r="S3881" t="str">
        <f t="shared" si="364"/>
        <v>theater</v>
      </c>
      <c r="T3881" t="str">
        <f t="shared" si="365"/>
        <v>musical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s="6">
        <f t="shared" si="360"/>
        <v>57.647058823529413</v>
      </c>
      <c r="N3882" t="b">
        <v>0</v>
      </c>
      <c r="O3882" s="5">
        <f t="shared" si="361"/>
        <v>13.066666666666665</v>
      </c>
      <c r="P3882" s="7">
        <f t="shared" si="362"/>
        <v>41815.815046296295</v>
      </c>
      <c r="Q3882" s="7">
        <f t="shared" si="363"/>
        <v>41850.958333333336</v>
      </c>
      <c r="R3882" t="s">
        <v>8305</v>
      </c>
      <c r="S3882" t="str">
        <f t="shared" si="364"/>
        <v>theater</v>
      </c>
      <c r="T3882" t="str">
        <f t="shared" si="365"/>
        <v>musical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s="6">
        <f t="shared" si="360"/>
        <v>25</v>
      </c>
      <c r="N3883" t="b">
        <v>0</v>
      </c>
      <c r="O3883" s="5">
        <f t="shared" si="361"/>
        <v>5</v>
      </c>
      <c r="P3883" s="7">
        <f t="shared" si="362"/>
        <v>42756.018506944441</v>
      </c>
      <c r="Q3883" s="7">
        <f t="shared" si="363"/>
        <v>42786.018506944441</v>
      </c>
      <c r="R3883" t="s">
        <v>8305</v>
      </c>
      <c r="S3883" t="str">
        <f t="shared" si="364"/>
        <v>theater</v>
      </c>
      <c r="T3883" t="str">
        <f t="shared" si="365"/>
        <v>musical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s="6" t="e">
        <f t="shared" si="360"/>
        <v>#DIV/0!</v>
      </c>
      <c r="N3884" t="b">
        <v>0</v>
      </c>
      <c r="O3884" s="5">
        <f t="shared" si="361"/>
        <v>0</v>
      </c>
      <c r="P3884" s="7">
        <f t="shared" si="362"/>
        <v>42373.983449074076</v>
      </c>
      <c r="Q3884" s="7">
        <f t="shared" si="363"/>
        <v>42400.960416666669</v>
      </c>
      <c r="R3884" t="s">
        <v>8305</v>
      </c>
      <c r="S3884" t="str">
        <f t="shared" si="364"/>
        <v>theater</v>
      </c>
      <c r="T3884" t="str">
        <f t="shared" si="365"/>
        <v>musical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s="6" t="e">
        <f t="shared" si="360"/>
        <v>#DIV/0!</v>
      </c>
      <c r="N3885" t="b">
        <v>0</v>
      </c>
      <c r="O3885" s="5">
        <f t="shared" si="361"/>
        <v>0</v>
      </c>
      <c r="P3885" s="7">
        <f t="shared" si="362"/>
        <v>41854.602650462963</v>
      </c>
      <c r="Q3885" s="7">
        <f t="shared" si="363"/>
        <v>41884.602650462963</v>
      </c>
      <c r="R3885" t="s">
        <v>8305</v>
      </c>
      <c r="S3885" t="str">
        <f t="shared" si="364"/>
        <v>theater</v>
      </c>
      <c r="T3885" t="str">
        <f t="shared" si="365"/>
        <v>musical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s="6" t="e">
        <f t="shared" si="360"/>
        <v>#DIV/0!</v>
      </c>
      <c r="N3886" t="b">
        <v>0</v>
      </c>
      <c r="O3886" s="5">
        <f t="shared" si="361"/>
        <v>0</v>
      </c>
      <c r="P3886" s="7">
        <f t="shared" si="362"/>
        <v>42065.791574074072</v>
      </c>
      <c r="Q3886" s="7">
        <f t="shared" si="363"/>
        <v>42090.749907407408</v>
      </c>
      <c r="R3886" t="s">
        <v>8305</v>
      </c>
      <c r="S3886" t="str">
        <f t="shared" si="364"/>
        <v>theater</v>
      </c>
      <c r="T3886" t="str">
        <f t="shared" si="365"/>
        <v>musical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s="6" t="e">
        <f t="shared" si="360"/>
        <v>#DIV/0!</v>
      </c>
      <c r="N3887" t="b">
        <v>0</v>
      </c>
      <c r="O3887" s="5">
        <f t="shared" si="361"/>
        <v>0</v>
      </c>
      <c r="P3887" s="7">
        <f t="shared" si="362"/>
        <v>42469.951284722221</v>
      </c>
      <c r="Q3887" s="7">
        <f t="shared" si="363"/>
        <v>42499.951284722221</v>
      </c>
      <c r="R3887" t="s">
        <v>8305</v>
      </c>
      <c r="S3887" t="str">
        <f t="shared" si="364"/>
        <v>theater</v>
      </c>
      <c r="T3887" t="str">
        <f t="shared" si="365"/>
        <v>musical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s="6" t="e">
        <f t="shared" si="360"/>
        <v>#DIV/0!</v>
      </c>
      <c r="N3888" t="b">
        <v>0</v>
      </c>
      <c r="O3888" s="5">
        <f t="shared" si="361"/>
        <v>0</v>
      </c>
      <c r="P3888" s="7">
        <f t="shared" si="362"/>
        <v>41954.228032407409</v>
      </c>
      <c r="Q3888" s="7">
        <f t="shared" si="363"/>
        <v>41984.228032407409</v>
      </c>
      <c r="R3888" t="s">
        <v>8305</v>
      </c>
      <c r="S3888" t="str">
        <f t="shared" si="364"/>
        <v>theater</v>
      </c>
      <c r="T3888" t="str">
        <f t="shared" si="365"/>
        <v>musical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s="6">
        <f t="shared" si="360"/>
        <v>17.5</v>
      </c>
      <c r="N3889" t="b">
        <v>0</v>
      </c>
      <c r="O3889" s="5">
        <f t="shared" si="361"/>
        <v>1.7500000000000002</v>
      </c>
      <c r="P3889" s="7">
        <f t="shared" si="362"/>
        <v>42079.857974537037</v>
      </c>
      <c r="Q3889" s="7">
        <f t="shared" si="363"/>
        <v>42125.916666666672</v>
      </c>
      <c r="R3889" t="s">
        <v>8305</v>
      </c>
      <c r="S3889" t="str">
        <f t="shared" si="364"/>
        <v>theater</v>
      </c>
      <c r="T3889" t="str">
        <f t="shared" si="365"/>
        <v>musical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s="6">
        <f t="shared" si="360"/>
        <v>38.714285714285715</v>
      </c>
      <c r="N3890" t="b">
        <v>0</v>
      </c>
      <c r="O3890" s="5">
        <f t="shared" si="361"/>
        <v>27.1</v>
      </c>
      <c r="P3890" s="7">
        <f t="shared" si="362"/>
        <v>42762.545810185184</v>
      </c>
      <c r="Q3890" s="7">
        <f t="shared" si="363"/>
        <v>42792.545810185184</v>
      </c>
      <c r="R3890" t="s">
        <v>8271</v>
      </c>
      <c r="S3890" t="str">
        <f t="shared" si="364"/>
        <v>theater</v>
      </c>
      <c r="T3890" t="str">
        <f t="shared" si="365"/>
        <v>plays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s="6">
        <f t="shared" si="360"/>
        <v>13.111111111111111</v>
      </c>
      <c r="N3891" t="b">
        <v>0</v>
      </c>
      <c r="O3891" s="5">
        <f t="shared" si="361"/>
        <v>1.4749999999999999</v>
      </c>
      <c r="P3891" s="7">
        <f t="shared" si="362"/>
        <v>41977.004976851851</v>
      </c>
      <c r="Q3891" s="7">
        <f t="shared" si="363"/>
        <v>42008.976388888885</v>
      </c>
      <c r="R3891" t="s">
        <v>8271</v>
      </c>
      <c r="S3891" t="str">
        <f t="shared" si="364"/>
        <v>theater</v>
      </c>
      <c r="T3891" t="str">
        <f t="shared" si="365"/>
        <v>plays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s="6">
        <f t="shared" si="360"/>
        <v>315.5</v>
      </c>
      <c r="N3892" t="b">
        <v>0</v>
      </c>
      <c r="O3892" s="5">
        <f t="shared" si="361"/>
        <v>16.826666666666668</v>
      </c>
      <c r="P3892" s="7">
        <f t="shared" si="362"/>
        <v>42171.758611111116</v>
      </c>
      <c r="Q3892" s="7">
        <f t="shared" si="363"/>
        <v>42231.758611111116</v>
      </c>
      <c r="R3892" t="s">
        <v>8271</v>
      </c>
      <c r="S3892" t="str">
        <f t="shared" si="364"/>
        <v>theater</v>
      </c>
      <c r="T3892" t="str">
        <f t="shared" si="365"/>
        <v>plays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s="6">
        <f t="shared" si="360"/>
        <v>37.142857142857146</v>
      </c>
      <c r="N3893" t="b">
        <v>0</v>
      </c>
      <c r="O3893" s="5">
        <f t="shared" si="361"/>
        <v>32.5</v>
      </c>
      <c r="P3893" s="7">
        <f t="shared" si="362"/>
        <v>42056.1324537037</v>
      </c>
      <c r="Q3893" s="7">
        <f t="shared" si="363"/>
        <v>42086.207638888889</v>
      </c>
      <c r="R3893" t="s">
        <v>8271</v>
      </c>
      <c r="S3893" t="str">
        <f t="shared" si="364"/>
        <v>theater</v>
      </c>
      <c r="T3893" t="str">
        <f t="shared" si="365"/>
        <v>plays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s="6" t="e">
        <f t="shared" si="360"/>
        <v>#DIV/0!</v>
      </c>
      <c r="N3894" t="b">
        <v>0</v>
      </c>
      <c r="O3894" s="5">
        <f t="shared" si="361"/>
        <v>0</v>
      </c>
      <c r="P3894" s="7">
        <f t="shared" si="362"/>
        <v>41867.652280092596</v>
      </c>
      <c r="Q3894" s="7">
        <f t="shared" si="363"/>
        <v>41875.291666666664</v>
      </c>
      <c r="R3894" t="s">
        <v>8271</v>
      </c>
      <c r="S3894" t="str">
        <f t="shared" si="364"/>
        <v>theater</v>
      </c>
      <c r="T3894" t="str">
        <f t="shared" si="365"/>
        <v>plays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s="6">
        <f t="shared" si="360"/>
        <v>128.27380952380952</v>
      </c>
      <c r="N3895" t="b">
        <v>0</v>
      </c>
      <c r="O3895" s="5">
        <f t="shared" si="361"/>
        <v>21.55</v>
      </c>
      <c r="P3895" s="7">
        <f t="shared" si="362"/>
        <v>41779.657870370371</v>
      </c>
      <c r="Q3895" s="7">
        <f t="shared" si="363"/>
        <v>41821.25</v>
      </c>
      <c r="R3895" t="s">
        <v>8271</v>
      </c>
      <c r="S3895" t="str">
        <f t="shared" si="364"/>
        <v>theater</v>
      </c>
      <c r="T3895" t="str">
        <f t="shared" si="365"/>
        <v>plays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s="6">
        <f t="shared" si="360"/>
        <v>47.272727272727273</v>
      </c>
      <c r="N3896" t="b">
        <v>0</v>
      </c>
      <c r="O3896" s="5">
        <f t="shared" si="361"/>
        <v>3.4666666666666663</v>
      </c>
      <c r="P3896" s="7">
        <f t="shared" si="362"/>
        <v>42679.958472222221</v>
      </c>
      <c r="Q3896" s="7">
        <f t="shared" si="363"/>
        <v>42710.207638888889</v>
      </c>
      <c r="R3896" t="s">
        <v>8271</v>
      </c>
      <c r="S3896" t="str">
        <f t="shared" si="364"/>
        <v>theater</v>
      </c>
      <c r="T3896" t="str">
        <f t="shared" si="365"/>
        <v>plays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s="6">
        <f t="shared" si="360"/>
        <v>50</v>
      </c>
      <c r="N3897" t="b">
        <v>0</v>
      </c>
      <c r="O3897" s="5">
        <f t="shared" si="361"/>
        <v>5</v>
      </c>
      <c r="P3897" s="7">
        <f t="shared" si="362"/>
        <v>42032.250208333338</v>
      </c>
      <c r="Q3897" s="7">
        <f t="shared" si="363"/>
        <v>42063.250208333338</v>
      </c>
      <c r="R3897" t="s">
        <v>8271</v>
      </c>
      <c r="S3897" t="str">
        <f t="shared" si="364"/>
        <v>theater</v>
      </c>
      <c r="T3897" t="str">
        <f t="shared" si="365"/>
        <v>plays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s="6">
        <f t="shared" si="360"/>
        <v>42.5</v>
      </c>
      <c r="N3898" t="b">
        <v>0</v>
      </c>
      <c r="O3898" s="5">
        <f t="shared" si="361"/>
        <v>10.625</v>
      </c>
      <c r="P3898" s="7">
        <f t="shared" si="362"/>
        <v>41793.191875000004</v>
      </c>
      <c r="Q3898" s="7">
        <f t="shared" si="363"/>
        <v>41807.191875000004</v>
      </c>
      <c r="R3898" t="s">
        <v>8271</v>
      </c>
      <c r="S3898" t="str">
        <f t="shared" si="364"/>
        <v>theater</v>
      </c>
      <c r="T3898" t="str">
        <f t="shared" si="365"/>
        <v>plays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s="6">
        <f t="shared" si="360"/>
        <v>44</v>
      </c>
      <c r="N3899" t="b">
        <v>0</v>
      </c>
      <c r="O3899" s="5">
        <f t="shared" si="361"/>
        <v>17.599999999999998</v>
      </c>
      <c r="P3899" s="7">
        <f t="shared" si="362"/>
        <v>41982.87364583333</v>
      </c>
      <c r="Q3899" s="7">
        <f t="shared" si="363"/>
        <v>42012.87364583333</v>
      </c>
      <c r="R3899" t="s">
        <v>8271</v>
      </c>
      <c r="S3899" t="str">
        <f t="shared" si="364"/>
        <v>theater</v>
      </c>
      <c r="T3899" t="str">
        <f t="shared" si="365"/>
        <v>plays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s="6">
        <f t="shared" si="360"/>
        <v>50.875</v>
      </c>
      <c r="N3900" t="b">
        <v>0</v>
      </c>
      <c r="O3900" s="5">
        <f t="shared" si="361"/>
        <v>32.56</v>
      </c>
      <c r="P3900" s="7">
        <f t="shared" si="362"/>
        <v>42193.482291666667</v>
      </c>
      <c r="Q3900" s="7">
        <f t="shared" si="363"/>
        <v>42233.666666666672</v>
      </c>
      <c r="R3900" t="s">
        <v>8271</v>
      </c>
      <c r="S3900" t="str">
        <f t="shared" si="364"/>
        <v>theater</v>
      </c>
      <c r="T3900" t="str">
        <f t="shared" si="365"/>
        <v>plays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s="6">
        <f t="shared" si="360"/>
        <v>62.5</v>
      </c>
      <c r="N3901" t="b">
        <v>0</v>
      </c>
      <c r="O3901" s="5">
        <f t="shared" si="361"/>
        <v>1.25</v>
      </c>
      <c r="P3901" s="7">
        <f t="shared" si="362"/>
        <v>41843.775011574071</v>
      </c>
      <c r="Q3901" s="7">
        <f t="shared" si="363"/>
        <v>41863.775011574071</v>
      </c>
      <c r="R3901" t="s">
        <v>8271</v>
      </c>
      <c r="S3901" t="str">
        <f t="shared" si="364"/>
        <v>theater</v>
      </c>
      <c r="T3901" t="str">
        <f t="shared" si="365"/>
        <v>plays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s="6">
        <f t="shared" si="360"/>
        <v>27</v>
      </c>
      <c r="N3902" t="b">
        <v>0</v>
      </c>
      <c r="O3902" s="5">
        <f t="shared" si="361"/>
        <v>5.4</v>
      </c>
      <c r="P3902" s="7">
        <f t="shared" si="362"/>
        <v>42136.092488425929</v>
      </c>
      <c r="Q3902" s="7">
        <f t="shared" si="363"/>
        <v>42166.092488425929</v>
      </c>
      <c r="R3902" t="s">
        <v>8271</v>
      </c>
      <c r="S3902" t="str">
        <f t="shared" si="364"/>
        <v>theater</v>
      </c>
      <c r="T3902" t="str">
        <f t="shared" si="365"/>
        <v>plays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s="6">
        <f t="shared" si="360"/>
        <v>25</v>
      </c>
      <c r="N3903" t="b">
        <v>0</v>
      </c>
      <c r="O3903" s="5">
        <f t="shared" si="361"/>
        <v>0.83333333333333337</v>
      </c>
      <c r="P3903" s="7">
        <f t="shared" si="362"/>
        <v>42317.826377314821</v>
      </c>
      <c r="Q3903" s="7">
        <f t="shared" si="363"/>
        <v>42357.826377314821</v>
      </c>
      <c r="R3903" t="s">
        <v>8271</v>
      </c>
      <c r="S3903" t="str">
        <f t="shared" si="364"/>
        <v>theater</v>
      </c>
      <c r="T3903" t="str">
        <f t="shared" si="365"/>
        <v>plays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s="6">
        <f t="shared" si="360"/>
        <v>47.258064516129032</v>
      </c>
      <c r="N3904" t="b">
        <v>0</v>
      </c>
      <c r="O3904" s="5">
        <f t="shared" si="361"/>
        <v>48.833333333333336</v>
      </c>
      <c r="P3904" s="7">
        <f t="shared" si="362"/>
        <v>42663.468078703707</v>
      </c>
      <c r="Q3904" s="7">
        <f t="shared" si="363"/>
        <v>42688.509745370371</v>
      </c>
      <c r="R3904" t="s">
        <v>8271</v>
      </c>
      <c r="S3904" t="str">
        <f t="shared" si="364"/>
        <v>theater</v>
      </c>
      <c r="T3904" t="str">
        <f t="shared" si="365"/>
        <v>plays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s="6" t="e">
        <f t="shared" si="360"/>
        <v>#DIV/0!</v>
      </c>
      <c r="N3905" t="b">
        <v>0</v>
      </c>
      <c r="O3905" s="5">
        <f t="shared" si="361"/>
        <v>0</v>
      </c>
      <c r="P3905" s="7">
        <f t="shared" si="362"/>
        <v>42186.01116898148</v>
      </c>
      <c r="Q3905" s="7">
        <f t="shared" si="363"/>
        <v>42230.818055555559</v>
      </c>
      <c r="R3905" t="s">
        <v>8271</v>
      </c>
      <c r="S3905" t="str">
        <f t="shared" si="364"/>
        <v>theater</v>
      </c>
      <c r="T3905" t="str">
        <f t="shared" si="365"/>
        <v>plays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s="6">
        <f t="shared" ref="M3906:M3969" si="366">E3906/L3906</f>
        <v>1.5</v>
      </c>
      <c r="N3906" t="b">
        <v>0</v>
      </c>
      <c r="O3906" s="5">
        <f t="shared" ref="O3906:O3969" si="367">(E3906/D3906)*100</f>
        <v>0.03</v>
      </c>
      <c r="P3906" s="7">
        <f t="shared" si="362"/>
        <v>42095.229166666672</v>
      </c>
      <c r="Q3906" s="7">
        <f t="shared" si="363"/>
        <v>42109.211111111115</v>
      </c>
      <c r="R3906" t="s">
        <v>8271</v>
      </c>
      <c r="S3906" t="str">
        <f t="shared" si="364"/>
        <v>theater</v>
      </c>
      <c r="T3906" t="str">
        <f t="shared" si="365"/>
        <v>plays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s="6">
        <f t="shared" si="366"/>
        <v>24.714285714285715</v>
      </c>
      <c r="N3907" t="b">
        <v>0</v>
      </c>
      <c r="O3907" s="5">
        <f t="shared" si="367"/>
        <v>11.533333333333333</v>
      </c>
      <c r="P3907" s="7">
        <f t="shared" ref="P3907:P3970" si="368">(((J3907/60)/60)/24)+DATE(1970,1,1)</f>
        <v>42124.623877314814</v>
      </c>
      <c r="Q3907" s="7">
        <f t="shared" ref="Q3907:Q3970" si="369">(((I3907/60)/60)/24)+DATE(1970,1,1)</f>
        <v>42166.958333333328</v>
      </c>
      <c r="R3907" t="s">
        <v>8271</v>
      </c>
      <c r="S3907" t="str">
        <f t="shared" ref="S3907:S3970" si="370">LEFT(R3907,FIND("/",R3907)-1)</f>
        <v>theater</v>
      </c>
      <c r="T3907" t="str">
        <f t="shared" ref="T3907:T3970" si="371">RIGHT(R3907,LEN(R3907)-FIND("/",R3907))</f>
        <v>plays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s="6">
        <f t="shared" si="366"/>
        <v>63.125</v>
      </c>
      <c r="N3908" t="b">
        <v>0</v>
      </c>
      <c r="O3908" s="5">
        <f t="shared" si="367"/>
        <v>67.333333333333329</v>
      </c>
      <c r="P3908" s="7">
        <f t="shared" si="368"/>
        <v>42143.917743055557</v>
      </c>
      <c r="Q3908" s="7">
        <f t="shared" si="369"/>
        <v>42181.559027777781</v>
      </c>
      <c r="R3908" t="s">
        <v>8271</v>
      </c>
      <c r="S3908" t="str">
        <f t="shared" si="370"/>
        <v>theater</v>
      </c>
      <c r="T3908" t="str">
        <f t="shared" si="371"/>
        <v>plays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s="6">
        <f t="shared" si="366"/>
        <v>38.25</v>
      </c>
      <c r="N3909" t="b">
        <v>0</v>
      </c>
      <c r="O3909" s="5">
        <f t="shared" si="367"/>
        <v>15.299999999999999</v>
      </c>
      <c r="P3909" s="7">
        <f t="shared" si="368"/>
        <v>41906.819513888891</v>
      </c>
      <c r="Q3909" s="7">
        <f t="shared" si="369"/>
        <v>41938.838888888888</v>
      </c>
      <c r="R3909" t="s">
        <v>8271</v>
      </c>
      <c r="S3909" t="str">
        <f t="shared" si="370"/>
        <v>theater</v>
      </c>
      <c r="T3909" t="str">
        <f t="shared" si="371"/>
        <v>plays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s="6">
        <f t="shared" si="366"/>
        <v>16.25</v>
      </c>
      <c r="N3910" t="b">
        <v>0</v>
      </c>
      <c r="O3910" s="5">
        <f t="shared" si="367"/>
        <v>8.6666666666666679</v>
      </c>
      <c r="P3910" s="7">
        <f t="shared" si="368"/>
        <v>41834.135370370372</v>
      </c>
      <c r="Q3910" s="7">
        <f t="shared" si="369"/>
        <v>41849.135370370372</v>
      </c>
      <c r="R3910" t="s">
        <v>8271</v>
      </c>
      <c r="S3910" t="str">
        <f t="shared" si="370"/>
        <v>theater</v>
      </c>
      <c r="T3910" t="str">
        <f t="shared" si="371"/>
        <v>plays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s="6">
        <f t="shared" si="366"/>
        <v>33.75</v>
      </c>
      <c r="N3911" t="b">
        <v>0</v>
      </c>
      <c r="O3911" s="5">
        <f t="shared" si="367"/>
        <v>0.22499999999999998</v>
      </c>
      <c r="P3911" s="7">
        <f t="shared" si="368"/>
        <v>41863.359282407408</v>
      </c>
      <c r="Q3911" s="7">
        <f t="shared" si="369"/>
        <v>41893.359282407408</v>
      </c>
      <c r="R3911" t="s">
        <v>8271</v>
      </c>
      <c r="S3911" t="str">
        <f t="shared" si="370"/>
        <v>theater</v>
      </c>
      <c r="T3911" t="str">
        <f t="shared" si="371"/>
        <v>plays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s="6">
        <f t="shared" si="366"/>
        <v>61.666666666666664</v>
      </c>
      <c r="N3912" t="b">
        <v>0</v>
      </c>
      <c r="O3912" s="5">
        <f t="shared" si="367"/>
        <v>3.0833333333333335</v>
      </c>
      <c r="P3912" s="7">
        <f t="shared" si="368"/>
        <v>42224.756909722222</v>
      </c>
      <c r="Q3912" s="7">
        <f t="shared" si="369"/>
        <v>42254.756909722222</v>
      </c>
      <c r="R3912" t="s">
        <v>8271</v>
      </c>
      <c r="S3912" t="str">
        <f t="shared" si="370"/>
        <v>theater</v>
      </c>
      <c r="T3912" t="str">
        <f t="shared" si="371"/>
        <v>plays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s="6">
        <f t="shared" si="366"/>
        <v>83.138888888888886</v>
      </c>
      <c r="N3913" t="b">
        <v>0</v>
      </c>
      <c r="O3913" s="5">
        <f t="shared" si="367"/>
        <v>37.412500000000001</v>
      </c>
      <c r="P3913" s="7">
        <f t="shared" si="368"/>
        <v>41939.8122337963</v>
      </c>
      <c r="Q3913" s="7">
        <f t="shared" si="369"/>
        <v>41969.853900462964</v>
      </c>
      <c r="R3913" t="s">
        <v>8271</v>
      </c>
      <c r="S3913" t="str">
        <f t="shared" si="370"/>
        <v>theater</v>
      </c>
      <c r="T3913" t="str">
        <f t="shared" si="371"/>
        <v>plays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s="6">
        <f t="shared" si="366"/>
        <v>1</v>
      </c>
      <c r="N3914" t="b">
        <v>0</v>
      </c>
      <c r="O3914" s="5">
        <f t="shared" si="367"/>
        <v>6.6666666666666671E-3</v>
      </c>
      <c r="P3914" s="7">
        <f t="shared" si="368"/>
        <v>42059.270023148143</v>
      </c>
      <c r="Q3914" s="7">
        <f t="shared" si="369"/>
        <v>42119.190972222219</v>
      </c>
      <c r="R3914" t="s">
        <v>8271</v>
      </c>
      <c r="S3914" t="str">
        <f t="shared" si="370"/>
        <v>theater</v>
      </c>
      <c r="T3914" t="str">
        <f t="shared" si="371"/>
        <v>plays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s="6">
        <f t="shared" si="366"/>
        <v>142.85714285714286</v>
      </c>
      <c r="N3915" t="b">
        <v>0</v>
      </c>
      <c r="O3915" s="5">
        <f t="shared" si="367"/>
        <v>10</v>
      </c>
      <c r="P3915" s="7">
        <f t="shared" si="368"/>
        <v>42308.211215277777</v>
      </c>
      <c r="Q3915" s="7">
        <f t="shared" si="369"/>
        <v>42338.252881944441</v>
      </c>
      <c r="R3915" t="s">
        <v>8271</v>
      </c>
      <c r="S3915" t="str">
        <f t="shared" si="370"/>
        <v>theater</v>
      </c>
      <c r="T3915" t="str">
        <f t="shared" si="371"/>
        <v>plays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s="6">
        <f t="shared" si="366"/>
        <v>33.666666666666664</v>
      </c>
      <c r="N3916" t="b">
        <v>0</v>
      </c>
      <c r="O3916" s="5">
        <f t="shared" si="367"/>
        <v>36.36</v>
      </c>
      <c r="P3916" s="7">
        <f t="shared" si="368"/>
        <v>42114.818935185183</v>
      </c>
      <c r="Q3916" s="7">
        <f t="shared" si="369"/>
        <v>42134.957638888889</v>
      </c>
      <c r="R3916" t="s">
        <v>8271</v>
      </c>
      <c r="S3916" t="str">
        <f t="shared" si="370"/>
        <v>theater</v>
      </c>
      <c r="T3916" t="str">
        <f t="shared" si="371"/>
        <v>plays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s="6">
        <f t="shared" si="366"/>
        <v>5</v>
      </c>
      <c r="N3917" t="b">
        <v>0</v>
      </c>
      <c r="O3917" s="5">
        <f t="shared" si="367"/>
        <v>0.33333333333333337</v>
      </c>
      <c r="P3917" s="7">
        <f t="shared" si="368"/>
        <v>42492.98505787037</v>
      </c>
      <c r="Q3917" s="7">
        <f t="shared" si="369"/>
        <v>42522.98505787037</v>
      </c>
      <c r="R3917" t="s">
        <v>8271</v>
      </c>
      <c r="S3917" t="str">
        <f t="shared" si="370"/>
        <v>theater</v>
      </c>
      <c r="T3917" t="str">
        <f t="shared" si="371"/>
        <v>plays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s="6" t="e">
        <f t="shared" si="366"/>
        <v>#DIV/0!</v>
      </c>
      <c r="N3918" t="b">
        <v>0</v>
      </c>
      <c r="O3918" s="5">
        <f t="shared" si="367"/>
        <v>0</v>
      </c>
      <c r="P3918" s="7">
        <f t="shared" si="368"/>
        <v>42494.471666666665</v>
      </c>
      <c r="Q3918" s="7">
        <f t="shared" si="369"/>
        <v>42524.471666666665</v>
      </c>
      <c r="R3918" t="s">
        <v>8271</v>
      </c>
      <c r="S3918" t="str">
        <f t="shared" si="370"/>
        <v>theater</v>
      </c>
      <c r="T3918" t="str">
        <f t="shared" si="371"/>
        <v>plays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s="6">
        <f t="shared" si="366"/>
        <v>10</v>
      </c>
      <c r="N3919" t="b">
        <v>0</v>
      </c>
      <c r="O3919" s="5">
        <f t="shared" si="367"/>
        <v>0.2857142857142857</v>
      </c>
      <c r="P3919" s="7">
        <f t="shared" si="368"/>
        <v>41863.527326388888</v>
      </c>
      <c r="Q3919" s="7">
        <f t="shared" si="369"/>
        <v>41893.527326388888</v>
      </c>
      <c r="R3919" t="s">
        <v>8271</v>
      </c>
      <c r="S3919" t="str">
        <f t="shared" si="370"/>
        <v>theater</v>
      </c>
      <c r="T3919" t="str">
        <f t="shared" si="371"/>
        <v>plays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s="6">
        <f t="shared" si="366"/>
        <v>40</v>
      </c>
      <c r="N3920" t="b">
        <v>0</v>
      </c>
      <c r="O3920" s="5">
        <f t="shared" si="367"/>
        <v>0.2</v>
      </c>
      <c r="P3920" s="7">
        <f t="shared" si="368"/>
        <v>41843.664618055554</v>
      </c>
      <c r="Q3920" s="7">
        <f t="shared" si="369"/>
        <v>41855.666666666664</v>
      </c>
      <c r="R3920" t="s">
        <v>8271</v>
      </c>
      <c r="S3920" t="str">
        <f t="shared" si="370"/>
        <v>theater</v>
      </c>
      <c r="T3920" t="str">
        <f t="shared" si="371"/>
        <v>plays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s="6">
        <f t="shared" si="366"/>
        <v>30</v>
      </c>
      <c r="N3921" t="b">
        <v>0</v>
      </c>
      <c r="O3921" s="5">
        <f t="shared" si="367"/>
        <v>1.7999999999999998</v>
      </c>
      <c r="P3921" s="7">
        <f t="shared" si="368"/>
        <v>42358.684872685189</v>
      </c>
      <c r="Q3921" s="7">
        <f t="shared" si="369"/>
        <v>42387</v>
      </c>
      <c r="R3921" t="s">
        <v>8271</v>
      </c>
      <c r="S3921" t="str">
        <f t="shared" si="370"/>
        <v>theater</v>
      </c>
      <c r="T3921" t="str">
        <f t="shared" si="371"/>
        <v>plays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s="6">
        <f t="shared" si="366"/>
        <v>45</v>
      </c>
      <c r="N3922" t="b">
        <v>0</v>
      </c>
      <c r="O3922" s="5">
        <f t="shared" si="367"/>
        <v>5.4</v>
      </c>
      <c r="P3922" s="7">
        <f t="shared" si="368"/>
        <v>42657.38726851852</v>
      </c>
      <c r="Q3922" s="7">
        <f t="shared" si="369"/>
        <v>42687.428935185191</v>
      </c>
      <c r="R3922" t="s">
        <v>8271</v>
      </c>
      <c r="S3922" t="str">
        <f t="shared" si="370"/>
        <v>theater</v>
      </c>
      <c r="T3922" t="str">
        <f t="shared" si="371"/>
        <v>plays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s="6" t="e">
        <f t="shared" si="366"/>
        <v>#DIV/0!</v>
      </c>
      <c r="N3923" t="b">
        <v>0</v>
      </c>
      <c r="O3923" s="5">
        <f t="shared" si="367"/>
        <v>0</v>
      </c>
      <c r="P3923" s="7">
        <f t="shared" si="368"/>
        <v>41926.542303240742</v>
      </c>
      <c r="Q3923" s="7">
        <f t="shared" si="369"/>
        <v>41938.75</v>
      </c>
      <c r="R3923" t="s">
        <v>8271</v>
      </c>
      <c r="S3923" t="str">
        <f t="shared" si="370"/>
        <v>theater</v>
      </c>
      <c r="T3923" t="str">
        <f t="shared" si="371"/>
        <v>plays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s="6">
        <f t="shared" si="366"/>
        <v>10.166666666666666</v>
      </c>
      <c r="N3924" t="b">
        <v>0</v>
      </c>
      <c r="O3924" s="5">
        <f t="shared" si="367"/>
        <v>8.1333333333333329</v>
      </c>
      <c r="P3924" s="7">
        <f t="shared" si="368"/>
        <v>42020.768634259264</v>
      </c>
      <c r="Q3924" s="7">
        <f t="shared" si="369"/>
        <v>42065.958333333328</v>
      </c>
      <c r="R3924" t="s">
        <v>8271</v>
      </c>
      <c r="S3924" t="str">
        <f t="shared" si="370"/>
        <v>theater</v>
      </c>
      <c r="T3924" t="str">
        <f t="shared" si="371"/>
        <v>plays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s="6">
        <f t="shared" si="366"/>
        <v>81.411764705882348</v>
      </c>
      <c r="N3925" t="b">
        <v>0</v>
      </c>
      <c r="O3925" s="5">
        <f t="shared" si="367"/>
        <v>12.034782608695652</v>
      </c>
      <c r="P3925" s="7">
        <f t="shared" si="368"/>
        <v>42075.979988425926</v>
      </c>
      <c r="Q3925" s="7">
        <f t="shared" si="369"/>
        <v>42103.979988425926</v>
      </c>
      <c r="R3925" t="s">
        <v>8271</v>
      </c>
      <c r="S3925" t="str">
        <f t="shared" si="370"/>
        <v>theater</v>
      </c>
      <c r="T3925" t="str">
        <f t="shared" si="371"/>
        <v>plays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s="6">
        <f t="shared" si="366"/>
        <v>57.25</v>
      </c>
      <c r="N3926" t="b">
        <v>0</v>
      </c>
      <c r="O3926" s="5">
        <f t="shared" si="367"/>
        <v>15.266666666666667</v>
      </c>
      <c r="P3926" s="7">
        <f t="shared" si="368"/>
        <v>41786.959745370368</v>
      </c>
      <c r="Q3926" s="7">
        <f t="shared" si="369"/>
        <v>41816.959745370368</v>
      </c>
      <c r="R3926" t="s">
        <v>8271</v>
      </c>
      <c r="S3926" t="str">
        <f t="shared" si="370"/>
        <v>theater</v>
      </c>
      <c r="T3926" t="str">
        <f t="shared" si="371"/>
        <v>plays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s="6">
        <f t="shared" si="366"/>
        <v>5</v>
      </c>
      <c r="N3927" t="b">
        <v>0</v>
      </c>
      <c r="O3927" s="5">
        <f t="shared" si="367"/>
        <v>10</v>
      </c>
      <c r="P3927" s="7">
        <f t="shared" si="368"/>
        <v>41820.870821759258</v>
      </c>
      <c r="Q3927" s="7">
        <f t="shared" si="369"/>
        <v>41850.870821759258</v>
      </c>
      <c r="R3927" t="s">
        <v>8271</v>
      </c>
      <c r="S3927" t="str">
        <f t="shared" si="370"/>
        <v>theater</v>
      </c>
      <c r="T3927" t="str">
        <f t="shared" si="371"/>
        <v>plays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s="6">
        <f t="shared" si="366"/>
        <v>15</v>
      </c>
      <c r="N3928" t="b">
        <v>0</v>
      </c>
      <c r="O3928" s="5">
        <f t="shared" si="367"/>
        <v>0.3</v>
      </c>
      <c r="P3928" s="7">
        <f t="shared" si="368"/>
        <v>41970.085046296299</v>
      </c>
      <c r="Q3928" s="7">
        <f t="shared" si="369"/>
        <v>42000.085046296299</v>
      </c>
      <c r="R3928" t="s">
        <v>8271</v>
      </c>
      <c r="S3928" t="str">
        <f t="shared" si="370"/>
        <v>theater</v>
      </c>
      <c r="T3928" t="str">
        <f t="shared" si="371"/>
        <v>plays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s="6">
        <f t="shared" si="366"/>
        <v>12.5</v>
      </c>
      <c r="N3929" t="b">
        <v>0</v>
      </c>
      <c r="O3929" s="5">
        <f t="shared" si="367"/>
        <v>1</v>
      </c>
      <c r="P3929" s="7">
        <f t="shared" si="368"/>
        <v>41830.267407407409</v>
      </c>
      <c r="Q3929" s="7">
        <f t="shared" si="369"/>
        <v>41860.267407407409</v>
      </c>
      <c r="R3929" t="s">
        <v>8271</v>
      </c>
      <c r="S3929" t="str">
        <f t="shared" si="370"/>
        <v>theater</v>
      </c>
      <c r="T3929" t="str">
        <f t="shared" si="371"/>
        <v>plays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s="6">
        <f t="shared" si="366"/>
        <v>93</v>
      </c>
      <c r="N3930" t="b">
        <v>0</v>
      </c>
      <c r="O3930" s="5">
        <f t="shared" si="367"/>
        <v>13.020000000000001</v>
      </c>
      <c r="P3930" s="7">
        <f t="shared" si="368"/>
        <v>42265.683182870373</v>
      </c>
      <c r="Q3930" s="7">
        <f t="shared" si="369"/>
        <v>42293.207638888889</v>
      </c>
      <c r="R3930" t="s">
        <v>8271</v>
      </c>
      <c r="S3930" t="str">
        <f t="shared" si="370"/>
        <v>theater</v>
      </c>
      <c r="T3930" t="str">
        <f t="shared" si="371"/>
        <v>plays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s="6">
        <f t="shared" si="366"/>
        <v>32.357142857142854</v>
      </c>
      <c r="N3931" t="b">
        <v>0</v>
      </c>
      <c r="O3931" s="5">
        <f t="shared" si="367"/>
        <v>2.2650000000000001</v>
      </c>
      <c r="P3931" s="7">
        <f t="shared" si="368"/>
        <v>42601.827141203699</v>
      </c>
      <c r="Q3931" s="7">
        <f t="shared" si="369"/>
        <v>42631.827141203699</v>
      </c>
      <c r="R3931" t="s">
        <v>8271</v>
      </c>
      <c r="S3931" t="str">
        <f t="shared" si="370"/>
        <v>theater</v>
      </c>
      <c r="T3931" t="str">
        <f t="shared" si="371"/>
        <v>plays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s="6" t="e">
        <f t="shared" si="366"/>
        <v>#DIV/0!</v>
      </c>
      <c r="N3932" t="b">
        <v>0</v>
      </c>
      <c r="O3932" s="5">
        <f t="shared" si="367"/>
        <v>0</v>
      </c>
      <c r="P3932" s="7">
        <f t="shared" si="368"/>
        <v>42433.338749999995</v>
      </c>
      <c r="Q3932" s="7">
        <f t="shared" si="369"/>
        <v>42461.25</v>
      </c>
      <c r="R3932" t="s">
        <v>8271</v>
      </c>
      <c r="S3932" t="str">
        <f t="shared" si="370"/>
        <v>theater</v>
      </c>
      <c r="T3932" t="str">
        <f t="shared" si="371"/>
        <v>plays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s="6" t="e">
        <f t="shared" si="366"/>
        <v>#DIV/0!</v>
      </c>
      <c r="N3933" t="b">
        <v>0</v>
      </c>
      <c r="O3933" s="5">
        <f t="shared" si="367"/>
        <v>0</v>
      </c>
      <c r="P3933" s="7">
        <f t="shared" si="368"/>
        <v>42228.151701388888</v>
      </c>
      <c r="Q3933" s="7">
        <f t="shared" si="369"/>
        <v>42253.151701388888</v>
      </c>
      <c r="R3933" t="s">
        <v>8271</v>
      </c>
      <c r="S3933" t="str">
        <f t="shared" si="370"/>
        <v>theater</v>
      </c>
      <c r="T3933" t="str">
        <f t="shared" si="371"/>
        <v>plays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s="6">
        <f t="shared" si="366"/>
        <v>1</v>
      </c>
      <c r="N3934" t="b">
        <v>0</v>
      </c>
      <c r="O3934" s="5">
        <f t="shared" si="367"/>
        <v>8.3333333333333332E-3</v>
      </c>
      <c r="P3934" s="7">
        <f t="shared" si="368"/>
        <v>42415.168564814812</v>
      </c>
      <c r="Q3934" s="7">
        <f t="shared" si="369"/>
        <v>42445.126898148148</v>
      </c>
      <c r="R3934" t="s">
        <v>8271</v>
      </c>
      <c r="S3934" t="str">
        <f t="shared" si="370"/>
        <v>theater</v>
      </c>
      <c r="T3934" t="str">
        <f t="shared" si="371"/>
        <v>plays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s="6">
        <f t="shared" si="366"/>
        <v>91.833333333333329</v>
      </c>
      <c r="N3935" t="b">
        <v>0</v>
      </c>
      <c r="O3935" s="5">
        <f t="shared" si="367"/>
        <v>15.742857142857142</v>
      </c>
      <c r="P3935" s="7">
        <f t="shared" si="368"/>
        <v>42538.968310185184</v>
      </c>
      <c r="Q3935" s="7">
        <f t="shared" si="369"/>
        <v>42568.029861111107</v>
      </c>
      <c r="R3935" t="s">
        <v>8271</v>
      </c>
      <c r="S3935" t="str">
        <f t="shared" si="370"/>
        <v>theater</v>
      </c>
      <c r="T3935" t="str">
        <f t="shared" si="371"/>
        <v>plays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s="6">
        <f t="shared" si="366"/>
        <v>45.833333333333336</v>
      </c>
      <c r="N3936" t="b">
        <v>0</v>
      </c>
      <c r="O3936" s="5">
        <f t="shared" si="367"/>
        <v>11</v>
      </c>
      <c r="P3936" s="7">
        <f t="shared" si="368"/>
        <v>42233.671747685185</v>
      </c>
      <c r="Q3936" s="7">
        <f t="shared" si="369"/>
        <v>42278.541666666672</v>
      </c>
      <c r="R3936" t="s">
        <v>8271</v>
      </c>
      <c r="S3936" t="str">
        <f t="shared" si="370"/>
        <v>theater</v>
      </c>
      <c r="T3936" t="str">
        <f t="shared" si="371"/>
        <v>plays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s="6">
        <f t="shared" si="366"/>
        <v>57.173913043478258</v>
      </c>
      <c r="N3937" t="b">
        <v>0</v>
      </c>
      <c r="O3937" s="5">
        <f t="shared" si="367"/>
        <v>43.833333333333336</v>
      </c>
      <c r="P3937" s="7">
        <f t="shared" si="368"/>
        <v>42221.656782407401</v>
      </c>
      <c r="Q3937" s="7">
        <f t="shared" si="369"/>
        <v>42281.656782407401</v>
      </c>
      <c r="R3937" t="s">
        <v>8271</v>
      </c>
      <c r="S3937" t="str">
        <f t="shared" si="370"/>
        <v>theater</v>
      </c>
      <c r="T3937" t="str">
        <f t="shared" si="371"/>
        <v>plays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s="6" t="e">
        <f t="shared" si="366"/>
        <v>#DIV/0!</v>
      </c>
      <c r="N3938" t="b">
        <v>0</v>
      </c>
      <c r="O3938" s="5">
        <f t="shared" si="367"/>
        <v>0</v>
      </c>
      <c r="P3938" s="7">
        <f t="shared" si="368"/>
        <v>42675.262962962966</v>
      </c>
      <c r="Q3938" s="7">
        <f t="shared" si="369"/>
        <v>42705.304629629631</v>
      </c>
      <c r="R3938" t="s">
        <v>8271</v>
      </c>
      <c r="S3938" t="str">
        <f t="shared" si="370"/>
        <v>theater</v>
      </c>
      <c r="T3938" t="str">
        <f t="shared" si="371"/>
        <v>plays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s="6">
        <f t="shared" si="366"/>
        <v>248.5</v>
      </c>
      <c r="N3939" t="b">
        <v>0</v>
      </c>
      <c r="O3939" s="5">
        <f t="shared" si="367"/>
        <v>86.135181975736558</v>
      </c>
      <c r="P3939" s="7">
        <f t="shared" si="368"/>
        <v>42534.631481481483</v>
      </c>
      <c r="Q3939" s="7">
        <f t="shared" si="369"/>
        <v>42562.631481481483</v>
      </c>
      <c r="R3939" t="s">
        <v>8271</v>
      </c>
      <c r="S3939" t="str">
        <f t="shared" si="370"/>
        <v>theater</v>
      </c>
      <c r="T3939" t="str">
        <f t="shared" si="371"/>
        <v>plays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s="6">
        <f t="shared" si="366"/>
        <v>79.400000000000006</v>
      </c>
      <c r="N3940" t="b">
        <v>0</v>
      </c>
      <c r="O3940" s="5">
        <f t="shared" si="367"/>
        <v>12.196620583717358</v>
      </c>
      <c r="P3940" s="7">
        <f t="shared" si="368"/>
        <v>42151.905717592599</v>
      </c>
      <c r="Q3940" s="7">
        <f t="shared" si="369"/>
        <v>42182.905717592599</v>
      </c>
      <c r="R3940" t="s">
        <v>8271</v>
      </c>
      <c r="S3940" t="str">
        <f t="shared" si="370"/>
        <v>theater</v>
      </c>
      <c r="T3940" t="str">
        <f t="shared" si="371"/>
        <v>plays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s="6">
        <f t="shared" si="366"/>
        <v>5</v>
      </c>
      <c r="N3941" t="b">
        <v>0</v>
      </c>
      <c r="O3941" s="5">
        <f t="shared" si="367"/>
        <v>0.1</v>
      </c>
      <c r="P3941" s="7">
        <f t="shared" si="368"/>
        <v>41915.400219907409</v>
      </c>
      <c r="Q3941" s="7">
        <f t="shared" si="369"/>
        <v>41919.1875</v>
      </c>
      <c r="R3941" t="s">
        <v>8271</v>
      </c>
      <c r="S3941" t="str">
        <f t="shared" si="370"/>
        <v>theater</v>
      </c>
      <c r="T3941" t="str">
        <f t="shared" si="371"/>
        <v>plays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s="6">
        <f t="shared" si="366"/>
        <v>5.5</v>
      </c>
      <c r="N3942" t="b">
        <v>0</v>
      </c>
      <c r="O3942" s="5">
        <f t="shared" si="367"/>
        <v>0.22</v>
      </c>
      <c r="P3942" s="7">
        <f t="shared" si="368"/>
        <v>41961.492488425924</v>
      </c>
      <c r="Q3942" s="7">
        <f t="shared" si="369"/>
        <v>42006.492488425924</v>
      </c>
      <c r="R3942" t="s">
        <v>8271</v>
      </c>
      <c r="S3942" t="str">
        <f t="shared" si="370"/>
        <v>theater</v>
      </c>
      <c r="T3942" t="str">
        <f t="shared" si="371"/>
        <v>plays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s="6">
        <f t="shared" si="366"/>
        <v>25</v>
      </c>
      <c r="N3943" t="b">
        <v>0</v>
      </c>
      <c r="O3943" s="5">
        <f t="shared" si="367"/>
        <v>0.90909090909090906</v>
      </c>
      <c r="P3943" s="7">
        <f t="shared" si="368"/>
        <v>41940.587233796294</v>
      </c>
      <c r="Q3943" s="7">
        <f t="shared" si="369"/>
        <v>41968.041666666672</v>
      </c>
      <c r="R3943" t="s">
        <v>8271</v>
      </c>
      <c r="S3943" t="str">
        <f t="shared" si="370"/>
        <v>theater</v>
      </c>
      <c r="T3943" t="str">
        <f t="shared" si="371"/>
        <v>plays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s="6" t="e">
        <f t="shared" si="366"/>
        <v>#DIV/0!</v>
      </c>
      <c r="N3944" t="b">
        <v>0</v>
      </c>
      <c r="O3944" s="5">
        <f t="shared" si="367"/>
        <v>0</v>
      </c>
      <c r="P3944" s="7">
        <f t="shared" si="368"/>
        <v>42111.904097222221</v>
      </c>
      <c r="Q3944" s="7">
        <f t="shared" si="369"/>
        <v>42171.904097222221</v>
      </c>
      <c r="R3944" t="s">
        <v>8271</v>
      </c>
      <c r="S3944" t="str">
        <f t="shared" si="370"/>
        <v>theater</v>
      </c>
      <c r="T3944" t="str">
        <f t="shared" si="371"/>
        <v>plays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s="6">
        <f t="shared" si="366"/>
        <v>137.07692307692307</v>
      </c>
      <c r="N3945" t="b">
        <v>0</v>
      </c>
      <c r="O3945" s="5">
        <f t="shared" si="367"/>
        <v>35.64</v>
      </c>
      <c r="P3945" s="7">
        <f t="shared" si="368"/>
        <v>42279.778564814813</v>
      </c>
      <c r="Q3945" s="7">
        <f t="shared" si="369"/>
        <v>42310.701388888891</v>
      </c>
      <c r="R3945" t="s">
        <v>8271</v>
      </c>
      <c r="S3945" t="str">
        <f t="shared" si="370"/>
        <v>theater</v>
      </c>
      <c r="T3945" t="str">
        <f t="shared" si="371"/>
        <v>plays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s="6" t="e">
        <f t="shared" si="366"/>
        <v>#DIV/0!</v>
      </c>
      <c r="N3946" t="b">
        <v>0</v>
      </c>
      <c r="O3946" s="5">
        <f t="shared" si="367"/>
        <v>0</v>
      </c>
      <c r="P3946" s="7">
        <f t="shared" si="368"/>
        <v>42213.662905092591</v>
      </c>
      <c r="Q3946" s="7">
        <f t="shared" si="369"/>
        <v>42243.662905092591</v>
      </c>
      <c r="R3946" t="s">
        <v>8271</v>
      </c>
      <c r="S3946" t="str">
        <f t="shared" si="370"/>
        <v>theater</v>
      </c>
      <c r="T3946" t="str">
        <f t="shared" si="371"/>
        <v>plays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s="6">
        <f t="shared" si="366"/>
        <v>5</v>
      </c>
      <c r="N3947" t="b">
        <v>0</v>
      </c>
      <c r="O3947" s="5">
        <f t="shared" si="367"/>
        <v>0.25</v>
      </c>
      <c r="P3947" s="7">
        <f t="shared" si="368"/>
        <v>42109.801712962959</v>
      </c>
      <c r="Q3947" s="7">
        <f t="shared" si="369"/>
        <v>42139.801712962959</v>
      </c>
      <c r="R3947" t="s">
        <v>8271</v>
      </c>
      <c r="S3947" t="str">
        <f t="shared" si="370"/>
        <v>theater</v>
      </c>
      <c r="T3947" t="str">
        <f t="shared" si="371"/>
        <v>plays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s="6">
        <f t="shared" si="366"/>
        <v>39</v>
      </c>
      <c r="N3948" t="b">
        <v>0</v>
      </c>
      <c r="O3948" s="5">
        <f t="shared" si="367"/>
        <v>3.25</v>
      </c>
      <c r="P3948" s="7">
        <f t="shared" si="368"/>
        <v>42031.833587962959</v>
      </c>
      <c r="Q3948" s="7">
        <f t="shared" si="369"/>
        <v>42063.333333333328</v>
      </c>
      <c r="R3948" t="s">
        <v>8271</v>
      </c>
      <c r="S3948" t="str">
        <f t="shared" si="370"/>
        <v>theater</v>
      </c>
      <c r="T3948" t="str">
        <f t="shared" si="371"/>
        <v>plays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s="6">
        <f t="shared" si="366"/>
        <v>50.5</v>
      </c>
      <c r="N3949" t="b">
        <v>0</v>
      </c>
      <c r="O3949" s="5">
        <f t="shared" si="367"/>
        <v>3.3666666666666663</v>
      </c>
      <c r="P3949" s="7">
        <f t="shared" si="368"/>
        <v>42615.142870370371</v>
      </c>
      <c r="Q3949" s="7">
        <f t="shared" si="369"/>
        <v>42645.142870370371</v>
      </c>
      <c r="R3949" t="s">
        <v>8271</v>
      </c>
      <c r="S3949" t="str">
        <f t="shared" si="370"/>
        <v>theater</v>
      </c>
      <c r="T3949" t="str">
        <f t="shared" si="371"/>
        <v>plays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s="6" t="e">
        <f t="shared" si="366"/>
        <v>#DIV/0!</v>
      </c>
      <c r="N3950" t="b">
        <v>0</v>
      </c>
      <c r="O3950" s="5">
        <f t="shared" si="367"/>
        <v>0</v>
      </c>
      <c r="P3950" s="7">
        <f t="shared" si="368"/>
        <v>41829.325497685182</v>
      </c>
      <c r="Q3950" s="7">
        <f t="shared" si="369"/>
        <v>41889.325497685182</v>
      </c>
      <c r="R3950" t="s">
        <v>8271</v>
      </c>
      <c r="S3950" t="str">
        <f t="shared" si="370"/>
        <v>theater</v>
      </c>
      <c r="T3950" t="str">
        <f t="shared" si="371"/>
        <v>plays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s="6">
        <f t="shared" si="366"/>
        <v>49.28125</v>
      </c>
      <c r="N3951" t="b">
        <v>0</v>
      </c>
      <c r="O3951" s="5">
        <f t="shared" si="367"/>
        <v>15.770000000000001</v>
      </c>
      <c r="P3951" s="7">
        <f t="shared" si="368"/>
        <v>42016.120613425926</v>
      </c>
      <c r="Q3951" s="7">
        <f t="shared" si="369"/>
        <v>42046.120613425926</v>
      </c>
      <c r="R3951" t="s">
        <v>8271</v>
      </c>
      <c r="S3951" t="str">
        <f t="shared" si="370"/>
        <v>theater</v>
      </c>
      <c r="T3951" t="str">
        <f t="shared" si="371"/>
        <v>plays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s="6">
        <f t="shared" si="366"/>
        <v>25</v>
      </c>
      <c r="N3952" t="b">
        <v>0</v>
      </c>
      <c r="O3952" s="5">
        <f t="shared" si="367"/>
        <v>0.625</v>
      </c>
      <c r="P3952" s="7">
        <f t="shared" si="368"/>
        <v>42439.702314814815</v>
      </c>
      <c r="Q3952" s="7">
        <f t="shared" si="369"/>
        <v>42468.774305555555</v>
      </c>
      <c r="R3952" t="s">
        <v>8271</v>
      </c>
      <c r="S3952" t="str">
        <f t="shared" si="370"/>
        <v>theater</v>
      </c>
      <c r="T3952" t="str">
        <f t="shared" si="371"/>
        <v>plays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s="6">
        <f t="shared" si="366"/>
        <v>1</v>
      </c>
      <c r="N3953" t="b">
        <v>0</v>
      </c>
      <c r="O3953" s="5">
        <f t="shared" si="367"/>
        <v>5.0000000000000001E-4</v>
      </c>
      <c r="P3953" s="7">
        <f t="shared" si="368"/>
        <v>42433.825717592597</v>
      </c>
      <c r="Q3953" s="7">
        <f t="shared" si="369"/>
        <v>42493.784050925926</v>
      </c>
      <c r="R3953" t="s">
        <v>8271</v>
      </c>
      <c r="S3953" t="str">
        <f t="shared" si="370"/>
        <v>theater</v>
      </c>
      <c r="T3953" t="str">
        <f t="shared" si="371"/>
        <v>plays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s="6">
        <f t="shared" si="366"/>
        <v>25</v>
      </c>
      <c r="N3954" t="b">
        <v>0</v>
      </c>
      <c r="O3954" s="5">
        <f t="shared" si="367"/>
        <v>9.6153846153846159E-2</v>
      </c>
      <c r="P3954" s="7">
        <f t="shared" si="368"/>
        <v>42243.790393518517</v>
      </c>
      <c r="Q3954" s="7">
        <f t="shared" si="369"/>
        <v>42303.790393518517</v>
      </c>
      <c r="R3954" t="s">
        <v>8271</v>
      </c>
      <c r="S3954" t="str">
        <f t="shared" si="370"/>
        <v>theater</v>
      </c>
      <c r="T3954" t="str">
        <f t="shared" si="371"/>
        <v>plays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s="6" t="e">
        <f t="shared" si="366"/>
        <v>#DIV/0!</v>
      </c>
      <c r="N3955" t="b">
        <v>0</v>
      </c>
      <c r="O3955" s="5">
        <f t="shared" si="367"/>
        <v>0</v>
      </c>
      <c r="P3955" s="7">
        <f t="shared" si="368"/>
        <v>42550.048449074078</v>
      </c>
      <c r="Q3955" s="7">
        <f t="shared" si="369"/>
        <v>42580.978472222225</v>
      </c>
      <c r="R3955" t="s">
        <v>8271</v>
      </c>
      <c r="S3955" t="str">
        <f t="shared" si="370"/>
        <v>theater</v>
      </c>
      <c r="T3955" t="str">
        <f t="shared" si="371"/>
        <v>plays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s="6" t="e">
        <f t="shared" si="366"/>
        <v>#DIV/0!</v>
      </c>
      <c r="N3956" t="b">
        <v>0</v>
      </c>
      <c r="O3956" s="5">
        <f t="shared" si="367"/>
        <v>0</v>
      </c>
      <c r="P3956" s="7">
        <f t="shared" si="368"/>
        <v>41774.651203703703</v>
      </c>
      <c r="Q3956" s="7">
        <f t="shared" si="369"/>
        <v>41834.651203703703</v>
      </c>
      <c r="R3956" t="s">
        <v>8271</v>
      </c>
      <c r="S3956" t="str">
        <f t="shared" si="370"/>
        <v>theater</v>
      </c>
      <c r="T3956" t="str">
        <f t="shared" si="371"/>
        <v>plays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s="6">
        <f t="shared" si="366"/>
        <v>53.125</v>
      </c>
      <c r="N3957" t="b">
        <v>0</v>
      </c>
      <c r="O3957" s="5">
        <f t="shared" si="367"/>
        <v>24.285714285714285</v>
      </c>
      <c r="P3957" s="7">
        <f t="shared" si="368"/>
        <v>42306.848854166667</v>
      </c>
      <c r="Q3957" s="7">
        <f t="shared" si="369"/>
        <v>42336.890520833331</v>
      </c>
      <c r="R3957" t="s">
        <v>8271</v>
      </c>
      <c r="S3957" t="str">
        <f t="shared" si="370"/>
        <v>theater</v>
      </c>
      <c r="T3957" t="str">
        <f t="shared" si="371"/>
        <v>plays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s="6" t="e">
        <f t="shared" si="366"/>
        <v>#DIV/0!</v>
      </c>
      <c r="N3958" t="b">
        <v>0</v>
      </c>
      <c r="O3958" s="5">
        <f t="shared" si="367"/>
        <v>0</v>
      </c>
      <c r="P3958" s="7">
        <f t="shared" si="368"/>
        <v>42457.932025462964</v>
      </c>
      <c r="Q3958" s="7">
        <f t="shared" si="369"/>
        <v>42485.013888888891</v>
      </c>
      <c r="R3958" t="s">
        <v>8271</v>
      </c>
      <c r="S3958" t="str">
        <f t="shared" si="370"/>
        <v>theater</v>
      </c>
      <c r="T3958" t="str">
        <f t="shared" si="371"/>
        <v>plays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s="6">
        <f t="shared" si="366"/>
        <v>7</v>
      </c>
      <c r="N3959" t="b">
        <v>0</v>
      </c>
      <c r="O3959" s="5">
        <f t="shared" si="367"/>
        <v>2.5000000000000001E-2</v>
      </c>
      <c r="P3959" s="7">
        <f t="shared" si="368"/>
        <v>42513.976319444439</v>
      </c>
      <c r="Q3959" s="7">
        <f t="shared" si="369"/>
        <v>42559.976319444439</v>
      </c>
      <c r="R3959" t="s">
        <v>8271</v>
      </c>
      <c r="S3959" t="str">
        <f t="shared" si="370"/>
        <v>theater</v>
      </c>
      <c r="T3959" t="str">
        <f t="shared" si="371"/>
        <v>plays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s="6">
        <f t="shared" si="366"/>
        <v>40.0625</v>
      </c>
      <c r="N3960" t="b">
        <v>0</v>
      </c>
      <c r="O3960" s="5">
        <f t="shared" si="367"/>
        <v>32.049999999999997</v>
      </c>
      <c r="P3960" s="7">
        <f t="shared" si="368"/>
        <v>41816.950370370374</v>
      </c>
      <c r="Q3960" s="7">
        <f t="shared" si="369"/>
        <v>41853.583333333336</v>
      </c>
      <c r="R3960" t="s">
        <v>8271</v>
      </c>
      <c r="S3960" t="str">
        <f t="shared" si="370"/>
        <v>theater</v>
      </c>
      <c r="T3960" t="str">
        <f t="shared" si="371"/>
        <v>plays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s="6">
        <f t="shared" si="366"/>
        <v>24.333333333333332</v>
      </c>
      <c r="N3961" t="b">
        <v>0</v>
      </c>
      <c r="O3961" s="5">
        <f t="shared" si="367"/>
        <v>24.333333333333336</v>
      </c>
      <c r="P3961" s="7">
        <f t="shared" si="368"/>
        <v>41880.788842592592</v>
      </c>
      <c r="Q3961" s="7">
        <f t="shared" si="369"/>
        <v>41910.788842592592</v>
      </c>
      <c r="R3961" t="s">
        <v>8271</v>
      </c>
      <c r="S3961" t="str">
        <f t="shared" si="370"/>
        <v>theater</v>
      </c>
      <c r="T3961" t="str">
        <f t="shared" si="371"/>
        <v>plays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s="6">
        <f t="shared" si="366"/>
        <v>11.25</v>
      </c>
      <c r="N3962" t="b">
        <v>0</v>
      </c>
      <c r="O3962" s="5">
        <f t="shared" si="367"/>
        <v>1.5</v>
      </c>
      <c r="P3962" s="7">
        <f t="shared" si="368"/>
        <v>42342.845555555556</v>
      </c>
      <c r="Q3962" s="7">
        <f t="shared" si="369"/>
        <v>42372.845555555556</v>
      </c>
      <c r="R3962" t="s">
        <v>8271</v>
      </c>
      <c r="S3962" t="str">
        <f t="shared" si="370"/>
        <v>theater</v>
      </c>
      <c r="T3962" t="str">
        <f t="shared" si="371"/>
        <v>plays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s="6">
        <f t="shared" si="366"/>
        <v>10.5</v>
      </c>
      <c r="N3963" t="b">
        <v>0</v>
      </c>
      <c r="O3963" s="5">
        <f t="shared" si="367"/>
        <v>0.42</v>
      </c>
      <c r="P3963" s="7">
        <f t="shared" si="368"/>
        <v>41745.891319444447</v>
      </c>
      <c r="Q3963" s="7">
        <f t="shared" si="369"/>
        <v>41767.891319444447</v>
      </c>
      <c r="R3963" t="s">
        <v>8271</v>
      </c>
      <c r="S3963" t="str">
        <f t="shared" si="370"/>
        <v>theater</v>
      </c>
      <c r="T3963" t="str">
        <f t="shared" si="371"/>
        <v>plays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s="6">
        <f t="shared" si="366"/>
        <v>15</v>
      </c>
      <c r="N3964" t="b">
        <v>0</v>
      </c>
      <c r="O3964" s="5">
        <f t="shared" si="367"/>
        <v>3.214285714285714</v>
      </c>
      <c r="P3964" s="7">
        <f t="shared" si="368"/>
        <v>42311.621458333335</v>
      </c>
      <c r="Q3964" s="7">
        <f t="shared" si="369"/>
        <v>42336.621458333335</v>
      </c>
      <c r="R3964" t="s">
        <v>8271</v>
      </c>
      <c r="S3964" t="str">
        <f t="shared" si="370"/>
        <v>theater</v>
      </c>
      <c r="T3964" t="str">
        <f t="shared" si="371"/>
        <v>plays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s="6" t="e">
        <f t="shared" si="366"/>
        <v>#DIV/0!</v>
      </c>
      <c r="N3965" t="b">
        <v>0</v>
      </c>
      <c r="O3965" s="5">
        <f t="shared" si="367"/>
        <v>0</v>
      </c>
      <c r="P3965" s="7">
        <f t="shared" si="368"/>
        <v>42296.154131944444</v>
      </c>
      <c r="Q3965" s="7">
        <f t="shared" si="369"/>
        <v>42326.195798611108</v>
      </c>
      <c r="R3965" t="s">
        <v>8271</v>
      </c>
      <c r="S3965" t="str">
        <f t="shared" si="370"/>
        <v>theater</v>
      </c>
      <c r="T3965" t="str">
        <f t="shared" si="371"/>
        <v>plays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s="6">
        <f t="shared" si="366"/>
        <v>42</v>
      </c>
      <c r="N3966" t="b">
        <v>0</v>
      </c>
      <c r="O3966" s="5">
        <f t="shared" si="367"/>
        <v>6.3</v>
      </c>
      <c r="P3966" s="7">
        <f t="shared" si="368"/>
        <v>42053.722060185188</v>
      </c>
      <c r="Q3966" s="7">
        <f t="shared" si="369"/>
        <v>42113.680393518516</v>
      </c>
      <c r="R3966" t="s">
        <v>8271</v>
      </c>
      <c r="S3966" t="str">
        <f t="shared" si="370"/>
        <v>theater</v>
      </c>
      <c r="T3966" t="str">
        <f t="shared" si="371"/>
        <v>plays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s="6">
        <f t="shared" si="366"/>
        <v>71.25</v>
      </c>
      <c r="N3967" t="b">
        <v>0</v>
      </c>
      <c r="O3967" s="5">
        <f t="shared" si="367"/>
        <v>14.249999999999998</v>
      </c>
      <c r="P3967" s="7">
        <f t="shared" si="368"/>
        <v>42414.235879629632</v>
      </c>
      <c r="Q3967" s="7">
        <f t="shared" si="369"/>
        <v>42474.194212962961</v>
      </c>
      <c r="R3967" t="s">
        <v>8271</v>
      </c>
      <c r="S3967" t="str">
        <f t="shared" si="370"/>
        <v>theater</v>
      </c>
      <c r="T3967" t="str">
        <f t="shared" si="371"/>
        <v>plays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s="6">
        <f t="shared" si="366"/>
        <v>22.5</v>
      </c>
      <c r="N3968" t="b">
        <v>0</v>
      </c>
      <c r="O3968" s="5">
        <f t="shared" si="367"/>
        <v>0.6</v>
      </c>
      <c r="P3968" s="7">
        <f t="shared" si="368"/>
        <v>41801.711550925924</v>
      </c>
      <c r="Q3968" s="7">
        <f t="shared" si="369"/>
        <v>41844.124305555553</v>
      </c>
      <c r="R3968" t="s">
        <v>8271</v>
      </c>
      <c r="S3968" t="str">
        <f t="shared" si="370"/>
        <v>theater</v>
      </c>
      <c r="T3968" t="str">
        <f t="shared" si="371"/>
        <v>plays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s="6">
        <f t="shared" si="366"/>
        <v>41</v>
      </c>
      <c r="N3969" t="b">
        <v>0</v>
      </c>
      <c r="O3969" s="5">
        <f t="shared" si="367"/>
        <v>24.117647058823529</v>
      </c>
      <c r="P3969" s="7">
        <f t="shared" si="368"/>
        <v>42770.290590277778</v>
      </c>
      <c r="Q3969" s="7">
        <f t="shared" si="369"/>
        <v>42800.290590277778</v>
      </c>
      <c r="R3969" t="s">
        <v>8271</v>
      </c>
      <c r="S3969" t="str">
        <f t="shared" si="370"/>
        <v>theater</v>
      </c>
      <c r="T3969" t="str">
        <f t="shared" si="371"/>
        <v>plays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s="6">
        <f t="shared" ref="M3970:M4033" si="372">E3970/L3970</f>
        <v>47.909090909090907</v>
      </c>
      <c r="N3970" t="b">
        <v>0</v>
      </c>
      <c r="O3970" s="5">
        <f t="shared" ref="O3970:O4033" si="373">(E3970/D3970)*100</f>
        <v>10.54</v>
      </c>
      <c r="P3970" s="7">
        <f t="shared" si="368"/>
        <v>42452.815659722226</v>
      </c>
      <c r="Q3970" s="7">
        <f t="shared" si="369"/>
        <v>42512.815659722226</v>
      </c>
      <c r="R3970" t="s">
        <v>8271</v>
      </c>
      <c r="S3970" t="str">
        <f t="shared" si="370"/>
        <v>theater</v>
      </c>
      <c r="T3970" t="str">
        <f t="shared" si="371"/>
        <v>plays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s="6">
        <f t="shared" si="372"/>
        <v>35.166666666666664</v>
      </c>
      <c r="N3971" t="b">
        <v>0</v>
      </c>
      <c r="O3971" s="5">
        <f t="shared" si="373"/>
        <v>7.4690265486725664</v>
      </c>
      <c r="P3971" s="7">
        <f t="shared" ref="P3971:P4034" si="374">(((J3971/60)/60)/24)+DATE(1970,1,1)</f>
        <v>42601.854699074072</v>
      </c>
      <c r="Q3971" s="7">
        <f t="shared" ref="Q3971:Q4034" si="375">(((I3971/60)/60)/24)+DATE(1970,1,1)</f>
        <v>42611.163194444445</v>
      </c>
      <c r="R3971" t="s">
        <v>8271</v>
      </c>
      <c r="S3971" t="str">
        <f t="shared" ref="S3971:S4034" si="376">LEFT(R3971,FIND("/",R3971)-1)</f>
        <v>theater</v>
      </c>
      <c r="T3971" t="str">
        <f t="shared" ref="T3971:T4034" si="377">RIGHT(R3971,LEN(R3971)-FIND("/",R3971))</f>
        <v>plays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s="6">
        <f t="shared" si="372"/>
        <v>5.5</v>
      </c>
      <c r="N3972" t="b">
        <v>0</v>
      </c>
      <c r="O3972" s="5">
        <f t="shared" si="373"/>
        <v>7.3333333333333334E-2</v>
      </c>
      <c r="P3972" s="7">
        <f t="shared" si="374"/>
        <v>42447.863553240735</v>
      </c>
      <c r="Q3972" s="7">
        <f t="shared" si="375"/>
        <v>42477.863553240735</v>
      </c>
      <c r="R3972" t="s">
        <v>8271</v>
      </c>
      <c r="S3972" t="str">
        <f t="shared" si="376"/>
        <v>theater</v>
      </c>
      <c r="T3972" t="str">
        <f t="shared" si="377"/>
        <v>plays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s="6">
        <f t="shared" si="372"/>
        <v>22.666666666666668</v>
      </c>
      <c r="N3973" t="b">
        <v>0</v>
      </c>
      <c r="O3973" s="5">
        <f t="shared" si="373"/>
        <v>0.97142857142857131</v>
      </c>
      <c r="P3973" s="7">
        <f t="shared" si="374"/>
        <v>41811.536180555559</v>
      </c>
      <c r="Q3973" s="7">
        <f t="shared" si="375"/>
        <v>41841.536180555559</v>
      </c>
      <c r="R3973" t="s">
        <v>8271</v>
      </c>
      <c r="S3973" t="str">
        <f t="shared" si="376"/>
        <v>theater</v>
      </c>
      <c r="T3973" t="str">
        <f t="shared" si="377"/>
        <v>plays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s="6">
        <f t="shared" si="372"/>
        <v>26.375</v>
      </c>
      <c r="N3974" t="b">
        <v>0</v>
      </c>
      <c r="O3974" s="5">
        <f t="shared" si="373"/>
        <v>21.099999999999998</v>
      </c>
      <c r="P3974" s="7">
        <f t="shared" si="374"/>
        <v>41981.067523148144</v>
      </c>
      <c r="Q3974" s="7">
        <f t="shared" si="375"/>
        <v>42041.067523148144</v>
      </c>
      <c r="R3974" t="s">
        <v>8271</v>
      </c>
      <c r="S3974" t="str">
        <f t="shared" si="376"/>
        <v>theater</v>
      </c>
      <c r="T3974" t="str">
        <f t="shared" si="377"/>
        <v>plays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s="6">
        <f t="shared" si="372"/>
        <v>105.54054054054055</v>
      </c>
      <c r="N3975" t="b">
        <v>0</v>
      </c>
      <c r="O3975" s="5">
        <f t="shared" si="373"/>
        <v>78.100000000000009</v>
      </c>
      <c r="P3975" s="7">
        <f t="shared" si="374"/>
        <v>42469.68414351852</v>
      </c>
      <c r="Q3975" s="7">
        <f t="shared" si="375"/>
        <v>42499.166666666672</v>
      </c>
      <c r="R3975" t="s">
        <v>8271</v>
      </c>
      <c r="S3975" t="str">
        <f t="shared" si="376"/>
        <v>theater</v>
      </c>
      <c r="T3975" t="str">
        <f t="shared" si="377"/>
        <v>plays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s="6">
        <f t="shared" si="372"/>
        <v>29.09090909090909</v>
      </c>
      <c r="N3976" t="b">
        <v>0</v>
      </c>
      <c r="O3976" s="5">
        <f t="shared" si="373"/>
        <v>32</v>
      </c>
      <c r="P3976" s="7">
        <f t="shared" si="374"/>
        <v>42493.546851851846</v>
      </c>
      <c r="Q3976" s="7">
        <f t="shared" si="375"/>
        <v>42523.546851851846</v>
      </c>
      <c r="R3976" t="s">
        <v>8271</v>
      </c>
      <c r="S3976" t="str">
        <f t="shared" si="376"/>
        <v>theater</v>
      </c>
      <c r="T3976" t="str">
        <f t="shared" si="377"/>
        <v>plays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s="6" t="e">
        <f t="shared" si="372"/>
        <v>#DIV/0!</v>
      </c>
      <c r="N3977" t="b">
        <v>0</v>
      </c>
      <c r="O3977" s="5">
        <f t="shared" si="373"/>
        <v>0</v>
      </c>
      <c r="P3977" s="7">
        <f t="shared" si="374"/>
        <v>42534.866875</v>
      </c>
      <c r="Q3977" s="7">
        <f t="shared" si="375"/>
        <v>42564.866875</v>
      </c>
      <c r="R3977" t="s">
        <v>8271</v>
      </c>
      <c r="S3977" t="str">
        <f t="shared" si="376"/>
        <v>theater</v>
      </c>
      <c r="T3977" t="str">
        <f t="shared" si="377"/>
        <v>plays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s="6">
        <f t="shared" si="372"/>
        <v>62</v>
      </c>
      <c r="N3978" t="b">
        <v>0</v>
      </c>
      <c r="O3978" s="5">
        <f t="shared" si="373"/>
        <v>47.692307692307693</v>
      </c>
      <c r="P3978" s="7">
        <f t="shared" si="374"/>
        <v>41830.858344907407</v>
      </c>
      <c r="Q3978" s="7">
        <f t="shared" si="375"/>
        <v>41852.291666666664</v>
      </c>
      <c r="R3978" t="s">
        <v>8271</v>
      </c>
      <c r="S3978" t="str">
        <f t="shared" si="376"/>
        <v>theater</v>
      </c>
      <c r="T3978" t="str">
        <f t="shared" si="377"/>
        <v>plays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s="6">
        <f t="shared" si="372"/>
        <v>217.5</v>
      </c>
      <c r="N3979" t="b">
        <v>0</v>
      </c>
      <c r="O3979" s="5">
        <f t="shared" si="373"/>
        <v>1.4500000000000002</v>
      </c>
      <c r="P3979" s="7">
        <f t="shared" si="374"/>
        <v>42543.788564814815</v>
      </c>
      <c r="Q3979" s="7">
        <f t="shared" si="375"/>
        <v>42573.788564814815</v>
      </c>
      <c r="R3979" t="s">
        <v>8271</v>
      </c>
      <c r="S3979" t="str">
        <f t="shared" si="376"/>
        <v>theater</v>
      </c>
      <c r="T3979" t="str">
        <f t="shared" si="377"/>
        <v>plays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s="6">
        <f t="shared" si="372"/>
        <v>26.75</v>
      </c>
      <c r="N3980" t="b">
        <v>0</v>
      </c>
      <c r="O3980" s="5">
        <f t="shared" si="373"/>
        <v>10.7</v>
      </c>
      <c r="P3980" s="7">
        <f t="shared" si="374"/>
        <v>41975.642974537041</v>
      </c>
      <c r="Q3980" s="7">
        <f t="shared" si="375"/>
        <v>42035.642974537041</v>
      </c>
      <c r="R3980" t="s">
        <v>8271</v>
      </c>
      <c r="S3980" t="str">
        <f t="shared" si="376"/>
        <v>theater</v>
      </c>
      <c r="T3980" t="str">
        <f t="shared" si="377"/>
        <v>plays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s="6">
        <f t="shared" si="372"/>
        <v>18.333333333333332</v>
      </c>
      <c r="N3981" t="b">
        <v>0</v>
      </c>
      <c r="O3981" s="5">
        <f t="shared" si="373"/>
        <v>1.8333333333333333</v>
      </c>
      <c r="P3981" s="7">
        <f t="shared" si="374"/>
        <v>42069.903437500005</v>
      </c>
      <c r="Q3981" s="7">
        <f t="shared" si="375"/>
        <v>42092.833333333328</v>
      </c>
      <c r="R3981" t="s">
        <v>8271</v>
      </c>
      <c r="S3981" t="str">
        <f t="shared" si="376"/>
        <v>theater</v>
      </c>
      <c r="T3981" t="str">
        <f t="shared" si="377"/>
        <v>plays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s="6">
        <f t="shared" si="372"/>
        <v>64.285714285714292</v>
      </c>
      <c r="N3982" t="b">
        <v>0</v>
      </c>
      <c r="O3982" s="5">
        <f t="shared" si="373"/>
        <v>18</v>
      </c>
      <c r="P3982" s="7">
        <f t="shared" si="374"/>
        <v>41795.598923611113</v>
      </c>
      <c r="Q3982" s="7">
        <f t="shared" si="375"/>
        <v>41825.598923611113</v>
      </c>
      <c r="R3982" t="s">
        <v>8271</v>
      </c>
      <c r="S3982" t="str">
        <f t="shared" si="376"/>
        <v>theater</v>
      </c>
      <c r="T3982" t="str">
        <f t="shared" si="377"/>
        <v>plays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s="6">
        <f t="shared" si="372"/>
        <v>175</v>
      </c>
      <c r="N3983" t="b">
        <v>0</v>
      </c>
      <c r="O3983" s="5">
        <f t="shared" si="373"/>
        <v>4.083333333333333</v>
      </c>
      <c r="P3983" s="7">
        <f t="shared" si="374"/>
        <v>42508.179965277777</v>
      </c>
      <c r="Q3983" s="7">
        <f t="shared" si="375"/>
        <v>42568.179965277777</v>
      </c>
      <c r="R3983" t="s">
        <v>8271</v>
      </c>
      <c r="S3983" t="str">
        <f t="shared" si="376"/>
        <v>theater</v>
      </c>
      <c r="T3983" t="str">
        <f t="shared" si="377"/>
        <v>plays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s="6">
        <f t="shared" si="372"/>
        <v>34</v>
      </c>
      <c r="N3984" t="b">
        <v>0</v>
      </c>
      <c r="O3984" s="5">
        <f t="shared" si="373"/>
        <v>20</v>
      </c>
      <c r="P3984" s="7">
        <f t="shared" si="374"/>
        <v>42132.809953703705</v>
      </c>
      <c r="Q3984" s="7">
        <f t="shared" si="375"/>
        <v>42192.809953703705</v>
      </c>
      <c r="R3984" t="s">
        <v>8271</v>
      </c>
      <c r="S3984" t="str">
        <f t="shared" si="376"/>
        <v>theater</v>
      </c>
      <c r="T3984" t="str">
        <f t="shared" si="377"/>
        <v>plays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s="6">
        <f t="shared" si="372"/>
        <v>84.282608695652172</v>
      </c>
      <c r="N3985" t="b">
        <v>0</v>
      </c>
      <c r="O3985" s="5">
        <f t="shared" si="373"/>
        <v>34.802513464991023</v>
      </c>
      <c r="P3985" s="7">
        <f t="shared" si="374"/>
        <v>41747.86986111111</v>
      </c>
      <c r="Q3985" s="7">
        <f t="shared" si="375"/>
        <v>41779.290972222225</v>
      </c>
      <c r="R3985" t="s">
        <v>8271</v>
      </c>
      <c r="S3985" t="str">
        <f t="shared" si="376"/>
        <v>theater</v>
      </c>
      <c r="T3985" t="str">
        <f t="shared" si="377"/>
        <v>plays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s="6">
        <f t="shared" si="372"/>
        <v>9.5</v>
      </c>
      <c r="N3986" t="b">
        <v>0</v>
      </c>
      <c r="O3986" s="5">
        <f t="shared" si="373"/>
        <v>6.3333333333333339</v>
      </c>
      <c r="P3986" s="7">
        <f t="shared" si="374"/>
        <v>41920.963472222218</v>
      </c>
      <c r="Q3986" s="7">
        <f t="shared" si="375"/>
        <v>41951</v>
      </c>
      <c r="R3986" t="s">
        <v>8271</v>
      </c>
      <c r="S3986" t="str">
        <f t="shared" si="376"/>
        <v>theater</v>
      </c>
      <c r="T3986" t="str">
        <f t="shared" si="377"/>
        <v>plays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s="6">
        <f t="shared" si="372"/>
        <v>33.736842105263158</v>
      </c>
      <c r="N3987" t="b">
        <v>0</v>
      </c>
      <c r="O3987" s="5">
        <f t="shared" si="373"/>
        <v>32.049999999999997</v>
      </c>
      <c r="P3987" s="7">
        <f t="shared" si="374"/>
        <v>42399.707407407404</v>
      </c>
      <c r="Q3987" s="7">
        <f t="shared" si="375"/>
        <v>42420.878472222219</v>
      </c>
      <c r="R3987" t="s">
        <v>8271</v>
      </c>
      <c r="S3987" t="str">
        <f t="shared" si="376"/>
        <v>theater</v>
      </c>
      <c r="T3987" t="str">
        <f t="shared" si="377"/>
        <v>plays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s="6">
        <f t="shared" si="372"/>
        <v>37.53846153846154</v>
      </c>
      <c r="N3988" t="b">
        <v>0</v>
      </c>
      <c r="O3988" s="5">
        <f t="shared" si="373"/>
        <v>9.76</v>
      </c>
      <c r="P3988" s="7">
        <f t="shared" si="374"/>
        <v>42467.548541666663</v>
      </c>
      <c r="Q3988" s="7">
        <f t="shared" si="375"/>
        <v>42496.544444444444</v>
      </c>
      <c r="R3988" t="s">
        <v>8271</v>
      </c>
      <c r="S3988" t="str">
        <f t="shared" si="376"/>
        <v>theater</v>
      </c>
      <c r="T3988" t="str">
        <f t="shared" si="377"/>
        <v>plays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s="6">
        <f t="shared" si="372"/>
        <v>11.615384615384615</v>
      </c>
      <c r="N3989" t="b">
        <v>0</v>
      </c>
      <c r="O3989" s="5">
        <f t="shared" si="373"/>
        <v>37.75</v>
      </c>
      <c r="P3989" s="7">
        <f t="shared" si="374"/>
        <v>41765.92465277778</v>
      </c>
      <c r="Q3989" s="7">
        <f t="shared" si="375"/>
        <v>41775.92465277778</v>
      </c>
      <c r="R3989" t="s">
        <v>8271</v>
      </c>
      <c r="S3989" t="str">
        <f t="shared" si="376"/>
        <v>theater</v>
      </c>
      <c r="T3989" t="str">
        <f t="shared" si="377"/>
        <v>plays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s="6">
        <f t="shared" si="372"/>
        <v>8</v>
      </c>
      <c r="N3990" t="b">
        <v>0</v>
      </c>
      <c r="O3990" s="5">
        <f t="shared" si="373"/>
        <v>2.1333333333333333</v>
      </c>
      <c r="P3990" s="7">
        <f t="shared" si="374"/>
        <v>42230.08116898148</v>
      </c>
      <c r="Q3990" s="7">
        <f t="shared" si="375"/>
        <v>42245.08116898148</v>
      </c>
      <c r="R3990" t="s">
        <v>8271</v>
      </c>
      <c r="S3990" t="str">
        <f t="shared" si="376"/>
        <v>theater</v>
      </c>
      <c r="T3990" t="str">
        <f t="shared" si="377"/>
        <v>plays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s="6" t="e">
        <f t="shared" si="372"/>
        <v>#DIV/0!</v>
      </c>
      <c r="N3991" t="b">
        <v>0</v>
      </c>
      <c r="O3991" s="5">
        <f t="shared" si="373"/>
        <v>0</v>
      </c>
      <c r="P3991" s="7">
        <f t="shared" si="374"/>
        <v>42286.749780092592</v>
      </c>
      <c r="Q3991" s="7">
        <f t="shared" si="375"/>
        <v>42316.791446759264</v>
      </c>
      <c r="R3991" t="s">
        <v>8271</v>
      </c>
      <c r="S3991" t="str">
        <f t="shared" si="376"/>
        <v>theater</v>
      </c>
      <c r="T3991" t="str">
        <f t="shared" si="377"/>
        <v>plays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s="6">
        <f t="shared" si="372"/>
        <v>23</v>
      </c>
      <c r="N3992" t="b">
        <v>0</v>
      </c>
      <c r="O3992" s="5">
        <f t="shared" si="373"/>
        <v>4.1818181818181817</v>
      </c>
      <c r="P3992" s="7">
        <f t="shared" si="374"/>
        <v>42401.672372685185</v>
      </c>
      <c r="Q3992" s="7">
        <f t="shared" si="375"/>
        <v>42431.672372685185</v>
      </c>
      <c r="R3992" t="s">
        <v>8271</v>
      </c>
      <c r="S3992" t="str">
        <f t="shared" si="376"/>
        <v>theater</v>
      </c>
      <c r="T3992" t="str">
        <f t="shared" si="377"/>
        <v>plays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s="6">
        <f t="shared" si="372"/>
        <v>100</v>
      </c>
      <c r="N3993" t="b">
        <v>0</v>
      </c>
      <c r="O3993" s="5">
        <f t="shared" si="373"/>
        <v>20</v>
      </c>
      <c r="P3993" s="7">
        <f t="shared" si="374"/>
        <v>42125.644467592589</v>
      </c>
      <c r="Q3993" s="7">
        <f t="shared" si="375"/>
        <v>42155.644467592589</v>
      </c>
      <c r="R3993" t="s">
        <v>8271</v>
      </c>
      <c r="S3993" t="str">
        <f t="shared" si="376"/>
        <v>theater</v>
      </c>
      <c r="T3993" t="str">
        <f t="shared" si="377"/>
        <v>plays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s="6">
        <f t="shared" si="372"/>
        <v>60.111111111111114</v>
      </c>
      <c r="N3994" t="b">
        <v>0</v>
      </c>
      <c r="O3994" s="5">
        <f t="shared" si="373"/>
        <v>5.41</v>
      </c>
      <c r="P3994" s="7">
        <f t="shared" si="374"/>
        <v>42289.94049768518</v>
      </c>
      <c r="Q3994" s="7">
        <f t="shared" si="375"/>
        <v>42349.982164351852</v>
      </c>
      <c r="R3994" t="s">
        <v>8271</v>
      </c>
      <c r="S3994" t="str">
        <f t="shared" si="376"/>
        <v>theater</v>
      </c>
      <c r="T3994" t="str">
        <f t="shared" si="377"/>
        <v>plays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s="6">
        <f t="shared" si="372"/>
        <v>3</v>
      </c>
      <c r="N3995" t="b">
        <v>0</v>
      </c>
      <c r="O3995" s="5">
        <f t="shared" si="373"/>
        <v>6.0000000000000001E-3</v>
      </c>
      <c r="P3995" s="7">
        <f t="shared" si="374"/>
        <v>42107.864722222221</v>
      </c>
      <c r="Q3995" s="7">
        <f t="shared" si="375"/>
        <v>42137.864722222221</v>
      </c>
      <c r="R3995" t="s">
        <v>8271</v>
      </c>
      <c r="S3995" t="str">
        <f t="shared" si="376"/>
        <v>theater</v>
      </c>
      <c r="T3995" t="str">
        <f t="shared" si="377"/>
        <v>plays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s="6">
        <f t="shared" si="372"/>
        <v>5</v>
      </c>
      <c r="N3996" t="b">
        <v>0</v>
      </c>
      <c r="O3996" s="5">
        <f t="shared" si="373"/>
        <v>0.25</v>
      </c>
      <c r="P3996" s="7">
        <f t="shared" si="374"/>
        <v>41809.389930555553</v>
      </c>
      <c r="Q3996" s="7">
        <f t="shared" si="375"/>
        <v>41839.389930555553</v>
      </c>
      <c r="R3996" t="s">
        <v>8271</v>
      </c>
      <c r="S3996" t="str">
        <f t="shared" si="376"/>
        <v>theater</v>
      </c>
      <c r="T3996" t="str">
        <f t="shared" si="377"/>
        <v>plays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s="6">
        <f t="shared" si="372"/>
        <v>17.5</v>
      </c>
      <c r="N3997" t="b">
        <v>0</v>
      </c>
      <c r="O3997" s="5">
        <f t="shared" si="373"/>
        <v>35</v>
      </c>
      <c r="P3997" s="7">
        <f t="shared" si="374"/>
        <v>42019.683761574073</v>
      </c>
      <c r="Q3997" s="7">
        <f t="shared" si="375"/>
        <v>42049.477083333331</v>
      </c>
      <c r="R3997" t="s">
        <v>8271</v>
      </c>
      <c r="S3997" t="str">
        <f t="shared" si="376"/>
        <v>theater</v>
      </c>
      <c r="T3997" t="str">
        <f t="shared" si="377"/>
        <v>plays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s="6">
        <f t="shared" si="372"/>
        <v>29.235294117647058</v>
      </c>
      <c r="N3998" t="b">
        <v>0</v>
      </c>
      <c r="O3998" s="5">
        <f t="shared" si="373"/>
        <v>16.566666666666666</v>
      </c>
      <c r="P3998" s="7">
        <f t="shared" si="374"/>
        <v>41950.26694444444</v>
      </c>
      <c r="Q3998" s="7">
        <f t="shared" si="375"/>
        <v>41963.669444444444</v>
      </c>
      <c r="R3998" t="s">
        <v>8271</v>
      </c>
      <c r="S3998" t="str">
        <f t="shared" si="376"/>
        <v>theater</v>
      </c>
      <c r="T3998" t="str">
        <f t="shared" si="377"/>
        <v>plays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s="6" t="e">
        <f t="shared" si="372"/>
        <v>#DIV/0!</v>
      </c>
      <c r="N3999" t="b">
        <v>0</v>
      </c>
      <c r="O3999" s="5">
        <f t="shared" si="373"/>
        <v>0</v>
      </c>
      <c r="P3999" s="7">
        <f t="shared" si="374"/>
        <v>42069.391446759255</v>
      </c>
      <c r="Q3999" s="7">
        <f t="shared" si="375"/>
        <v>42099.349780092598</v>
      </c>
      <c r="R3999" t="s">
        <v>8271</v>
      </c>
      <c r="S3999" t="str">
        <f t="shared" si="376"/>
        <v>theater</v>
      </c>
      <c r="T3999" t="str">
        <f t="shared" si="377"/>
        <v>plays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s="6">
        <f t="shared" si="372"/>
        <v>59.583333333333336</v>
      </c>
      <c r="N4000" t="b">
        <v>0</v>
      </c>
      <c r="O4000" s="5">
        <f t="shared" si="373"/>
        <v>57.199999999999996</v>
      </c>
      <c r="P4000" s="7">
        <f t="shared" si="374"/>
        <v>42061.963263888887</v>
      </c>
      <c r="Q4000" s="7">
        <f t="shared" si="375"/>
        <v>42091.921597222223</v>
      </c>
      <c r="R4000" t="s">
        <v>8271</v>
      </c>
      <c r="S4000" t="str">
        <f t="shared" si="376"/>
        <v>theater</v>
      </c>
      <c r="T4000" t="str">
        <f t="shared" si="377"/>
        <v>plays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s="6">
        <f t="shared" si="372"/>
        <v>82.571428571428569</v>
      </c>
      <c r="N4001" t="b">
        <v>0</v>
      </c>
      <c r="O4001" s="5">
        <f t="shared" si="373"/>
        <v>16.514285714285716</v>
      </c>
      <c r="P4001" s="7">
        <f t="shared" si="374"/>
        <v>41842.828680555554</v>
      </c>
      <c r="Q4001" s="7">
        <f t="shared" si="375"/>
        <v>41882.827650462961</v>
      </c>
      <c r="R4001" t="s">
        <v>8271</v>
      </c>
      <c r="S4001" t="str">
        <f t="shared" si="376"/>
        <v>theater</v>
      </c>
      <c r="T4001" t="str">
        <f t="shared" si="377"/>
        <v>plays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s="6">
        <f t="shared" si="372"/>
        <v>10</v>
      </c>
      <c r="N4002" t="b">
        <v>0</v>
      </c>
      <c r="O4002" s="5">
        <f t="shared" si="373"/>
        <v>0.125</v>
      </c>
      <c r="P4002" s="7">
        <f t="shared" si="374"/>
        <v>42437.64534722222</v>
      </c>
      <c r="Q4002" s="7">
        <f t="shared" si="375"/>
        <v>42497.603680555556</v>
      </c>
      <c r="R4002" t="s">
        <v>8271</v>
      </c>
      <c r="S4002" t="str">
        <f t="shared" si="376"/>
        <v>theater</v>
      </c>
      <c r="T4002" t="str">
        <f t="shared" si="377"/>
        <v>plays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s="6">
        <f t="shared" si="372"/>
        <v>32.357142857142854</v>
      </c>
      <c r="N4003" t="b">
        <v>0</v>
      </c>
      <c r="O4003" s="5">
        <f t="shared" si="373"/>
        <v>37.75</v>
      </c>
      <c r="P4003" s="7">
        <f t="shared" si="374"/>
        <v>42775.964212962965</v>
      </c>
      <c r="Q4003" s="7">
        <f t="shared" si="375"/>
        <v>42795.791666666672</v>
      </c>
      <c r="R4003" t="s">
        <v>8271</v>
      </c>
      <c r="S4003" t="str">
        <f t="shared" si="376"/>
        <v>theater</v>
      </c>
      <c r="T4003" t="str">
        <f t="shared" si="377"/>
        <v>plays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s="6">
        <f t="shared" si="372"/>
        <v>5.75</v>
      </c>
      <c r="N4004" t="b">
        <v>0</v>
      </c>
      <c r="O4004" s="5">
        <f t="shared" si="373"/>
        <v>1.8399999999999999</v>
      </c>
      <c r="P4004" s="7">
        <f t="shared" si="374"/>
        <v>41879.043530092589</v>
      </c>
      <c r="Q4004" s="7">
        <f t="shared" si="375"/>
        <v>41909.043530092589</v>
      </c>
      <c r="R4004" t="s">
        <v>8271</v>
      </c>
      <c r="S4004" t="str">
        <f t="shared" si="376"/>
        <v>theater</v>
      </c>
      <c r="T4004" t="str">
        <f t="shared" si="377"/>
        <v>plays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s="6">
        <f t="shared" si="372"/>
        <v>100.5</v>
      </c>
      <c r="N4005" t="b">
        <v>0</v>
      </c>
      <c r="O4005" s="5">
        <f t="shared" si="373"/>
        <v>10.050000000000001</v>
      </c>
      <c r="P4005" s="7">
        <f t="shared" si="374"/>
        <v>42020.587349537032</v>
      </c>
      <c r="Q4005" s="7">
        <f t="shared" si="375"/>
        <v>42050.587349537032</v>
      </c>
      <c r="R4005" t="s">
        <v>8271</v>
      </c>
      <c r="S4005" t="str">
        <f t="shared" si="376"/>
        <v>theater</v>
      </c>
      <c r="T4005" t="str">
        <f t="shared" si="377"/>
        <v>plays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s="6">
        <f t="shared" si="372"/>
        <v>1</v>
      </c>
      <c r="N4006" t="b">
        <v>0</v>
      </c>
      <c r="O4006" s="5">
        <f t="shared" si="373"/>
        <v>0.2</v>
      </c>
      <c r="P4006" s="7">
        <f t="shared" si="374"/>
        <v>41890.16269675926</v>
      </c>
      <c r="Q4006" s="7">
        <f t="shared" si="375"/>
        <v>41920.16269675926</v>
      </c>
      <c r="R4006" t="s">
        <v>8271</v>
      </c>
      <c r="S4006" t="str">
        <f t="shared" si="376"/>
        <v>theater</v>
      </c>
      <c r="T4006" t="str">
        <f t="shared" si="377"/>
        <v>plays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s="6">
        <f t="shared" si="372"/>
        <v>20</v>
      </c>
      <c r="N4007" t="b">
        <v>0</v>
      </c>
      <c r="O4007" s="5">
        <f t="shared" si="373"/>
        <v>1.3333333333333335</v>
      </c>
      <c r="P4007" s="7">
        <f t="shared" si="374"/>
        <v>41872.807696759257</v>
      </c>
      <c r="Q4007" s="7">
        <f t="shared" si="375"/>
        <v>41932.807696759257</v>
      </c>
      <c r="R4007" t="s">
        <v>8271</v>
      </c>
      <c r="S4007" t="str">
        <f t="shared" si="376"/>
        <v>theater</v>
      </c>
      <c r="T4007" t="str">
        <f t="shared" si="377"/>
        <v>plays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s="6">
        <f t="shared" si="372"/>
        <v>2</v>
      </c>
      <c r="N4008" t="b">
        <v>0</v>
      </c>
      <c r="O4008" s="5">
        <f t="shared" si="373"/>
        <v>6.6666666666666671E-3</v>
      </c>
      <c r="P4008" s="7">
        <f t="shared" si="374"/>
        <v>42391.772997685184</v>
      </c>
      <c r="Q4008" s="7">
        <f t="shared" si="375"/>
        <v>42416.772997685184</v>
      </c>
      <c r="R4008" t="s">
        <v>8271</v>
      </c>
      <c r="S4008" t="str">
        <f t="shared" si="376"/>
        <v>theater</v>
      </c>
      <c r="T4008" t="str">
        <f t="shared" si="377"/>
        <v>plays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s="6">
        <f t="shared" si="372"/>
        <v>5</v>
      </c>
      <c r="N4009" t="b">
        <v>0</v>
      </c>
      <c r="O4009" s="5">
        <f t="shared" si="373"/>
        <v>0.25</v>
      </c>
      <c r="P4009" s="7">
        <f t="shared" si="374"/>
        <v>41848.772928240738</v>
      </c>
      <c r="Q4009" s="7">
        <f t="shared" si="375"/>
        <v>41877.686111111114</v>
      </c>
      <c r="R4009" t="s">
        <v>8271</v>
      </c>
      <c r="S4009" t="str">
        <f t="shared" si="376"/>
        <v>theater</v>
      </c>
      <c r="T4009" t="str">
        <f t="shared" si="377"/>
        <v>plays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s="6">
        <f t="shared" si="372"/>
        <v>15</v>
      </c>
      <c r="N4010" t="b">
        <v>0</v>
      </c>
      <c r="O4010" s="5">
        <f t="shared" si="373"/>
        <v>6</v>
      </c>
      <c r="P4010" s="7">
        <f t="shared" si="374"/>
        <v>42177.964201388888</v>
      </c>
      <c r="Q4010" s="7">
        <f t="shared" si="375"/>
        <v>42207.964201388888</v>
      </c>
      <c r="R4010" t="s">
        <v>8271</v>
      </c>
      <c r="S4010" t="str">
        <f t="shared" si="376"/>
        <v>theater</v>
      </c>
      <c r="T4010" t="str">
        <f t="shared" si="377"/>
        <v>plays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s="6">
        <f t="shared" si="372"/>
        <v>25</v>
      </c>
      <c r="N4011" t="b">
        <v>0</v>
      </c>
      <c r="O4011" s="5">
        <f t="shared" si="373"/>
        <v>3.8860103626943006</v>
      </c>
      <c r="P4011" s="7">
        <f t="shared" si="374"/>
        <v>41851.700925925928</v>
      </c>
      <c r="Q4011" s="7">
        <f t="shared" si="375"/>
        <v>41891.700925925928</v>
      </c>
      <c r="R4011" t="s">
        <v>8271</v>
      </c>
      <c r="S4011" t="str">
        <f t="shared" si="376"/>
        <v>theater</v>
      </c>
      <c r="T4011" t="str">
        <f t="shared" si="377"/>
        <v>plays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s="6">
        <f t="shared" si="372"/>
        <v>45.842105263157897</v>
      </c>
      <c r="N4012" t="b">
        <v>0</v>
      </c>
      <c r="O4012" s="5">
        <f t="shared" si="373"/>
        <v>24.194444444444443</v>
      </c>
      <c r="P4012" s="7">
        <f t="shared" si="374"/>
        <v>41921.770439814813</v>
      </c>
      <c r="Q4012" s="7">
        <f t="shared" si="375"/>
        <v>41938.770439814813</v>
      </c>
      <c r="R4012" t="s">
        <v>8271</v>
      </c>
      <c r="S4012" t="str">
        <f t="shared" si="376"/>
        <v>theater</v>
      </c>
      <c r="T4012" t="str">
        <f t="shared" si="377"/>
        <v>plays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s="6">
        <f t="shared" si="372"/>
        <v>4.75</v>
      </c>
      <c r="N4013" t="b">
        <v>0</v>
      </c>
      <c r="O4013" s="5">
        <f t="shared" si="373"/>
        <v>7.6</v>
      </c>
      <c r="P4013" s="7">
        <f t="shared" si="374"/>
        <v>42002.54488425926</v>
      </c>
      <c r="Q4013" s="7">
        <f t="shared" si="375"/>
        <v>42032.54488425926</v>
      </c>
      <c r="R4013" t="s">
        <v>8271</v>
      </c>
      <c r="S4013" t="str">
        <f t="shared" si="376"/>
        <v>theater</v>
      </c>
      <c r="T4013" t="str">
        <f t="shared" si="377"/>
        <v>plays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s="6" t="e">
        <f t="shared" si="372"/>
        <v>#DIV/0!</v>
      </c>
      <c r="N4014" t="b">
        <v>0</v>
      </c>
      <c r="O4014" s="5">
        <f t="shared" si="373"/>
        <v>0</v>
      </c>
      <c r="P4014" s="7">
        <f t="shared" si="374"/>
        <v>42096.544548611113</v>
      </c>
      <c r="Q4014" s="7">
        <f t="shared" si="375"/>
        <v>42126.544548611113</v>
      </c>
      <c r="R4014" t="s">
        <v>8271</v>
      </c>
      <c r="S4014" t="str">
        <f t="shared" si="376"/>
        <v>theater</v>
      </c>
      <c r="T4014" t="str">
        <f t="shared" si="377"/>
        <v>plays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s="6">
        <f t="shared" si="372"/>
        <v>13</v>
      </c>
      <c r="N4015" t="b">
        <v>0</v>
      </c>
      <c r="O4015" s="5">
        <f t="shared" si="373"/>
        <v>1.3</v>
      </c>
      <c r="P4015" s="7">
        <f t="shared" si="374"/>
        <v>42021.301192129627</v>
      </c>
      <c r="Q4015" s="7">
        <f t="shared" si="375"/>
        <v>42051.301192129627</v>
      </c>
      <c r="R4015" t="s">
        <v>8271</v>
      </c>
      <c r="S4015" t="str">
        <f t="shared" si="376"/>
        <v>theater</v>
      </c>
      <c r="T4015" t="str">
        <f t="shared" si="377"/>
        <v>plays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s="6" t="e">
        <f t="shared" si="372"/>
        <v>#DIV/0!</v>
      </c>
      <c r="N4016" t="b">
        <v>0</v>
      </c>
      <c r="O4016" s="5">
        <f t="shared" si="373"/>
        <v>0</v>
      </c>
      <c r="P4016" s="7">
        <f t="shared" si="374"/>
        <v>42419.246168981481</v>
      </c>
      <c r="Q4016" s="7">
        <f t="shared" si="375"/>
        <v>42434.246168981481</v>
      </c>
      <c r="R4016" t="s">
        <v>8271</v>
      </c>
      <c r="S4016" t="str">
        <f t="shared" si="376"/>
        <v>theater</v>
      </c>
      <c r="T4016" t="str">
        <f t="shared" si="377"/>
        <v>plays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s="6">
        <f t="shared" si="372"/>
        <v>1</v>
      </c>
      <c r="N4017" t="b">
        <v>0</v>
      </c>
      <c r="O4017" s="5">
        <f t="shared" si="373"/>
        <v>1.4285714285714287E-2</v>
      </c>
      <c r="P4017" s="7">
        <f t="shared" si="374"/>
        <v>42174.780821759254</v>
      </c>
      <c r="Q4017" s="7">
        <f t="shared" si="375"/>
        <v>42204.780821759254</v>
      </c>
      <c r="R4017" t="s">
        <v>8271</v>
      </c>
      <c r="S4017" t="str">
        <f t="shared" si="376"/>
        <v>theater</v>
      </c>
      <c r="T4017" t="str">
        <f t="shared" si="377"/>
        <v>plays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s="6">
        <f t="shared" si="372"/>
        <v>10</v>
      </c>
      <c r="N4018" t="b">
        <v>0</v>
      </c>
      <c r="O4018" s="5">
        <f t="shared" si="373"/>
        <v>14.000000000000002</v>
      </c>
      <c r="P4018" s="7">
        <f t="shared" si="374"/>
        <v>41869.872685185182</v>
      </c>
      <c r="Q4018" s="7">
        <f t="shared" si="375"/>
        <v>41899.872685185182</v>
      </c>
      <c r="R4018" t="s">
        <v>8271</v>
      </c>
      <c r="S4018" t="str">
        <f t="shared" si="376"/>
        <v>theater</v>
      </c>
      <c r="T4018" t="str">
        <f t="shared" si="377"/>
        <v>plays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s="6">
        <f t="shared" si="372"/>
        <v>52.5</v>
      </c>
      <c r="N4019" t="b">
        <v>0</v>
      </c>
      <c r="O4019" s="5">
        <f t="shared" si="373"/>
        <v>1.05</v>
      </c>
      <c r="P4019" s="7">
        <f t="shared" si="374"/>
        <v>41856.672152777777</v>
      </c>
      <c r="Q4019" s="7">
        <f t="shared" si="375"/>
        <v>41886.672152777777</v>
      </c>
      <c r="R4019" t="s">
        <v>8271</v>
      </c>
      <c r="S4019" t="str">
        <f t="shared" si="376"/>
        <v>theater</v>
      </c>
      <c r="T4019" t="str">
        <f t="shared" si="377"/>
        <v>plays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s="6">
        <f t="shared" si="372"/>
        <v>32.5</v>
      </c>
      <c r="N4020" t="b">
        <v>0</v>
      </c>
      <c r="O4020" s="5">
        <f t="shared" si="373"/>
        <v>8.6666666666666679</v>
      </c>
      <c r="P4020" s="7">
        <f t="shared" si="374"/>
        <v>42620.91097222222</v>
      </c>
      <c r="Q4020" s="7">
        <f t="shared" si="375"/>
        <v>42650.91097222222</v>
      </c>
      <c r="R4020" t="s">
        <v>8271</v>
      </c>
      <c r="S4020" t="str">
        <f t="shared" si="376"/>
        <v>theater</v>
      </c>
      <c r="T4020" t="str">
        <f t="shared" si="377"/>
        <v>plays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s="6">
        <f t="shared" si="372"/>
        <v>7.25</v>
      </c>
      <c r="N4021" t="b">
        <v>0</v>
      </c>
      <c r="O4021" s="5">
        <f t="shared" si="373"/>
        <v>0.82857142857142851</v>
      </c>
      <c r="P4021" s="7">
        <f t="shared" si="374"/>
        <v>42417.675879629634</v>
      </c>
      <c r="Q4021" s="7">
        <f t="shared" si="375"/>
        <v>42475.686111111107</v>
      </c>
      <c r="R4021" t="s">
        <v>8271</v>
      </c>
      <c r="S4021" t="str">
        <f t="shared" si="376"/>
        <v>theater</v>
      </c>
      <c r="T4021" t="str">
        <f t="shared" si="377"/>
        <v>plays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s="6">
        <f t="shared" si="372"/>
        <v>33.333333333333336</v>
      </c>
      <c r="N4022" t="b">
        <v>0</v>
      </c>
      <c r="O4022" s="5">
        <f t="shared" si="373"/>
        <v>16.666666666666664</v>
      </c>
      <c r="P4022" s="7">
        <f t="shared" si="374"/>
        <v>42057.190960648149</v>
      </c>
      <c r="Q4022" s="7">
        <f t="shared" si="375"/>
        <v>42087.149293981478</v>
      </c>
      <c r="R4022" t="s">
        <v>8271</v>
      </c>
      <c r="S4022" t="str">
        <f t="shared" si="376"/>
        <v>theater</v>
      </c>
      <c r="T4022" t="str">
        <f t="shared" si="377"/>
        <v>plays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s="6">
        <f t="shared" si="372"/>
        <v>62.5</v>
      </c>
      <c r="N4023" t="b">
        <v>0</v>
      </c>
      <c r="O4023" s="5">
        <f t="shared" si="373"/>
        <v>0.83333333333333337</v>
      </c>
      <c r="P4023" s="7">
        <f t="shared" si="374"/>
        <v>41878.911550925928</v>
      </c>
      <c r="Q4023" s="7">
        <f t="shared" si="375"/>
        <v>41938.911550925928</v>
      </c>
      <c r="R4023" t="s">
        <v>8271</v>
      </c>
      <c r="S4023" t="str">
        <f t="shared" si="376"/>
        <v>theater</v>
      </c>
      <c r="T4023" t="str">
        <f t="shared" si="377"/>
        <v>plays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s="6">
        <f t="shared" si="372"/>
        <v>63.558375634517766</v>
      </c>
      <c r="N4024" t="b">
        <v>0</v>
      </c>
      <c r="O4024" s="5">
        <f t="shared" si="373"/>
        <v>69.561111111111103</v>
      </c>
      <c r="P4024" s="7">
        <f t="shared" si="374"/>
        <v>41990.584108796291</v>
      </c>
      <c r="Q4024" s="7">
        <f t="shared" si="375"/>
        <v>42036.120833333334</v>
      </c>
      <c r="R4024" t="s">
        <v>8271</v>
      </c>
      <c r="S4024" t="str">
        <f t="shared" si="376"/>
        <v>theater</v>
      </c>
      <c r="T4024" t="str">
        <f t="shared" si="377"/>
        <v>plays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s="6" t="e">
        <f t="shared" si="372"/>
        <v>#DIV/0!</v>
      </c>
      <c r="N4025" t="b">
        <v>0</v>
      </c>
      <c r="O4025" s="5">
        <f t="shared" si="373"/>
        <v>0</v>
      </c>
      <c r="P4025" s="7">
        <f t="shared" si="374"/>
        <v>42408.999571759254</v>
      </c>
      <c r="Q4025" s="7">
        <f t="shared" si="375"/>
        <v>42453.957905092597</v>
      </c>
      <c r="R4025" t="s">
        <v>8271</v>
      </c>
      <c r="S4025" t="str">
        <f t="shared" si="376"/>
        <v>theater</v>
      </c>
      <c r="T4025" t="str">
        <f t="shared" si="377"/>
        <v>plays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s="6">
        <f t="shared" si="372"/>
        <v>10</v>
      </c>
      <c r="N4026" t="b">
        <v>0</v>
      </c>
      <c r="O4026" s="5">
        <f t="shared" si="373"/>
        <v>1.25</v>
      </c>
      <c r="P4026" s="7">
        <f t="shared" si="374"/>
        <v>42217.670104166667</v>
      </c>
      <c r="Q4026" s="7">
        <f t="shared" si="375"/>
        <v>42247.670104166667</v>
      </c>
      <c r="R4026" t="s">
        <v>8271</v>
      </c>
      <c r="S4026" t="str">
        <f t="shared" si="376"/>
        <v>theater</v>
      </c>
      <c r="T4026" t="str">
        <f t="shared" si="377"/>
        <v>plays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s="6">
        <f t="shared" si="372"/>
        <v>62.5</v>
      </c>
      <c r="N4027" t="b">
        <v>0</v>
      </c>
      <c r="O4027" s="5">
        <f t="shared" si="373"/>
        <v>5</v>
      </c>
      <c r="P4027" s="7">
        <f t="shared" si="374"/>
        <v>42151.237685185188</v>
      </c>
      <c r="Q4027" s="7">
        <f t="shared" si="375"/>
        <v>42211.237685185188</v>
      </c>
      <c r="R4027" t="s">
        <v>8271</v>
      </c>
      <c r="S4027" t="str">
        <f t="shared" si="376"/>
        <v>theater</v>
      </c>
      <c r="T4027" t="str">
        <f t="shared" si="377"/>
        <v>plays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s="6" t="e">
        <f t="shared" si="372"/>
        <v>#DIV/0!</v>
      </c>
      <c r="N4028" t="b">
        <v>0</v>
      </c>
      <c r="O4028" s="5">
        <f t="shared" si="373"/>
        <v>0</v>
      </c>
      <c r="P4028" s="7">
        <f t="shared" si="374"/>
        <v>42282.655543981484</v>
      </c>
      <c r="Q4028" s="7">
        <f t="shared" si="375"/>
        <v>42342.697210648148</v>
      </c>
      <c r="R4028" t="s">
        <v>8271</v>
      </c>
      <c r="S4028" t="str">
        <f t="shared" si="376"/>
        <v>theater</v>
      </c>
      <c r="T4028" t="str">
        <f t="shared" si="377"/>
        <v>plays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s="6">
        <f t="shared" si="372"/>
        <v>30.714285714285715</v>
      </c>
      <c r="N4029" t="b">
        <v>0</v>
      </c>
      <c r="O4029" s="5">
        <f t="shared" si="373"/>
        <v>7.166666666666667</v>
      </c>
      <c r="P4029" s="7">
        <f t="shared" si="374"/>
        <v>42768.97084490741</v>
      </c>
      <c r="Q4029" s="7">
        <f t="shared" si="375"/>
        <v>42789.041666666672</v>
      </c>
      <c r="R4029" t="s">
        <v>8271</v>
      </c>
      <c r="S4029" t="str">
        <f t="shared" si="376"/>
        <v>theater</v>
      </c>
      <c r="T4029" t="str">
        <f t="shared" si="377"/>
        <v>plays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s="6">
        <f t="shared" si="372"/>
        <v>51</v>
      </c>
      <c r="N4030" t="b">
        <v>0</v>
      </c>
      <c r="O4030" s="5">
        <f t="shared" si="373"/>
        <v>28.050000000000004</v>
      </c>
      <c r="P4030" s="7">
        <f t="shared" si="374"/>
        <v>41765.938657407409</v>
      </c>
      <c r="Q4030" s="7">
        <f t="shared" si="375"/>
        <v>41795.938657407409</v>
      </c>
      <c r="R4030" t="s">
        <v>8271</v>
      </c>
      <c r="S4030" t="str">
        <f t="shared" si="376"/>
        <v>theater</v>
      </c>
      <c r="T4030" t="str">
        <f t="shared" si="377"/>
        <v>plays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s="6" t="e">
        <f t="shared" si="372"/>
        <v>#DIV/0!</v>
      </c>
      <c r="N4031" t="b">
        <v>0</v>
      </c>
      <c r="O4031" s="5">
        <f t="shared" si="373"/>
        <v>0</v>
      </c>
      <c r="P4031" s="7">
        <f t="shared" si="374"/>
        <v>42322.025115740747</v>
      </c>
      <c r="Q4031" s="7">
        <f t="shared" si="375"/>
        <v>42352.025115740747</v>
      </c>
      <c r="R4031" t="s">
        <v>8271</v>
      </c>
      <c r="S4031" t="str">
        <f t="shared" si="376"/>
        <v>theater</v>
      </c>
      <c r="T4031" t="str">
        <f t="shared" si="377"/>
        <v>plays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s="6">
        <f t="shared" si="372"/>
        <v>66.666666666666671</v>
      </c>
      <c r="N4032" t="b">
        <v>0</v>
      </c>
      <c r="O4032" s="5">
        <f t="shared" si="373"/>
        <v>16</v>
      </c>
      <c r="P4032" s="7">
        <f t="shared" si="374"/>
        <v>42374.655081018514</v>
      </c>
      <c r="Q4032" s="7">
        <f t="shared" si="375"/>
        <v>42403.784027777772</v>
      </c>
      <c r="R4032" t="s">
        <v>8271</v>
      </c>
      <c r="S4032" t="str">
        <f t="shared" si="376"/>
        <v>theater</v>
      </c>
      <c r="T4032" t="str">
        <f t="shared" si="377"/>
        <v>plays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s="6" t="e">
        <f t="shared" si="372"/>
        <v>#DIV/0!</v>
      </c>
      <c r="N4033" t="b">
        <v>0</v>
      </c>
      <c r="O4033" s="5">
        <f t="shared" si="373"/>
        <v>0</v>
      </c>
      <c r="P4033" s="7">
        <f t="shared" si="374"/>
        <v>41941.585231481484</v>
      </c>
      <c r="Q4033" s="7">
        <f t="shared" si="375"/>
        <v>41991.626898148148</v>
      </c>
      <c r="R4033" t="s">
        <v>8271</v>
      </c>
      <c r="S4033" t="str">
        <f t="shared" si="376"/>
        <v>theater</v>
      </c>
      <c r="T4033" t="str">
        <f t="shared" si="377"/>
        <v>plays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s="6">
        <f t="shared" ref="M4034:M4097" si="378">E4034/L4034</f>
        <v>59</v>
      </c>
      <c r="N4034" t="b">
        <v>0</v>
      </c>
      <c r="O4034" s="5">
        <f t="shared" ref="O4034:O4097" si="379">(E4034/D4034)*100</f>
        <v>6.8287037037037033</v>
      </c>
      <c r="P4034" s="7">
        <f t="shared" si="374"/>
        <v>42293.809212962966</v>
      </c>
      <c r="Q4034" s="7">
        <f t="shared" si="375"/>
        <v>42353.85087962963</v>
      </c>
      <c r="R4034" t="s">
        <v>8271</v>
      </c>
      <c r="S4034" t="str">
        <f t="shared" si="376"/>
        <v>theater</v>
      </c>
      <c r="T4034" t="str">
        <f t="shared" si="377"/>
        <v>plays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s="6">
        <f t="shared" si="378"/>
        <v>65.340319148936175</v>
      </c>
      <c r="N4035" t="b">
        <v>0</v>
      </c>
      <c r="O4035" s="5">
        <f t="shared" si="379"/>
        <v>25.698702928870294</v>
      </c>
      <c r="P4035" s="7">
        <f t="shared" ref="P4035:P4098" si="380">(((J4035/60)/60)/24)+DATE(1970,1,1)</f>
        <v>42614.268796296295</v>
      </c>
      <c r="Q4035" s="7">
        <f t="shared" ref="Q4035:Q4098" si="381">(((I4035/60)/60)/24)+DATE(1970,1,1)</f>
        <v>42645.375</v>
      </c>
      <c r="R4035" t="s">
        <v>8271</v>
      </c>
      <c r="S4035" t="str">
        <f t="shared" ref="S4035:S4098" si="382">LEFT(R4035,FIND("/",R4035)-1)</f>
        <v>theater</v>
      </c>
      <c r="T4035" t="str">
        <f t="shared" ref="T4035:T4098" si="383">RIGHT(R4035,LEN(R4035)-FIND("/",R4035))</f>
        <v>plays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s="6">
        <f t="shared" si="378"/>
        <v>100</v>
      </c>
      <c r="N4036" t="b">
        <v>0</v>
      </c>
      <c r="O4036" s="5">
        <f t="shared" si="379"/>
        <v>1.4814814814814816</v>
      </c>
      <c r="P4036" s="7">
        <f t="shared" si="380"/>
        <v>42067.947337962964</v>
      </c>
      <c r="Q4036" s="7">
        <f t="shared" si="381"/>
        <v>42097.905671296292</v>
      </c>
      <c r="R4036" t="s">
        <v>8271</v>
      </c>
      <c r="S4036" t="str">
        <f t="shared" si="382"/>
        <v>theater</v>
      </c>
      <c r="T4036" t="str">
        <f t="shared" si="383"/>
        <v>plays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s="6">
        <f t="shared" si="378"/>
        <v>147.4</v>
      </c>
      <c r="N4037" t="b">
        <v>0</v>
      </c>
      <c r="O4037" s="5">
        <f t="shared" si="379"/>
        <v>36.85</v>
      </c>
      <c r="P4037" s="7">
        <f t="shared" si="380"/>
        <v>41903.882951388885</v>
      </c>
      <c r="Q4037" s="7">
        <f t="shared" si="381"/>
        <v>41933.882951388885</v>
      </c>
      <c r="R4037" t="s">
        <v>8271</v>
      </c>
      <c r="S4037" t="str">
        <f t="shared" si="382"/>
        <v>theater</v>
      </c>
      <c r="T4037" t="str">
        <f t="shared" si="383"/>
        <v>plays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s="6">
        <f t="shared" si="378"/>
        <v>166.05882352941177</v>
      </c>
      <c r="N4038" t="b">
        <v>0</v>
      </c>
      <c r="O4038" s="5">
        <f t="shared" si="379"/>
        <v>47.05</v>
      </c>
      <c r="P4038" s="7">
        <f t="shared" si="380"/>
        <v>41804.937083333331</v>
      </c>
      <c r="Q4038" s="7">
        <f t="shared" si="381"/>
        <v>41821.9375</v>
      </c>
      <c r="R4038" t="s">
        <v>8271</v>
      </c>
      <c r="S4038" t="str">
        <f t="shared" si="382"/>
        <v>theater</v>
      </c>
      <c r="T4038" t="str">
        <f t="shared" si="383"/>
        <v>plays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s="6">
        <f t="shared" si="378"/>
        <v>40</v>
      </c>
      <c r="N4039" t="b">
        <v>0</v>
      </c>
      <c r="O4039" s="5">
        <f t="shared" si="379"/>
        <v>11.428571428571429</v>
      </c>
      <c r="P4039" s="7">
        <f t="shared" si="380"/>
        <v>42497.070775462969</v>
      </c>
      <c r="Q4039" s="7">
        <f t="shared" si="381"/>
        <v>42514.600694444445</v>
      </c>
      <c r="R4039" t="s">
        <v>8271</v>
      </c>
      <c r="S4039" t="str">
        <f t="shared" si="382"/>
        <v>theater</v>
      </c>
      <c r="T4039" t="str">
        <f t="shared" si="383"/>
        <v>plays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s="6">
        <f t="shared" si="378"/>
        <v>75.25</v>
      </c>
      <c r="N4040" t="b">
        <v>0</v>
      </c>
      <c r="O4040" s="5">
        <f t="shared" si="379"/>
        <v>12.04</v>
      </c>
      <c r="P4040" s="7">
        <f t="shared" si="380"/>
        <v>41869.798726851855</v>
      </c>
      <c r="Q4040" s="7">
        <f t="shared" si="381"/>
        <v>41929.798726851855</v>
      </c>
      <c r="R4040" t="s">
        <v>8271</v>
      </c>
      <c r="S4040" t="str">
        <f t="shared" si="382"/>
        <v>theater</v>
      </c>
      <c r="T4040" t="str">
        <f t="shared" si="383"/>
        <v>plays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s="6">
        <f t="shared" si="378"/>
        <v>60</v>
      </c>
      <c r="N4041" t="b">
        <v>0</v>
      </c>
      <c r="O4041" s="5">
        <f t="shared" si="379"/>
        <v>60</v>
      </c>
      <c r="P4041" s="7">
        <f t="shared" si="380"/>
        <v>42305.670914351853</v>
      </c>
      <c r="Q4041" s="7">
        <f t="shared" si="381"/>
        <v>42339.249305555553</v>
      </c>
      <c r="R4041" t="s">
        <v>8271</v>
      </c>
      <c r="S4041" t="str">
        <f t="shared" si="382"/>
        <v>theater</v>
      </c>
      <c r="T4041" t="str">
        <f t="shared" si="383"/>
        <v>plays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s="6">
        <f t="shared" si="378"/>
        <v>1250</v>
      </c>
      <c r="N4042" t="b">
        <v>0</v>
      </c>
      <c r="O4042" s="5">
        <f t="shared" si="379"/>
        <v>31.25</v>
      </c>
      <c r="P4042" s="7">
        <f t="shared" si="380"/>
        <v>42144.231527777782</v>
      </c>
      <c r="Q4042" s="7">
        <f t="shared" si="381"/>
        <v>42203.125</v>
      </c>
      <c r="R4042" t="s">
        <v>8271</v>
      </c>
      <c r="S4042" t="str">
        <f t="shared" si="382"/>
        <v>theater</v>
      </c>
      <c r="T4042" t="str">
        <f t="shared" si="383"/>
        <v>plays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s="6">
        <f t="shared" si="378"/>
        <v>10.5</v>
      </c>
      <c r="N4043" t="b">
        <v>0</v>
      </c>
      <c r="O4043" s="5">
        <f t="shared" si="379"/>
        <v>0.42</v>
      </c>
      <c r="P4043" s="7">
        <f t="shared" si="380"/>
        <v>42559.474004629628</v>
      </c>
      <c r="Q4043" s="7">
        <f t="shared" si="381"/>
        <v>42619.474004629628</v>
      </c>
      <c r="R4043" t="s">
        <v>8271</v>
      </c>
      <c r="S4043" t="str">
        <f t="shared" si="382"/>
        <v>theater</v>
      </c>
      <c r="T4043" t="str">
        <f t="shared" si="383"/>
        <v>plays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s="6">
        <f t="shared" si="378"/>
        <v>7</v>
      </c>
      <c r="N4044" t="b">
        <v>0</v>
      </c>
      <c r="O4044" s="5">
        <f t="shared" si="379"/>
        <v>0.21</v>
      </c>
      <c r="P4044" s="7">
        <f t="shared" si="380"/>
        <v>41995.084074074075</v>
      </c>
      <c r="Q4044" s="7">
        <f t="shared" si="381"/>
        <v>42024.802777777775</v>
      </c>
      <c r="R4044" t="s">
        <v>8271</v>
      </c>
      <c r="S4044" t="str">
        <f t="shared" si="382"/>
        <v>theater</v>
      </c>
      <c r="T4044" t="str">
        <f t="shared" si="383"/>
        <v>plays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s="6" t="e">
        <f t="shared" si="378"/>
        <v>#DIV/0!</v>
      </c>
      <c r="N4045" t="b">
        <v>0</v>
      </c>
      <c r="O4045" s="5">
        <f t="shared" si="379"/>
        <v>0</v>
      </c>
      <c r="P4045" s="7">
        <f t="shared" si="380"/>
        <v>41948.957465277781</v>
      </c>
      <c r="Q4045" s="7">
        <f t="shared" si="381"/>
        <v>41963.957465277781</v>
      </c>
      <c r="R4045" t="s">
        <v>8271</v>
      </c>
      <c r="S4045" t="str">
        <f t="shared" si="382"/>
        <v>theater</v>
      </c>
      <c r="T4045" t="str">
        <f t="shared" si="383"/>
        <v>plays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s="6">
        <f t="shared" si="378"/>
        <v>56.25</v>
      </c>
      <c r="N4046" t="b">
        <v>0</v>
      </c>
      <c r="O4046" s="5">
        <f t="shared" si="379"/>
        <v>37.5</v>
      </c>
      <c r="P4046" s="7">
        <f t="shared" si="380"/>
        <v>42074.219699074078</v>
      </c>
      <c r="Q4046" s="7">
        <f t="shared" si="381"/>
        <v>42104.208333333328</v>
      </c>
      <c r="R4046" t="s">
        <v>8271</v>
      </c>
      <c r="S4046" t="str">
        <f t="shared" si="382"/>
        <v>theater</v>
      </c>
      <c r="T4046" t="str">
        <f t="shared" si="383"/>
        <v>plays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s="6">
        <f t="shared" si="378"/>
        <v>1</v>
      </c>
      <c r="N4047" t="b">
        <v>0</v>
      </c>
      <c r="O4047" s="5">
        <f t="shared" si="379"/>
        <v>0.02</v>
      </c>
      <c r="P4047" s="7">
        <f t="shared" si="380"/>
        <v>41842.201261574075</v>
      </c>
      <c r="Q4047" s="7">
        <f t="shared" si="381"/>
        <v>41872.201261574075</v>
      </c>
      <c r="R4047" t="s">
        <v>8271</v>
      </c>
      <c r="S4047" t="str">
        <f t="shared" si="382"/>
        <v>theater</v>
      </c>
      <c r="T4047" t="str">
        <f t="shared" si="383"/>
        <v>plays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s="6">
        <f t="shared" si="378"/>
        <v>38.333333333333336</v>
      </c>
      <c r="N4048" t="b">
        <v>0</v>
      </c>
      <c r="O4048" s="5">
        <f t="shared" si="379"/>
        <v>8.2142857142857135</v>
      </c>
      <c r="P4048" s="7">
        <f t="shared" si="380"/>
        <v>41904.650578703702</v>
      </c>
      <c r="Q4048" s="7">
        <f t="shared" si="381"/>
        <v>41934.650578703702</v>
      </c>
      <c r="R4048" t="s">
        <v>8271</v>
      </c>
      <c r="S4048" t="str">
        <f t="shared" si="382"/>
        <v>theater</v>
      </c>
      <c r="T4048" t="str">
        <f t="shared" si="383"/>
        <v>plays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s="6">
        <f t="shared" si="378"/>
        <v>27.5</v>
      </c>
      <c r="N4049" t="b">
        <v>0</v>
      </c>
      <c r="O4049" s="5">
        <f t="shared" si="379"/>
        <v>2.1999999999999997</v>
      </c>
      <c r="P4049" s="7">
        <f t="shared" si="380"/>
        <v>41991.022488425922</v>
      </c>
      <c r="Q4049" s="7">
        <f t="shared" si="381"/>
        <v>42015.041666666672</v>
      </c>
      <c r="R4049" t="s">
        <v>8271</v>
      </c>
      <c r="S4049" t="str">
        <f t="shared" si="382"/>
        <v>theater</v>
      </c>
      <c r="T4049" t="str">
        <f t="shared" si="383"/>
        <v>plays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s="6">
        <f t="shared" si="378"/>
        <v>32.978021978021978</v>
      </c>
      <c r="N4050" t="b">
        <v>0</v>
      </c>
      <c r="O4050" s="5">
        <f t="shared" si="379"/>
        <v>17.652941176470588</v>
      </c>
      <c r="P4050" s="7">
        <f t="shared" si="380"/>
        <v>42436.509108796294</v>
      </c>
      <c r="Q4050" s="7">
        <f t="shared" si="381"/>
        <v>42471.467442129629</v>
      </c>
      <c r="R4050" t="s">
        <v>8271</v>
      </c>
      <c r="S4050" t="str">
        <f t="shared" si="382"/>
        <v>theater</v>
      </c>
      <c r="T4050" t="str">
        <f t="shared" si="383"/>
        <v>plays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s="6">
        <f t="shared" si="378"/>
        <v>16</v>
      </c>
      <c r="N4051" t="b">
        <v>0</v>
      </c>
      <c r="O4051" s="5">
        <f t="shared" si="379"/>
        <v>0.08</v>
      </c>
      <c r="P4051" s="7">
        <f t="shared" si="380"/>
        <v>42169.958506944444</v>
      </c>
      <c r="Q4051" s="7">
        <f t="shared" si="381"/>
        <v>42199.958506944444</v>
      </c>
      <c r="R4051" t="s">
        <v>8271</v>
      </c>
      <c r="S4051" t="str">
        <f t="shared" si="382"/>
        <v>theater</v>
      </c>
      <c r="T4051" t="str">
        <f t="shared" si="383"/>
        <v>plays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s="6">
        <f t="shared" si="378"/>
        <v>1</v>
      </c>
      <c r="N4052" t="b">
        <v>0</v>
      </c>
      <c r="O4052" s="5">
        <f t="shared" si="379"/>
        <v>6.6666666666666666E-2</v>
      </c>
      <c r="P4052" s="7">
        <f t="shared" si="380"/>
        <v>41905.636469907404</v>
      </c>
      <c r="Q4052" s="7">
        <f t="shared" si="381"/>
        <v>41935.636469907404</v>
      </c>
      <c r="R4052" t="s">
        <v>8271</v>
      </c>
      <c r="S4052" t="str">
        <f t="shared" si="382"/>
        <v>theater</v>
      </c>
      <c r="T4052" t="str">
        <f t="shared" si="383"/>
        <v>plays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s="6" t="e">
        <f t="shared" si="378"/>
        <v>#DIV/0!</v>
      </c>
      <c r="N4053" t="b">
        <v>0</v>
      </c>
      <c r="O4053" s="5">
        <f t="shared" si="379"/>
        <v>0</v>
      </c>
      <c r="P4053" s="7">
        <f t="shared" si="380"/>
        <v>41761.810150462967</v>
      </c>
      <c r="Q4053" s="7">
        <f t="shared" si="381"/>
        <v>41768.286805555559</v>
      </c>
      <c r="R4053" t="s">
        <v>8271</v>
      </c>
      <c r="S4053" t="str">
        <f t="shared" si="382"/>
        <v>theater</v>
      </c>
      <c r="T4053" t="str">
        <f t="shared" si="383"/>
        <v>plays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s="6">
        <f t="shared" si="378"/>
        <v>86.615384615384613</v>
      </c>
      <c r="N4054" t="b">
        <v>0</v>
      </c>
      <c r="O4054" s="5">
        <f t="shared" si="379"/>
        <v>37.533333333333339</v>
      </c>
      <c r="P4054" s="7">
        <f t="shared" si="380"/>
        <v>41865.878657407404</v>
      </c>
      <c r="Q4054" s="7">
        <f t="shared" si="381"/>
        <v>41925.878657407404</v>
      </c>
      <c r="R4054" t="s">
        <v>8271</v>
      </c>
      <c r="S4054" t="str">
        <f t="shared" si="382"/>
        <v>theater</v>
      </c>
      <c r="T4054" t="str">
        <f t="shared" si="383"/>
        <v>plays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s="6">
        <f t="shared" si="378"/>
        <v>55</v>
      </c>
      <c r="N4055" t="b">
        <v>0</v>
      </c>
      <c r="O4055" s="5">
        <f t="shared" si="379"/>
        <v>22</v>
      </c>
      <c r="P4055" s="7">
        <f t="shared" si="380"/>
        <v>41928.690138888887</v>
      </c>
      <c r="Q4055" s="7">
        <f t="shared" si="381"/>
        <v>41958.833333333328</v>
      </c>
      <c r="R4055" t="s">
        <v>8271</v>
      </c>
      <c r="S4055" t="str">
        <f t="shared" si="382"/>
        <v>theater</v>
      </c>
      <c r="T4055" t="str">
        <f t="shared" si="383"/>
        <v>plays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s="6" t="e">
        <f t="shared" si="378"/>
        <v>#DIV/0!</v>
      </c>
      <c r="N4056" t="b">
        <v>0</v>
      </c>
      <c r="O4056" s="5">
        <f t="shared" si="379"/>
        <v>0</v>
      </c>
      <c r="P4056" s="7">
        <f t="shared" si="380"/>
        <v>42613.841261574074</v>
      </c>
      <c r="Q4056" s="7">
        <f t="shared" si="381"/>
        <v>42644.166666666672</v>
      </c>
      <c r="R4056" t="s">
        <v>8271</v>
      </c>
      <c r="S4056" t="str">
        <f t="shared" si="382"/>
        <v>theater</v>
      </c>
      <c r="T4056" t="str">
        <f t="shared" si="383"/>
        <v>plays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s="6">
        <f t="shared" si="378"/>
        <v>41.952380952380949</v>
      </c>
      <c r="N4057" t="b">
        <v>0</v>
      </c>
      <c r="O4057" s="5">
        <f t="shared" si="379"/>
        <v>17.62</v>
      </c>
      <c r="P4057" s="7">
        <f t="shared" si="380"/>
        <v>41779.648506944446</v>
      </c>
      <c r="Q4057" s="7">
        <f t="shared" si="381"/>
        <v>41809.648506944446</v>
      </c>
      <c r="R4057" t="s">
        <v>8271</v>
      </c>
      <c r="S4057" t="str">
        <f t="shared" si="382"/>
        <v>theater</v>
      </c>
      <c r="T4057" t="str">
        <f t="shared" si="383"/>
        <v>plays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s="6">
        <f t="shared" si="378"/>
        <v>88.333333333333329</v>
      </c>
      <c r="N4058" t="b">
        <v>0</v>
      </c>
      <c r="O4058" s="5">
        <f t="shared" si="379"/>
        <v>53</v>
      </c>
      <c r="P4058" s="7">
        <f t="shared" si="380"/>
        <v>42534.933321759265</v>
      </c>
      <c r="Q4058" s="7">
        <f t="shared" si="381"/>
        <v>42554.832638888889</v>
      </c>
      <c r="R4058" t="s">
        <v>8271</v>
      </c>
      <c r="S4058" t="str">
        <f t="shared" si="382"/>
        <v>theater</v>
      </c>
      <c r="T4058" t="str">
        <f t="shared" si="383"/>
        <v>plays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s="6">
        <f t="shared" si="378"/>
        <v>129.16666666666666</v>
      </c>
      <c r="N4059" t="b">
        <v>0</v>
      </c>
      <c r="O4059" s="5">
        <f t="shared" si="379"/>
        <v>22.142857142857142</v>
      </c>
      <c r="P4059" s="7">
        <f t="shared" si="380"/>
        <v>42310.968518518523</v>
      </c>
      <c r="Q4059" s="7">
        <f t="shared" si="381"/>
        <v>42333.958333333328</v>
      </c>
      <c r="R4059" t="s">
        <v>8271</v>
      </c>
      <c r="S4059" t="str">
        <f t="shared" si="382"/>
        <v>theater</v>
      </c>
      <c r="T4059" t="str">
        <f t="shared" si="383"/>
        <v>plays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s="6">
        <f t="shared" si="378"/>
        <v>23.75</v>
      </c>
      <c r="N4060" t="b">
        <v>0</v>
      </c>
      <c r="O4060" s="5">
        <f t="shared" si="379"/>
        <v>2.5333333333333332</v>
      </c>
      <c r="P4060" s="7">
        <f t="shared" si="380"/>
        <v>42446.060694444444</v>
      </c>
      <c r="Q4060" s="7">
        <f t="shared" si="381"/>
        <v>42461.165972222225</v>
      </c>
      <c r="R4060" t="s">
        <v>8271</v>
      </c>
      <c r="S4060" t="str">
        <f t="shared" si="382"/>
        <v>theater</v>
      </c>
      <c r="T4060" t="str">
        <f t="shared" si="383"/>
        <v>plays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s="6">
        <f t="shared" si="378"/>
        <v>35.714285714285715</v>
      </c>
      <c r="N4061" t="b">
        <v>0</v>
      </c>
      <c r="O4061" s="5">
        <f t="shared" si="379"/>
        <v>2.5</v>
      </c>
      <c r="P4061" s="7">
        <f t="shared" si="380"/>
        <v>41866.640648148146</v>
      </c>
      <c r="Q4061" s="7">
        <f t="shared" si="381"/>
        <v>41898.125</v>
      </c>
      <c r="R4061" t="s">
        <v>8271</v>
      </c>
      <c r="S4061" t="str">
        <f t="shared" si="382"/>
        <v>theater</v>
      </c>
      <c r="T4061" t="str">
        <f t="shared" si="383"/>
        <v>plays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s="6">
        <f t="shared" si="378"/>
        <v>57</v>
      </c>
      <c r="N4062" t="b">
        <v>0</v>
      </c>
      <c r="O4062" s="5">
        <f t="shared" si="379"/>
        <v>2.85</v>
      </c>
      <c r="P4062" s="7">
        <f t="shared" si="380"/>
        <v>41779.695092592592</v>
      </c>
      <c r="Q4062" s="7">
        <f t="shared" si="381"/>
        <v>41813.666666666664</v>
      </c>
      <c r="R4062" t="s">
        <v>8271</v>
      </c>
      <c r="S4062" t="str">
        <f t="shared" si="382"/>
        <v>theater</v>
      </c>
      <c r="T4062" t="str">
        <f t="shared" si="383"/>
        <v>plays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s="6" t="e">
        <f t="shared" si="378"/>
        <v>#DIV/0!</v>
      </c>
      <c r="N4063" t="b">
        <v>0</v>
      </c>
      <c r="O4063" s="5">
        <f t="shared" si="379"/>
        <v>0</v>
      </c>
      <c r="P4063" s="7">
        <f t="shared" si="380"/>
        <v>42421.141469907408</v>
      </c>
      <c r="Q4063" s="7">
        <f t="shared" si="381"/>
        <v>42481.099803240737</v>
      </c>
      <c r="R4063" t="s">
        <v>8271</v>
      </c>
      <c r="S4063" t="str">
        <f t="shared" si="382"/>
        <v>theater</v>
      </c>
      <c r="T4063" t="str">
        <f t="shared" si="383"/>
        <v>plays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s="6">
        <f t="shared" si="378"/>
        <v>163.33333333333334</v>
      </c>
      <c r="N4064" t="b">
        <v>0</v>
      </c>
      <c r="O4064" s="5">
        <f t="shared" si="379"/>
        <v>2.4500000000000002</v>
      </c>
      <c r="P4064" s="7">
        <f t="shared" si="380"/>
        <v>42523.739212962959</v>
      </c>
      <c r="Q4064" s="7">
        <f t="shared" si="381"/>
        <v>42553.739212962959</v>
      </c>
      <c r="R4064" t="s">
        <v>8271</v>
      </c>
      <c r="S4064" t="str">
        <f t="shared" si="382"/>
        <v>theater</v>
      </c>
      <c r="T4064" t="str">
        <f t="shared" si="383"/>
        <v>plays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s="6">
        <f t="shared" si="378"/>
        <v>15</v>
      </c>
      <c r="N4065" t="b">
        <v>0</v>
      </c>
      <c r="O4065" s="5">
        <f t="shared" si="379"/>
        <v>1.4210526315789473</v>
      </c>
      <c r="P4065" s="7">
        <f t="shared" si="380"/>
        <v>41787.681527777779</v>
      </c>
      <c r="Q4065" s="7">
        <f t="shared" si="381"/>
        <v>41817.681527777779</v>
      </c>
      <c r="R4065" t="s">
        <v>8271</v>
      </c>
      <c r="S4065" t="str">
        <f t="shared" si="382"/>
        <v>theater</v>
      </c>
      <c r="T4065" t="str">
        <f t="shared" si="383"/>
        <v>plays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s="6">
        <f t="shared" si="378"/>
        <v>64.166666666666671</v>
      </c>
      <c r="N4066" t="b">
        <v>0</v>
      </c>
      <c r="O4066" s="5">
        <f t="shared" si="379"/>
        <v>19.25</v>
      </c>
      <c r="P4066" s="7">
        <f t="shared" si="380"/>
        <v>42093.588263888887</v>
      </c>
      <c r="Q4066" s="7">
        <f t="shared" si="381"/>
        <v>42123.588263888887</v>
      </c>
      <c r="R4066" t="s">
        <v>8271</v>
      </c>
      <c r="S4066" t="str">
        <f t="shared" si="382"/>
        <v>theater</v>
      </c>
      <c r="T4066" t="str">
        <f t="shared" si="383"/>
        <v>plays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s="6">
        <f t="shared" si="378"/>
        <v>6.75</v>
      </c>
      <c r="N4067" t="b">
        <v>0</v>
      </c>
      <c r="O4067" s="5">
        <f t="shared" si="379"/>
        <v>0.67500000000000004</v>
      </c>
      <c r="P4067" s="7">
        <f t="shared" si="380"/>
        <v>41833.951516203706</v>
      </c>
      <c r="Q4067" s="7">
        <f t="shared" si="381"/>
        <v>41863.951516203706</v>
      </c>
      <c r="R4067" t="s">
        <v>8271</v>
      </c>
      <c r="S4067" t="str">
        <f t="shared" si="382"/>
        <v>theater</v>
      </c>
      <c r="T4067" t="str">
        <f t="shared" si="383"/>
        <v>plays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s="6">
        <f t="shared" si="378"/>
        <v>25</v>
      </c>
      <c r="N4068" t="b">
        <v>0</v>
      </c>
      <c r="O4068" s="5">
        <f t="shared" si="379"/>
        <v>0.16666666666666669</v>
      </c>
      <c r="P4068" s="7">
        <f t="shared" si="380"/>
        <v>42479.039212962962</v>
      </c>
      <c r="Q4068" s="7">
        <f t="shared" si="381"/>
        <v>42509.039212962962</v>
      </c>
      <c r="R4068" t="s">
        <v>8271</v>
      </c>
      <c r="S4068" t="str">
        <f t="shared" si="382"/>
        <v>theater</v>
      </c>
      <c r="T4068" t="str">
        <f t="shared" si="383"/>
        <v>plays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s="6">
        <f t="shared" si="378"/>
        <v>179.11764705882354</v>
      </c>
      <c r="N4069" t="b">
        <v>0</v>
      </c>
      <c r="O4069" s="5">
        <f t="shared" si="379"/>
        <v>60.9</v>
      </c>
      <c r="P4069" s="7">
        <f t="shared" si="380"/>
        <v>42235.117476851854</v>
      </c>
      <c r="Q4069" s="7">
        <f t="shared" si="381"/>
        <v>42275.117476851854</v>
      </c>
      <c r="R4069" t="s">
        <v>8271</v>
      </c>
      <c r="S4069" t="str">
        <f t="shared" si="382"/>
        <v>theater</v>
      </c>
      <c r="T4069" t="str">
        <f t="shared" si="383"/>
        <v>plays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s="6">
        <f t="shared" si="378"/>
        <v>34.950000000000003</v>
      </c>
      <c r="N4070" t="b">
        <v>0</v>
      </c>
      <c r="O4070" s="5">
        <f t="shared" si="379"/>
        <v>1</v>
      </c>
      <c r="P4070" s="7">
        <f t="shared" si="380"/>
        <v>42718.963599537034</v>
      </c>
      <c r="Q4070" s="7">
        <f t="shared" si="381"/>
        <v>42748.961805555555</v>
      </c>
      <c r="R4070" t="s">
        <v>8271</v>
      </c>
      <c r="S4070" t="str">
        <f t="shared" si="382"/>
        <v>theater</v>
      </c>
      <c r="T4070" t="str">
        <f t="shared" si="383"/>
        <v>plays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s="6">
        <f t="shared" si="378"/>
        <v>33.07692307692308</v>
      </c>
      <c r="N4071" t="b">
        <v>0</v>
      </c>
      <c r="O4071" s="5">
        <f t="shared" si="379"/>
        <v>34.4</v>
      </c>
      <c r="P4071" s="7">
        <f t="shared" si="380"/>
        <v>42022.661527777775</v>
      </c>
      <c r="Q4071" s="7">
        <f t="shared" si="381"/>
        <v>42063.5</v>
      </c>
      <c r="R4071" t="s">
        <v>8271</v>
      </c>
      <c r="S4071" t="str">
        <f t="shared" si="382"/>
        <v>theater</v>
      </c>
      <c r="T4071" t="str">
        <f t="shared" si="383"/>
        <v>plays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s="6">
        <f t="shared" si="378"/>
        <v>27.5</v>
      </c>
      <c r="N4072" t="b">
        <v>0</v>
      </c>
      <c r="O4072" s="5">
        <f t="shared" si="379"/>
        <v>16.5</v>
      </c>
      <c r="P4072" s="7">
        <f t="shared" si="380"/>
        <v>42031.666898148149</v>
      </c>
      <c r="Q4072" s="7">
        <f t="shared" si="381"/>
        <v>42064.125</v>
      </c>
      <c r="R4072" t="s">
        <v>8271</v>
      </c>
      <c r="S4072" t="str">
        <f t="shared" si="382"/>
        <v>theater</v>
      </c>
      <c r="T4072" t="str">
        <f t="shared" si="383"/>
        <v>plays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s="6" t="e">
        <f t="shared" si="378"/>
        <v>#DIV/0!</v>
      </c>
      <c r="N4073" t="b">
        <v>0</v>
      </c>
      <c r="O4073" s="5">
        <f t="shared" si="379"/>
        <v>0</v>
      </c>
      <c r="P4073" s="7">
        <f t="shared" si="380"/>
        <v>42700.804756944446</v>
      </c>
      <c r="Q4073" s="7">
        <f t="shared" si="381"/>
        <v>42730.804756944446</v>
      </c>
      <c r="R4073" t="s">
        <v>8271</v>
      </c>
      <c r="S4073" t="str">
        <f t="shared" si="382"/>
        <v>theater</v>
      </c>
      <c r="T4073" t="str">
        <f t="shared" si="383"/>
        <v>plays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s="6">
        <f t="shared" si="378"/>
        <v>2</v>
      </c>
      <c r="N4074" t="b">
        <v>0</v>
      </c>
      <c r="O4074" s="5">
        <f t="shared" si="379"/>
        <v>0.4</v>
      </c>
      <c r="P4074" s="7">
        <f t="shared" si="380"/>
        <v>41812.77443287037</v>
      </c>
      <c r="Q4074" s="7">
        <f t="shared" si="381"/>
        <v>41872.77443287037</v>
      </c>
      <c r="R4074" t="s">
        <v>8271</v>
      </c>
      <c r="S4074" t="str">
        <f t="shared" si="382"/>
        <v>theater</v>
      </c>
      <c r="T4074" t="str">
        <f t="shared" si="383"/>
        <v>plays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s="6">
        <f t="shared" si="378"/>
        <v>18.5</v>
      </c>
      <c r="N4075" t="b">
        <v>0</v>
      </c>
      <c r="O4075" s="5">
        <f t="shared" si="379"/>
        <v>1.0571428571428572</v>
      </c>
      <c r="P4075" s="7">
        <f t="shared" si="380"/>
        <v>42078.34520833334</v>
      </c>
      <c r="Q4075" s="7">
        <f t="shared" si="381"/>
        <v>42133.166666666672</v>
      </c>
      <c r="R4075" t="s">
        <v>8271</v>
      </c>
      <c r="S4075" t="str">
        <f t="shared" si="382"/>
        <v>theater</v>
      </c>
      <c r="T4075" t="str">
        <f t="shared" si="383"/>
        <v>plays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s="6">
        <f t="shared" si="378"/>
        <v>35</v>
      </c>
      <c r="N4076" t="b">
        <v>0</v>
      </c>
      <c r="O4076" s="5">
        <f t="shared" si="379"/>
        <v>26.727272727272727</v>
      </c>
      <c r="P4076" s="7">
        <f t="shared" si="380"/>
        <v>42283.552951388891</v>
      </c>
      <c r="Q4076" s="7">
        <f t="shared" si="381"/>
        <v>42313.594618055555</v>
      </c>
      <c r="R4076" t="s">
        <v>8271</v>
      </c>
      <c r="S4076" t="str">
        <f t="shared" si="382"/>
        <v>theater</v>
      </c>
      <c r="T4076" t="str">
        <f t="shared" si="383"/>
        <v>plays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s="6">
        <f t="shared" si="378"/>
        <v>44.307692307692307</v>
      </c>
      <c r="N4077" t="b">
        <v>0</v>
      </c>
      <c r="O4077" s="5">
        <f t="shared" si="379"/>
        <v>28.799999999999997</v>
      </c>
      <c r="P4077" s="7">
        <f t="shared" si="380"/>
        <v>41779.045937499999</v>
      </c>
      <c r="Q4077" s="7">
        <f t="shared" si="381"/>
        <v>41820.727777777778</v>
      </c>
      <c r="R4077" t="s">
        <v>8271</v>
      </c>
      <c r="S4077" t="str">
        <f t="shared" si="382"/>
        <v>theater</v>
      </c>
      <c r="T4077" t="str">
        <f t="shared" si="383"/>
        <v>plays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s="6" t="e">
        <f t="shared" si="378"/>
        <v>#DIV/0!</v>
      </c>
      <c r="N4078" t="b">
        <v>0</v>
      </c>
      <c r="O4078" s="5">
        <f t="shared" si="379"/>
        <v>0</v>
      </c>
      <c r="P4078" s="7">
        <f t="shared" si="380"/>
        <v>41905.795706018522</v>
      </c>
      <c r="Q4078" s="7">
        <f t="shared" si="381"/>
        <v>41933.82708333333</v>
      </c>
      <c r="R4078" t="s">
        <v>8271</v>
      </c>
      <c r="S4078" t="str">
        <f t="shared" si="382"/>
        <v>theater</v>
      </c>
      <c r="T4078" t="str">
        <f t="shared" si="383"/>
        <v>plays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s="6">
        <f t="shared" si="378"/>
        <v>222.5</v>
      </c>
      <c r="N4079" t="b">
        <v>0</v>
      </c>
      <c r="O4079" s="5">
        <f t="shared" si="379"/>
        <v>8.9</v>
      </c>
      <c r="P4079" s="7">
        <f t="shared" si="380"/>
        <v>42695.7105787037</v>
      </c>
      <c r="Q4079" s="7">
        <f t="shared" si="381"/>
        <v>42725.7105787037</v>
      </c>
      <c r="R4079" t="s">
        <v>8271</v>
      </c>
      <c r="S4079" t="str">
        <f t="shared" si="382"/>
        <v>theater</v>
      </c>
      <c r="T4079" t="str">
        <f t="shared" si="383"/>
        <v>plays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s="6" t="e">
        <f t="shared" si="378"/>
        <v>#DIV/0!</v>
      </c>
      <c r="N4080" t="b">
        <v>0</v>
      </c>
      <c r="O4080" s="5">
        <f t="shared" si="379"/>
        <v>0</v>
      </c>
      <c r="P4080" s="7">
        <f t="shared" si="380"/>
        <v>42732.787523148145</v>
      </c>
      <c r="Q4080" s="7">
        <f t="shared" si="381"/>
        <v>42762.787523148145</v>
      </c>
      <c r="R4080" t="s">
        <v>8271</v>
      </c>
      <c r="S4080" t="str">
        <f t="shared" si="382"/>
        <v>theater</v>
      </c>
      <c r="T4080" t="str">
        <f t="shared" si="383"/>
        <v>plays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s="6">
        <f t="shared" si="378"/>
        <v>5</v>
      </c>
      <c r="N4081" t="b">
        <v>0</v>
      </c>
      <c r="O4081" s="5">
        <f t="shared" si="379"/>
        <v>0.16666666666666669</v>
      </c>
      <c r="P4081" s="7">
        <f t="shared" si="380"/>
        <v>42510.938900462963</v>
      </c>
      <c r="Q4081" s="7">
        <f t="shared" si="381"/>
        <v>42540.938900462963</v>
      </c>
      <c r="R4081" t="s">
        <v>8271</v>
      </c>
      <c r="S4081" t="str">
        <f t="shared" si="382"/>
        <v>theater</v>
      </c>
      <c r="T4081" t="str">
        <f t="shared" si="383"/>
        <v>plays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s="6" t="e">
        <f t="shared" si="378"/>
        <v>#DIV/0!</v>
      </c>
      <c r="N4082" t="b">
        <v>0</v>
      </c>
      <c r="O4082" s="5">
        <f t="shared" si="379"/>
        <v>0</v>
      </c>
      <c r="P4082" s="7">
        <f t="shared" si="380"/>
        <v>42511.698101851856</v>
      </c>
      <c r="Q4082" s="7">
        <f t="shared" si="381"/>
        <v>42535.787500000006</v>
      </c>
      <c r="R4082" t="s">
        <v>8271</v>
      </c>
      <c r="S4082" t="str">
        <f t="shared" si="382"/>
        <v>theater</v>
      </c>
      <c r="T4082" t="str">
        <f t="shared" si="383"/>
        <v>plays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s="6">
        <f t="shared" si="378"/>
        <v>29.166666666666668</v>
      </c>
      <c r="N4083" t="b">
        <v>0</v>
      </c>
      <c r="O4083" s="5">
        <f t="shared" si="379"/>
        <v>15.737410071942445</v>
      </c>
      <c r="P4083" s="7">
        <f t="shared" si="380"/>
        <v>42041.581307870365</v>
      </c>
      <c r="Q4083" s="7">
        <f t="shared" si="381"/>
        <v>42071.539641203708</v>
      </c>
      <c r="R4083" t="s">
        <v>8271</v>
      </c>
      <c r="S4083" t="str">
        <f t="shared" si="382"/>
        <v>theater</v>
      </c>
      <c r="T4083" t="str">
        <f t="shared" si="383"/>
        <v>plays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s="6">
        <f t="shared" si="378"/>
        <v>1.5</v>
      </c>
      <c r="N4084" t="b">
        <v>0</v>
      </c>
      <c r="O4084" s="5">
        <f t="shared" si="379"/>
        <v>2</v>
      </c>
      <c r="P4084" s="7">
        <f t="shared" si="380"/>
        <v>42307.189270833333</v>
      </c>
      <c r="Q4084" s="7">
        <f t="shared" si="381"/>
        <v>42322.958333333328</v>
      </c>
      <c r="R4084" t="s">
        <v>8271</v>
      </c>
      <c r="S4084" t="str">
        <f t="shared" si="382"/>
        <v>theater</v>
      </c>
      <c r="T4084" t="str">
        <f t="shared" si="383"/>
        <v>plays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s="6">
        <f t="shared" si="378"/>
        <v>126.5</v>
      </c>
      <c r="N4085" t="b">
        <v>0</v>
      </c>
      <c r="O4085" s="5">
        <f t="shared" si="379"/>
        <v>21.685714285714287</v>
      </c>
      <c r="P4085" s="7">
        <f t="shared" si="380"/>
        <v>42353.761759259258</v>
      </c>
      <c r="Q4085" s="7">
        <f t="shared" si="381"/>
        <v>42383.761759259258</v>
      </c>
      <c r="R4085" t="s">
        <v>8271</v>
      </c>
      <c r="S4085" t="str">
        <f t="shared" si="382"/>
        <v>theater</v>
      </c>
      <c r="T4085" t="str">
        <f t="shared" si="383"/>
        <v>plays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s="6">
        <f t="shared" si="378"/>
        <v>10</v>
      </c>
      <c r="N4086" t="b">
        <v>0</v>
      </c>
      <c r="O4086" s="5">
        <f t="shared" si="379"/>
        <v>0.33333333333333337</v>
      </c>
      <c r="P4086" s="7">
        <f t="shared" si="380"/>
        <v>42622.436412037037</v>
      </c>
      <c r="Q4086" s="7">
        <f t="shared" si="381"/>
        <v>42652.436412037037</v>
      </c>
      <c r="R4086" t="s">
        <v>8271</v>
      </c>
      <c r="S4086" t="str">
        <f t="shared" si="382"/>
        <v>theater</v>
      </c>
      <c r="T4086" t="str">
        <f t="shared" si="383"/>
        <v>plays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s="6">
        <f t="shared" si="378"/>
        <v>10</v>
      </c>
      <c r="N4087" t="b">
        <v>0</v>
      </c>
      <c r="O4087" s="5">
        <f t="shared" si="379"/>
        <v>0.2857142857142857</v>
      </c>
      <c r="P4087" s="7">
        <f t="shared" si="380"/>
        <v>42058.603877314818</v>
      </c>
      <c r="Q4087" s="7">
        <f t="shared" si="381"/>
        <v>42087.165972222225</v>
      </c>
      <c r="R4087" t="s">
        <v>8271</v>
      </c>
      <c r="S4087" t="str">
        <f t="shared" si="382"/>
        <v>theater</v>
      </c>
      <c r="T4087" t="str">
        <f t="shared" si="383"/>
        <v>plays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s="6">
        <f t="shared" si="378"/>
        <v>9.4</v>
      </c>
      <c r="N4088" t="b">
        <v>0</v>
      </c>
      <c r="O4088" s="5">
        <f t="shared" si="379"/>
        <v>4.7</v>
      </c>
      <c r="P4088" s="7">
        <f t="shared" si="380"/>
        <v>42304.940960648149</v>
      </c>
      <c r="Q4088" s="7">
        <f t="shared" si="381"/>
        <v>42329.166666666672</v>
      </c>
      <c r="R4088" t="s">
        <v>8271</v>
      </c>
      <c r="S4088" t="str">
        <f t="shared" si="382"/>
        <v>theater</v>
      </c>
      <c r="T4088" t="str">
        <f t="shared" si="383"/>
        <v>plays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s="6" t="e">
        <f t="shared" si="378"/>
        <v>#DIV/0!</v>
      </c>
      <c r="N4089" t="b">
        <v>0</v>
      </c>
      <c r="O4089" s="5">
        <f t="shared" si="379"/>
        <v>0</v>
      </c>
      <c r="P4089" s="7">
        <f t="shared" si="380"/>
        <v>42538.742893518516</v>
      </c>
      <c r="Q4089" s="7">
        <f t="shared" si="381"/>
        <v>42568.742893518516</v>
      </c>
      <c r="R4089" t="s">
        <v>8271</v>
      </c>
      <c r="S4089" t="str">
        <f t="shared" si="382"/>
        <v>theater</v>
      </c>
      <c r="T4089" t="str">
        <f t="shared" si="383"/>
        <v>plays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s="6">
        <f t="shared" si="378"/>
        <v>72</v>
      </c>
      <c r="N4090" t="b">
        <v>0</v>
      </c>
      <c r="O4090" s="5">
        <f t="shared" si="379"/>
        <v>10.8</v>
      </c>
      <c r="P4090" s="7">
        <f t="shared" si="380"/>
        <v>41990.612546296295</v>
      </c>
      <c r="Q4090" s="7">
        <f t="shared" si="381"/>
        <v>42020.434722222228</v>
      </c>
      <c r="R4090" t="s">
        <v>8271</v>
      </c>
      <c r="S4090" t="str">
        <f t="shared" si="382"/>
        <v>theater</v>
      </c>
      <c r="T4090" t="str">
        <f t="shared" si="383"/>
        <v>plays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s="6">
        <f t="shared" si="378"/>
        <v>30</v>
      </c>
      <c r="N4091" t="b">
        <v>0</v>
      </c>
      <c r="O4091" s="5">
        <f t="shared" si="379"/>
        <v>4.8</v>
      </c>
      <c r="P4091" s="7">
        <f t="shared" si="380"/>
        <v>42122.732499999998</v>
      </c>
      <c r="Q4091" s="7">
        <f t="shared" si="381"/>
        <v>42155.732638888891</v>
      </c>
      <c r="R4091" t="s">
        <v>8271</v>
      </c>
      <c r="S4091" t="str">
        <f t="shared" si="382"/>
        <v>theater</v>
      </c>
      <c r="T4091" t="str">
        <f t="shared" si="383"/>
        <v>plays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s="6">
        <f t="shared" si="378"/>
        <v>10.666666666666666</v>
      </c>
      <c r="N4092" t="b">
        <v>0</v>
      </c>
      <c r="O4092" s="5">
        <f t="shared" si="379"/>
        <v>3.2</v>
      </c>
      <c r="P4092" s="7">
        <f t="shared" si="380"/>
        <v>42209.67288194444</v>
      </c>
      <c r="Q4092" s="7">
        <f t="shared" si="381"/>
        <v>42223.625</v>
      </c>
      <c r="R4092" t="s">
        <v>8271</v>
      </c>
      <c r="S4092" t="str">
        <f t="shared" si="382"/>
        <v>theater</v>
      </c>
      <c r="T4092" t="str">
        <f t="shared" si="383"/>
        <v>plays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s="6">
        <f t="shared" si="378"/>
        <v>25.5</v>
      </c>
      <c r="N4093" t="b">
        <v>0</v>
      </c>
      <c r="O4093" s="5">
        <f t="shared" si="379"/>
        <v>12.75</v>
      </c>
      <c r="P4093" s="7">
        <f t="shared" si="380"/>
        <v>41990.506377314814</v>
      </c>
      <c r="Q4093" s="7">
        <f t="shared" si="381"/>
        <v>42020.506377314814</v>
      </c>
      <c r="R4093" t="s">
        <v>8271</v>
      </c>
      <c r="S4093" t="str">
        <f t="shared" si="382"/>
        <v>theater</v>
      </c>
      <c r="T4093" t="str">
        <f t="shared" si="383"/>
        <v>plays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s="6">
        <f t="shared" si="378"/>
        <v>20</v>
      </c>
      <c r="N4094" t="b">
        <v>0</v>
      </c>
      <c r="O4094" s="5">
        <f t="shared" si="379"/>
        <v>1.8181818181818181E-2</v>
      </c>
      <c r="P4094" s="7">
        <f t="shared" si="380"/>
        <v>42039.194988425923</v>
      </c>
      <c r="Q4094" s="7">
        <f t="shared" si="381"/>
        <v>42099.153321759266</v>
      </c>
      <c r="R4094" t="s">
        <v>8271</v>
      </c>
      <c r="S4094" t="str">
        <f t="shared" si="382"/>
        <v>theater</v>
      </c>
      <c r="T4094" t="str">
        <f t="shared" si="383"/>
        <v>plays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s="6">
        <f t="shared" si="378"/>
        <v>15</v>
      </c>
      <c r="N4095" t="b">
        <v>0</v>
      </c>
      <c r="O4095" s="5">
        <f t="shared" si="379"/>
        <v>2.4</v>
      </c>
      <c r="P4095" s="7">
        <f t="shared" si="380"/>
        <v>42178.815891203703</v>
      </c>
      <c r="Q4095" s="7">
        <f t="shared" si="381"/>
        <v>42238.815891203703</v>
      </c>
      <c r="R4095" t="s">
        <v>8271</v>
      </c>
      <c r="S4095" t="str">
        <f t="shared" si="382"/>
        <v>theater</v>
      </c>
      <c r="T4095" t="str">
        <f t="shared" si="383"/>
        <v>plays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s="6">
        <f t="shared" si="378"/>
        <v>91.25</v>
      </c>
      <c r="N4096" t="b">
        <v>0</v>
      </c>
      <c r="O4096" s="5">
        <f t="shared" si="379"/>
        <v>36.5</v>
      </c>
      <c r="P4096" s="7">
        <f t="shared" si="380"/>
        <v>41890.086805555555</v>
      </c>
      <c r="Q4096" s="7">
        <f t="shared" si="381"/>
        <v>41934.207638888889</v>
      </c>
      <c r="R4096" t="s">
        <v>8271</v>
      </c>
      <c r="S4096" t="str">
        <f t="shared" si="382"/>
        <v>theater</v>
      </c>
      <c r="T4096" t="str">
        <f t="shared" si="383"/>
        <v>plays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s="6">
        <f t="shared" si="378"/>
        <v>800</v>
      </c>
      <c r="N4097" t="b">
        <v>0</v>
      </c>
      <c r="O4097" s="5">
        <f t="shared" si="379"/>
        <v>2.666666666666667</v>
      </c>
      <c r="P4097" s="7">
        <f t="shared" si="380"/>
        <v>42693.031828703708</v>
      </c>
      <c r="Q4097" s="7">
        <f t="shared" si="381"/>
        <v>42723.031828703708</v>
      </c>
      <c r="R4097" t="s">
        <v>8271</v>
      </c>
      <c r="S4097" t="str">
        <f t="shared" si="382"/>
        <v>theater</v>
      </c>
      <c r="T4097" t="str">
        <f t="shared" si="383"/>
        <v>plays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s="6">
        <f t="shared" ref="M4098:M4115" si="384">E4098/L4098</f>
        <v>80</v>
      </c>
      <c r="N4098" t="b">
        <v>0</v>
      </c>
      <c r="O4098" s="5">
        <f t="shared" ref="O4098:O4115" si="385">(E4098/D4098)*100</f>
        <v>11.428571428571429</v>
      </c>
      <c r="P4098" s="7">
        <f t="shared" si="380"/>
        <v>42750.530312499999</v>
      </c>
      <c r="Q4098" s="7">
        <f t="shared" si="381"/>
        <v>42794.368749999994</v>
      </c>
      <c r="R4098" t="s">
        <v>8271</v>
      </c>
      <c r="S4098" t="str">
        <f t="shared" si="382"/>
        <v>theater</v>
      </c>
      <c r="T4098" t="str">
        <f t="shared" si="383"/>
        <v>plays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s="6" t="e">
        <f t="shared" si="384"/>
        <v>#DIV/0!</v>
      </c>
      <c r="N4099" t="b">
        <v>0</v>
      </c>
      <c r="O4099" s="5">
        <f t="shared" si="385"/>
        <v>0</v>
      </c>
      <c r="P4099" s="7">
        <f t="shared" ref="P4099:P4115" si="386">(((J4099/60)/60)/24)+DATE(1970,1,1)</f>
        <v>42344.824502314819</v>
      </c>
      <c r="Q4099" s="7">
        <f t="shared" ref="Q4099:Q4115" si="387">(((I4099/60)/60)/24)+DATE(1970,1,1)</f>
        <v>42400.996527777781</v>
      </c>
      <c r="R4099" t="s">
        <v>8271</v>
      </c>
      <c r="S4099" t="str">
        <f t="shared" ref="S4099:S4115" si="388">LEFT(R4099,FIND("/",R4099)-1)</f>
        <v>theater</v>
      </c>
      <c r="T4099" t="str">
        <f t="shared" ref="T4099:T4115" si="389">RIGHT(R4099,LEN(R4099)-FIND("/",R4099))</f>
        <v>plays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s="6" t="e">
        <f t="shared" si="384"/>
        <v>#DIV/0!</v>
      </c>
      <c r="N4100" t="b">
        <v>0</v>
      </c>
      <c r="O4100" s="5">
        <f t="shared" si="385"/>
        <v>0</v>
      </c>
      <c r="P4100" s="7">
        <f t="shared" si="386"/>
        <v>42495.722187499996</v>
      </c>
      <c r="Q4100" s="7">
        <f t="shared" si="387"/>
        <v>42525.722187499996</v>
      </c>
      <c r="R4100" t="s">
        <v>8271</v>
      </c>
      <c r="S4100" t="str">
        <f t="shared" si="388"/>
        <v>theater</v>
      </c>
      <c r="T4100" t="str">
        <f t="shared" si="389"/>
        <v>plays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s="6">
        <f t="shared" si="384"/>
        <v>50</v>
      </c>
      <c r="N4101" t="b">
        <v>0</v>
      </c>
      <c r="O4101" s="5">
        <f t="shared" si="385"/>
        <v>1.1111111111111112</v>
      </c>
      <c r="P4101" s="7">
        <f t="shared" si="386"/>
        <v>42570.850381944445</v>
      </c>
      <c r="Q4101" s="7">
        <f t="shared" si="387"/>
        <v>42615.850381944445</v>
      </c>
      <c r="R4101" t="s">
        <v>8271</v>
      </c>
      <c r="S4101" t="str">
        <f t="shared" si="388"/>
        <v>theater</v>
      </c>
      <c r="T4101" t="str">
        <f t="shared" si="389"/>
        <v>plays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s="6" t="e">
        <f t="shared" si="384"/>
        <v>#DIV/0!</v>
      </c>
      <c r="N4102" t="b">
        <v>0</v>
      </c>
      <c r="O4102" s="5">
        <f t="shared" si="385"/>
        <v>0</v>
      </c>
      <c r="P4102" s="7">
        <f t="shared" si="386"/>
        <v>41927.124884259261</v>
      </c>
      <c r="Q4102" s="7">
        <f t="shared" si="387"/>
        <v>41937.124884259261</v>
      </c>
      <c r="R4102" t="s">
        <v>8271</v>
      </c>
      <c r="S4102" t="str">
        <f t="shared" si="388"/>
        <v>theater</v>
      </c>
      <c r="T4102" t="str">
        <f t="shared" si="389"/>
        <v>plays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s="6" t="e">
        <f t="shared" si="384"/>
        <v>#DIV/0!</v>
      </c>
      <c r="N4103" t="b">
        <v>0</v>
      </c>
      <c r="O4103" s="5">
        <f t="shared" si="385"/>
        <v>0</v>
      </c>
      <c r="P4103" s="7">
        <f t="shared" si="386"/>
        <v>42730.903726851851</v>
      </c>
      <c r="Q4103" s="7">
        <f t="shared" si="387"/>
        <v>42760.903726851851</v>
      </c>
      <c r="R4103" t="s">
        <v>8271</v>
      </c>
      <c r="S4103" t="str">
        <f t="shared" si="388"/>
        <v>theater</v>
      </c>
      <c r="T4103" t="str">
        <f t="shared" si="389"/>
        <v>plays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s="6">
        <f t="shared" si="384"/>
        <v>22.833333333333332</v>
      </c>
      <c r="N4104" t="b">
        <v>0</v>
      </c>
      <c r="O4104" s="5">
        <f t="shared" si="385"/>
        <v>27.400000000000002</v>
      </c>
      <c r="P4104" s="7">
        <f t="shared" si="386"/>
        <v>42475.848067129627</v>
      </c>
      <c r="Q4104" s="7">
        <f t="shared" si="387"/>
        <v>42505.848067129627</v>
      </c>
      <c r="R4104" t="s">
        <v>8271</v>
      </c>
      <c r="S4104" t="str">
        <f t="shared" si="388"/>
        <v>theater</v>
      </c>
      <c r="T4104" t="str">
        <f t="shared" si="389"/>
        <v>plays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s="6">
        <f t="shared" si="384"/>
        <v>16.666666666666668</v>
      </c>
      <c r="N4105" t="b">
        <v>0</v>
      </c>
      <c r="O4105" s="5">
        <f t="shared" si="385"/>
        <v>10</v>
      </c>
      <c r="P4105" s="7">
        <f t="shared" si="386"/>
        <v>42188.83293981482</v>
      </c>
      <c r="Q4105" s="7">
        <f t="shared" si="387"/>
        <v>42242.772222222222</v>
      </c>
      <c r="R4105" t="s">
        <v>8271</v>
      </c>
      <c r="S4105" t="str">
        <f t="shared" si="388"/>
        <v>theater</v>
      </c>
      <c r="T4105" t="str">
        <f t="shared" si="389"/>
        <v>plays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s="6">
        <f t="shared" si="384"/>
        <v>45.785714285714285</v>
      </c>
      <c r="N4106" t="b">
        <v>0</v>
      </c>
      <c r="O4106" s="5">
        <f t="shared" si="385"/>
        <v>21.366666666666667</v>
      </c>
      <c r="P4106" s="7">
        <f t="shared" si="386"/>
        <v>42640.278171296297</v>
      </c>
      <c r="Q4106" s="7">
        <f t="shared" si="387"/>
        <v>42670.278171296297</v>
      </c>
      <c r="R4106" t="s">
        <v>8271</v>
      </c>
      <c r="S4106" t="str">
        <f t="shared" si="388"/>
        <v>theater</v>
      </c>
      <c r="T4106" t="str">
        <f t="shared" si="389"/>
        <v>plays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s="6">
        <f t="shared" si="384"/>
        <v>383.33333333333331</v>
      </c>
      <c r="N4107" t="b">
        <v>0</v>
      </c>
      <c r="O4107" s="5">
        <f t="shared" si="385"/>
        <v>6.9696969696969706</v>
      </c>
      <c r="P4107" s="7">
        <f t="shared" si="386"/>
        <v>42697.010520833333</v>
      </c>
      <c r="Q4107" s="7">
        <f t="shared" si="387"/>
        <v>42730.010520833333</v>
      </c>
      <c r="R4107" t="s">
        <v>8271</v>
      </c>
      <c r="S4107" t="str">
        <f t="shared" si="388"/>
        <v>theater</v>
      </c>
      <c r="T4107" t="str">
        <f t="shared" si="389"/>
        <v>plays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s="6">
        <f t="shared" si="384"/>
        <v>106.96969696969697</v>
      </c>
      <c r="N4108" t="b">
        <v>0</v>
      </c>
      <c r="O4108" s="5">
        <f t="shared" si="385"/>
        <v>70.599999999999994</v>
      </c>
      <c r="P4108" s="7">
        <f t="shared" si="386"/>
        <v>42053.049375000002</v>
      </c>
      <c r="Q4108" s="7">
        <f t="shared" si="387"/>
        <v>42096.041666666672</v>
      </c>
      <c r="R4108" t="s">
        <v>8271</v>
      </c>
      <c r="S4108" t="str">
        <f t="shared" si="388"/>
        <v>theater</v>
      </c>
      <c r="T4108" t="str">
        <f t="shared" si="389"/>
        <v>plays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s="6">
        <f t="shared" si="384"/>
        <v>10.25</v>
      </c>
      <c r="N4109" t="b">
        <v>0</v>
      </c>
      <c r="O4109" s="5">
        <f t="shared" si="385"/>
        <v>2.0500000000000003</v>
      </c>
      <c r="P4109" s="7">
        <f t="shared" si="386"/>
        <v>41883.916678240741</v>
      </c>
      <c r="Q4109" s="7">
        <f t="shared" si="387"/>
        <v>41906.916678240741</v>
      </c>
      <c r="R4109" t="s">
        <v>8271</v>
      </c>
      <c r="S4109" t="str">
        <f t="shared" si="388"/>
        <v>theater</v>
      </c>
      <c r="T4109" t="str">
        <f t="shared" si="389"/>
        <v>plays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s="6">
        <f t="shared" si="384"/>
        <v>59</v>
      </c>
      <c r="N4110" t="b">
        <v>0</v>
      </c>
      <c r="O4110" s="5">
        <f t="shared" si="385"/>
        <v>1.9666666666666666</v>
      </c>
      <c r="P4110" s="7">
        <f t="shared" si="386"/>
        <v>42767.031678240746</v>
      </c>
      <c r="Q4110" s="7">
        <f t="shared" si="387"/>
        <v>42797.208333333328</v>
      </c>
      <c r="R4110" t="s">
        <v>8271</v>
      </c>
      <c r="S4110" t="str">
        <f t="shared" si="388"/>
        <v>theater</v>
      </c>
      <c r="T4110" t="str">
        <f t="shared" si="389"/>
        <v>plays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s="6" t="e">
        <f t="shared" si="384"/>
        <v>#DIV/0!</v>
      </c>
      <c r="N4111" t="b">
        <v>0</v>
      </c>
      <c r="O4111" s="5">
        <f t="shared" si="385"/>
        <v>0</v>
      </c>
      <c r="P4111" s="7">
        <f t="shared" si="386"/>
        <v>42307.539398148147</v>
      </c>
      <c r="Q4111" s="7">
        <f t="shared" si="387"/>
        <v>42337.581064814818</v>
      </c>
      <c r="R4111" t="s">
        <v>8271</v>
      </c>
      <c r="S4111" t="str">
        <f t="shared" si="388"/>
        <v>theater</v>
      </c>
      <c r="T4111" t="str">
        <f t="shared" si="389"/>
        <v>plays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s="6">
        <f t="shared" si="384"/>
        <v>14.333333333333334</v>
      </c>
      <c r="N4112" t="b">
        <v>0</v>
      </c>
      <c r="O4112" s="5">
        <f t="shared" si="385"/>
        <v>28.666666666666668</v>
      </c>
      <c r="P4112" s="7">
        <f t="shared" si="386"/>
        <v>42512.626747685179</v>
      </c>
      <c r="Q4112" s="7">
        <f t="shared" si="387"/>
        <v>42572.626747685179</v>
      </c>
      <c r="R4112" t="s">
        <v>8271</v>
      </c>
      <c r="S4112" t="str">
        <f t="shared" si="388"/>
        <v>theater</v>
      </c>
      <c r="T4112" t="str">
        <f t="shared" si="389"/>
        <v>plays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s="6">
        <f t="shared" si="384"/>
        <v>15.666666666666666</v>
      </c>
      <c r="N4113" t="b">
        <v>0</v>
      </c>
      <c r="O4113" s="5">
        <f t="shared" si="385"/>
        <v>3.1333333333333333</v>
      </c>
      <c r="P4113" s="7">
        <f t="shared" si="386"/>
        <v>42029.135879629626</v>
      </c>
      <c r="Q4113" s="7">
        <f t="shared" si="387"/>
        <v>42059.135879629626</v>
      </c>
      <c r="R4113" t="s">
        <v>8271</v>
      </c>
      <c r="S4113" t="str">
        <f t="shared" si="388"/>
        <v>theater</v>
      </c>
      <c r="T4113" t="str">
        <f t="shared" si="389"/>
        <v>plays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s="6">
        <f t="shared" si="384"/>
        <v>1</v>
      </c>
      <c r="N4114" t="b">
        <v>0</v>
      </c>
      <c r="O4114" s="5">
        <f t="shared" si="385"/>
        <v>0.04</v>
      </c>
      <c r="P4114" s="7">
        <f t="shared" si="386"/>
        <v>42400.946597222224</v>
      </c>
      <c r="Q4114" s="7">
        <f t="shared" si="387"/>
        <v>42428</v>
      </c>
      <c r="R4114" t="s">
        <v>8271</v>
      </c>
      <c r="S4114" t="str">
        <f t="shared" si="388"/>
        <v>theater</v>
      </c>
      <c r="T4114" t="str">
        <f t="shared" si="389"/>
        <v>plays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s="6">
        <f t="shared" si="384"/>
        <v>1</v>
      </c>
      <c r="N4115" t="b">
        <v>0</v>
      </c>
      <c r="O4115" s="5">
        <f t="shared" si="385"/>
        <v>0.2</v>
      </c>
      <c r="P4115" s="7">
        <f t="shared" si="386"/>
        <v>42358.573182870372</v>
      </c>
      <c r="Q4115" s="7">
        <f t="shared" si="387"/>
        <v>42377.273611111115</v>
      </c>
      <c r="R4115" t="s">
        <v>8271</v>
      </c>
      <c r="S4115" t="str">
        <f t="shared" si="388"/>
        <v>theater</v>
      </c>
      <c r="T4115" t="str">
        <f t="shared" si="389"/>
        <v>plays</v>
      </c>
    </row>
  </sheetData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failed">
      <formula>NOT(ISERROR(SEARCH("failed",F1)))</formula>
    </cfRule>
    <cfRule type="containsText" dxfId="13" priority="4" operator="containsText" text="canceled">
      <formula>NOT(ISERROR(SEARCH("canceled",F1)))</formula>
    </cfRule>
    <cfRule type="containsText" dxfId="12" priority="5" operator="containsText" text="successful">
      <formula>NOT(ISERROR(SEARCH("successful",F1)))</formula>
    </cfRule>
    <cfRule type="colorScale" priority="6">
      <colorScale>
        <cfvo type="min"/>
        <cfvo type="max"/>
        <color rgb="FFFF7128"/>
        <color rgb="FFFFEF9C"/>
      </colorScale>
    </cfRule>
  </conditionalFormatting>
  <conditionalFormatting sqref="O1:O1048576 M1 Q1 Q4116:Q1048576">
    <cfRule type="colorScale" priority="1">
      <colorScale>
        <cfvo type="num" val="0"/>
        <cfvo type="num" val="100"/>
        <cfvo type="num" val="200"/>
        <color rgb="FFC00000"/>
        <color rgb="FF00FF01"/>
        <color rgb="FF4041FF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D7EAA-3BC7-9A49-9E35-6C69DECF48F0}">
  <sheetPr filterMode="1"/>
  <dimension ref="A1:G4115"/>
  <sheetViews>
    <sheetView workbookViewId="0">
      <selection activeCellId="1" sqref="G1:G1048576 A1:A1048576"/>
    </sheetView>
  </sheetViews>
  <sheetFormatPr baseColWidth="10" defaultRowHeight="15" x14ac:dyDescent="0.2"/>
  <cols>
    <col min="1" max="1" width="21.33203125" customWidth="1"/>
    <col min="2" max="2" width="17.83203125" customWidth="1"/>
    <col min="3" max="3" width="19.83203125" customWidth="1"/>
    <col min="4" max="4" width="19.33203125" customWidth="1"/>
    <col min="5" max="5" width="17.83203125" customWidth="1"/>
    <col min="6" max="6" width="15.5" customWidth="1"/>
    <col min="7" max="7" width="15" customWidth="1"/>
  </cols>
  <sheetData>
    <row r="1" spans="1:7" x14ac:dyDescent="0.2">
      <c r="A1" s="1" t="s">
        <v>8218</v>
      </c>
      <c r="B1" s="1" t="s">
        <v>8223</v>
      </c>
      <c r="C1" s="1" t="s">
        <v>8245</v>
      </c>
      <c r="D1" s="1" t="s">
        <v>8259</v>
      </c>
      <c r="E1" s="1" t="s">
        <v>8260</v>
      </c>
      <c r="F1" s="1" t="s">
        <v>8261</v>
      </c>
      <c r="G1" s="1" t="s">
        <v>8262</v>
      </c>
    </row>
    <row r="2" spans="1:7" hidden="1" x14ac:dyDescent="0.2">
      <c r="A2" t="s">
        <v>8219</v>
      </c>
      <c r="B2" t="s">
        <v>8224</v>
      </c>
      <c r="C2" t="s">
        <v>8246</v>
      </c>
      <c r="D2">
        <v>1437620400</v>
      </c>
      <c r="E2">
        <v>1434931811</v>
      </c>
      <c r="F2" t="b">
        <v>0</v>
      </c>
      <c r="G2">
        <v>182</v>
      </c>
    </row>
    <row r="3" spans="1:7" hidden="1" x14ac:dyDescent="0.2">
      <c r="A3" t="s">
        <v>8219</v>
      </c>
      <c r="B3" t="s">
        <v>8224</v>
      </c>
      <c r="C3" t="s">
        <v>8246</v>
      </c>
      <c r="D3">
        <v>1488464683</v>
      </c>
      <c r="E3">
        <v>1485872683</v>
      </c>
      <c r="F3" t="b">
        <v>0</v>
      </c>
      <c r="G3">
        <v>79</v>
      </c>
    </row>
    <row r="4" spans="1:7" hidden="1" x14ac:dyDescent="0.2">
      <c r="A4" t="s">
        <v>8219</v>
      </c>
      <c r="B4" t="s">
        <v>8225</v>
      </c>
      <c r="C4" t="s">
        <v>8247</v>
      </c>
      <c r="D4">
        <v>1455555083</v>
      </c>
      <c r="E4">
        <v>1454691083</v>
      </c>
      <c r="F4" t="b">
        <v>0</v>
      </c>
      <c r="G4">
        <v>35</v>
      </c>
    </row>
    <row r="5" spans="1:7" hidden="1" x14ac:dyDescent="0.2">
      <c r="A5" t="s">
        <v>8219</v>
      </c>
      <c r="B5" t="s">
        <v>8224</v>
      </c>
      <c r="C5" t="s">
        <v>8246</v>
      </c>
      <c r="D5">
        <v>1407414107</v>
      </c>
      <c r="E5">
        <v>1404822107</v>
      </c>
      <c r="F5" t="b">
        <v>0</v>
      </c>
      <c r="G5">
        <v>150</v>
      </c>
    </row>
    <row r="6" spans="1:7" hidden="1" x14ac:dyDescent="0.2">
      <c r="A6" t="s">
        <v>8219</v>
      </c>
      <c r="B6" t="s">
        <v>8224</v>
      </c>
      <c r="C6" t="s">
        <v>8246</v>
      </c>
      <c r="D6">
        <v>1450555279</v>
      </c>
      <c r="E6">
        <v>1447963279</v>
      </c>
      <c r="F6" t="b">
        <v>0</v>
      </c>
      <c r="G6">
        <v>284</v>
      </c>
    </row>
    <row r="7" spans="1:7" hidden="1" x14ac:dyDescent="0.2">
      <c r="A7" t="s">
        <v>8219</v>
      </c>
      <c r="B7" t="s">
        <v>8224</v>
      </c>
      <c r="C7" t="s">
        <v>8246</v>
      </c>
      <c r="D7">
        <v>1469770500</v>
      </c>
      <c r="E7">
        <v>1468362207</v>
      </c>
      <c r="F7" t="b">
        <v>0</v>
      </c>
      <c r="G7">
        <v>47</v>
      </c>
    </row>
    <row r="8" spans="1:7" hidden="1" x14ac:dyDescent="0.2">
      <c r="A8" t="s">
        <v>8219</v>
      </c>
      <c r="B8" t="s">
        <v>8224</v>
      </c>
      <c r="C8" t="s">
        <v>8246</v>
      </c>
      <c r="D8">
        <v>1402710250</v>
      </c>
      <c r="E8">
        <v>1401846250</v>
      </c>
      <c r="F8" t="b">
        <v>0</v>
      </c>
      <c r="G8">
        <v>58</v>
      </c>
    </row>
    <row r="9" spans="1:7" hidden="1" x14ac:dyDescent="0.2">
      <c r="A9" t="s">
        <v>8219</v>
      </c>
      <c r="B9" t="s">
        <v>8224</v>
      </c>
      <c r="C9" t="s">
        <v>8246</v>
      </c>
      <c r="D9">
        <v>1467680867</v>
      </c>
      <c r="E9">
        <v>1464224867</v>
      </c>
      <c r="F9" t="b">
        <v>0</v>
      </c>
      <c r="G9">
        <v>57</v>
      </c>
    </row>
    <row r="10" spans="1:7" hidden="1" x14ac:dyDescent="0.2">
      <c r="A10" t="s">
        <v>8219</v>
      </c>
      <c r="B10" t="s">
        <v>8224</v>
      </c>
      <c r="C10" t="s">
        <v>8246</v>
      </c>
      <c r="D10">
        <v>1460754000</v>
      </c>
      <c r="E10">
        <v>1460155212</v>
      </c>
      <c r="F10" t="b">
        <v>0</v>
      </c>
      <c r="G10">
        <v>12</v>
      </c>
    </row>
    <row r="11" spans="1:7" hidden="1" x14ac:dyDescent="0.2">
      <c r="A11" t="s">
        <v>8219</v>
      </c>
      <c r="B11" t="s">
        <v>8224</v>
      </c>
      <c r="C11" t="s">
        <v>8246</v>
      </c>
      <c r="D11">
        <v>1460860144</v>
      </c>
      <c r="E11">
        <v>1458268144</v>
      </c>
      <c r="F11" t="b">
        <v>0</v>
      </c>
      <c r="G11">
        <v>20</v>
      </c>
    </row>
    <row r="12" spans="1:7" hidden="1" x14ac:dyDescent="0.2">
      <c r="A12" t="s">
        <v>8219</v>
      </c>
      <c r="B12" t="s">
        <v>8224</v>
      </c>
      <c r="C12" t="s">
        <v>8246</v>
      </c>
      <c r="D12">
        <v>1403660279</v>
      </c>
      <c r="E12">
        <v>1400636279</v>
      </c>
      <c r="F12" t="b">
        <v>0</v>
      </c>
      <c r="G12">
        <v>19</v>
      </c>
    </row>
    <row r="13" spans="1:7" hidden="1" x14ac:dyDescent="0.2">
      <c r="A13" t="s">
        <v>8219</v>
      </c>
      <c r="B13" t="s">
        <v>8224</v>
      </c>
      <c r="C13" t="s">
        <v>8246</v>
      </c>
      <c r="D13">
        <v>1471834800</v>
      </c>
      <c r="E13">
        <v>1469126462</v>
      </c>
      <c r="F13" t="b">
        <v>0</v>
      </c>
      <c r="G13">
        <v>75</v>
      </c>
    </row>
    <row r="14" spans="1:7" hidden="1" x14ac:dyDescent="0.2">
      <c r="A14" t="s">
        <v>8219</v>
      </c>
      <c r="B14" t="s">
        <v>8224</v>
      </c>
      <c r="C14" t="s">
        <v>8246</v>
      </c>
      <c r="D14">
        <v>1405479600</v>
      </c>
      <c r="E14">
        <v>1401642425</v>
      </c>
      <c r="F14" t="b">
        <v>0</v>
      </c>
      <c r="G14">
        <v>827</v>
      </c>
    </row>
    <row r="15" spans="1:7" hidden="1" x14ac:dyDescent="0.2">
      <c r="A15" t="s">
        <v>8219</v>
      </c>
      <c r="B15" t="s">
        <v>8224</v>
      </c>
      <c r="C15" t="s">
        <v>8246</v>
      </c>
      <c r="D15">
        <v>1466713620</v>
      </c>
      <c r="E15">
        <v>1463588109</v>
      </c>
      <c r="F15" t="b">
        <v>0</v>
      </c>
      <c r="G15">
        <v>51</v>
      </c>
    </row>
    <row r="16" spans="1:7" hidden="1" x14ac:dyDescent="0.2">
      <c r="A16" t="s">
        <v>8219</v>
      </c>
      <c r="B16" t="s">
        <v>8226</v>
      </c>
      <c r="C16" t="s">
        <v>8248</v>
      </c>
      <c r="D16">
        <v>1405259940</v>
      </c>
      <c r="E16">
        <v>1403051888</v>
      </c>
      <c r="F16" t="b">
        <v>0</v>
      </c>
      <c r="G16">
        <v>41</v>
      </c>
    </row>
    <row r="17" spans="1:7" hidden="1" x14ac:dyDescent="0.2">
      <c r="A17" t="s">
        <v>8219</v>
      </c>
      <c r="B17" t="s">
        <v>8227</v>
      </c>
      <c r="C17" t="s">
        <v>8249</v>
      </c>
      <c r="D17">
        <v>1443384840</v>
      </c>
      <c r="E17">
        <v>1441790658</v>
      </c>
      <c r="F17" t="b">
        <v>0</v>
      </c>
      <c r="G17">
        <v>98</v>
      </c>
    </row>
    <row r="18" spans="1:7" hidden="1" x14ac:dyDescent="0.2">
      <c r="A18" t="s">
        <v>8219</v>
      </c>
      <c r="B18" t="s">
        <v>8224</v>
      </c>
      <c r="C18" t="s">
        <v>8246</v>
      </c>
      <c r="D18">
        <v>1402896600</v>
      </c>
      <c r="E18">
        <v>1398971211</v>
      </c>
      <c r="F18" t="b">
        <v>0</v>
      </c>
      <c r="G18">
        <v>70</v>
      </c>
    </row>
    <row r="19" spans="1:7" hidden="1" x14ac:dyDescent="0.2">
      <c r="A19" t="s">
        <v>8219</v>
      </c>
      <c r="B19" t="s">
        <v>8225</v>
      </c>
      <c r="C19" t="s">
        <v>8247</v>
      </c>
      <c r="D19">
        <v>1415126022</v>
      </c>
      <c r="E19">
        <v>1412530422</v>
      </c>
      <c r="F19" t="b">
        <v>0</v>
      </c>
      <c r="G19">
        <v>36</v>
      </c>
    </row>
    <row r="20" spans="1:7" hidden="1" x14ac:dyDescent="0.2">
      <c r="A20" t="s">
        <v>8219</v>
      </c>
      <c r="B20" t="s">
        <v>8224</v>
      </c>
      <c r="C20" t="s">
        <v>8246</v>
      </c>
      <c r="D20">
        <v>1410958856</v>
      </c>
      <c r="E20">
        <v>1408366856</v>
      </c>
      <c r="F20" t="b">
        <v>0</v>
      </c>
      <c r="G20">
        <v>342</v>
      </c>
    </row>
    <row r="21" spans="1:7" hidden="1" x14ac:dyDescent="0.2">
      <c r="A21" t="s">
        <v>8219</v>
      </c>
      <c r="B21" t="s">
        <v>8224</v>
      </c>
      <c r="C21" t="s">
        <v>8246</v>
      </c>
      <c r="D21">
        <v>1437420934</v>
      </c>
      <c r="E21">
        <v>1434828934</v>
      </c>
      <c r="F21" t="b">
        <v>0</v>
      </c>
      <c r="G21">
        <v>22</v>
      </c>
    </row>
    <row r="22" spans="1:7" hidden="1" x14ac:dyDescent="0.2">
      <c r="A22" t="s">
        <v>8219</v>
      </c>
      <c r="B22" t="s">
        <v>8224</v>
      </c>
      <c r="C22" t="s">
        <v>8246</v>
      </c>
      <c r="D22">
        <v>1442167912</v>
      </c>
      <c r="E22">
        <v>1436983912</v>
      </c>
      <c r="F22" t="b">
        <v>0</v>
      </c>
      <c r="G22">
        <v>25</v>
      </c>
    </row>
    <row r="23" spans="1:7" hidden="1" x14ac:dyDescent="0.2">
      <c r="A23" t="s">
        <v>8219</v>
      </c>
      <c r="B23" t="s">
        <v>8224</v>
      </c>
      <c r="C23" t="s">
        <v>8246</v>
      </c>
      <c r="D23">
        <v>1411743789</v>
      </c>
      <c r="E23">
        <v>1409151789</v>
      </c>
      <c r="F23" t="b">
        <v>0</v>
      </c>
      <c r="G23">
        <v>101</v>
      </c>
    </row>
    <row r="24" spans="1:7" hidden="1" x14ac:dyDescent="0.2">
      <c r="A24" t="s">
        <v>8219</v>
      </c>
      <c r="B24" t="s">
        <v>8224</v>
      </c>
      <c r="C24" t="s">
        <v>8246</v>
      </c>
      <c r="D24">
        <v>1420099140</v>
      </c>
      <c r="E24">
        <v>1418766740</v>
      </c>
      <c r="F24" t="b">
        <v>0</v>
      </c>
      <c r="G24">
        <v>8</v>
      </c>
    </row>
    <row r="25" spans="1:7" hidden="1" x14ac:dyDescent="0.2">
      <c r="A25" t="s">
        <v>8219</v>
      </c>
      <c r="B25" t="s">
        <v>8224</v>
      </c>
      <c r="C25" t="s">
        <v>8246</v>
      </c>
      <c r="D25">
        <v>1430407200</v>
      </c>
      <c r="E25">
        <v>1428086501</v>
      </c>
      <c r="F25" t="b">
        <v>0</v>
      </c>
      <c r="G25">
        <v>23</v>
      </c>
    </row>
    <row r="26" spans="1:7" hidden="1" x14ac:dyDescent="0.2">
      <c r="A26" t="s">
        <v>8219</v>
      </c>
      <c r="B26" t="s">
        <v>8224</v>
      </c>
      <c r="C26" t="s">
        <v>8246</v>
      </c>
      <c r="D26">
        <v>1442345940</v>
      </c>
      <c r="E26">
        <v>1439494863</v>
      </c>
      <c r="F26" t="b">
        <v>0</v>
      </c>
      <c r="G26">
        <v>574</v>
      </c>
    </row>
    <row r="27" spans="1:7" hidden="1" x14ac:dyDescent="0.2">
      <c r="A27" t="s">
        <v>8219</v>
      </c>
      <c r="B27" t="s">
        <v>8224</v>
      </c>
      <c r="C27" t="s">
        <v>8246</v>
      </c>
      <c r="D27">
        <v>1452299761</v>
      </c>
      <c r="E27">
        <v>1447115761</v>
      </c>
      <c r="F27" t="b">
        <v>0</v>
      </c>
      <c r="G27">
        <v>14</v>
      </c>
    </row>
    <row r="28" spans="1:7" hidden="1" x14ac:dyDescent="0.2">
      <c r="A28" t="s">
        <v>8219</v>
      </c>
      <c r="B28" t="s">
        <v>8224</v>
      </c>
      <c r="C28" t="s">
        <v>8246</v>
      </c>
      <c r="D28">
        <v>1408278144</v>
      </c>
      <c r="E28">
        <v>1404822144</v>
      </c>
      <c r="F28" t="b">
        <v>0</v>
      </c>
      <c r="G28">
        <v>19</v>
      </c>
    </row>
    <row r="29" spans="1:7" hidden="1" x14ac:dyDescent="0.2">
      <c r="A29" t="s">
        <v>8219</v>
      </c>
      <c r="B29" t="s">
        <v>8228</v>
      </c>
      <c r="C29" t="s">
        <v>8250</v>
      </c>
      <c r="D29">
        <v>1416113833</v>
      </c>
      <c r="E29">
        <v>1413518233</v>
      </c>
      <c r="F29" t="b">
        <v>0</v>
      </c>
      <c r="G29">
        <v>150</v>
      </c>
    </row>
    <row r="30" spans="1:7" hidden="1" x14ac:dyDescent="0.2">
      <c r="A30" t="s">
        <v>8219</v>
      </c>
      <c r="B30" t="s">
        <v>8224</v>
      </c>
      <c r="C30" t="s">
        <v>8246</v>
      </c>
      <c r="D30">
        <v>1450307284</v>
      </c>
      <c r="E30">
        <v>1447715284</v>
      </c>
      <c r="F30" t="b">
        <v>0</v>
      </c>
      <c r="G30">
        <v>71</v>
      </c>
    </row>
    <row r="31" spans="1:7" hidden="1" x14ac:dyDescent="0.2">
      <c r="A31" t="s">
        <v>8219</v>
      </c>
      <c r="B31" t="s">
        <v>8225</v>
      </c>
      <c r="C31" t="s">
        <v>8247</v>
      </c>
      <c r="D31">
        <v>1406045368</v>
      </c>
      <c r="E31">
        <v>1403453368</v>
      </c>
      <c r="F31" t="b">
        <v>0</v>
      </c>
      <c r="G31">
        <v>117</v>
      </c>
    </row>
    <row r="32" spans="1:7" hidden="1" x14ac:dyDescent="0.2">
      <c r="A32" t="s">
        <v>8219</v>
      </c>
      <c r="B32" t="s">
        <v>8224</v>
      </c>
      <c r="C32" t="s">
        <v>8246</v>
      </c>
      <c r="D32">
        <v>1408604515</v>
      </c>
      <c r="E32">
        <v>1406012515</v>
      </c>
      <c r="F32" t="b">
        <v>0</v>
      </c>
      <c r="G32">
        <v>53</v>
      </c>
    </row>
    <row r="33" spans="1:7" hidden="1" x14ac:dyDescent="0.2">
      <c r="A33" t="s">
        <v>8219</v>
      </c>
      <c r="B33" t="s">
        <v>8224</v>
      </c>
      <c r="C33" t="s">
        <v>8246</v>
      </c>
      <c r="D33">
        <v>1453748434</v>
      </c>
      <c r="E33">
        <v>1452193234</v>
      </c>
      <c r="F33" t="b">
        <v>0</v>
      </c>
      <c r="G33">
        <v>1</v>
      </c>
    </row>
    <row r="34" spans="1:7" hidden="1" x14ac:dyDescent="0.2">
      <c r="A34" t="s">
        <v>8219</v>
      </c>
      <c r="B34" t="s">
        <v>8224</v>
      </c>
      <c r="C34" t="s">
        <v>8246</v>
      </c>
      <c r="D34">
        <v>1463111940</v>
      </c>
      <c r="E34">
        <v>1459523017</v>
      </c>
      <c r="F34" t="b">
        <v>0</v>
      </c>
      <c r="G34">
        <v>89</v>
      </c>
    </row>
    <row r="35" spans="1:7" hidden="1" x14ac:dyDescent="0.2">
      <c r="A35" t="s">
        <v>8219</v>
      </c>
      <c r="B35" t="s">
        <v>8224</v>
      </c>
      <c r="C35" t="s">
        <v>8246</v>
      </c>
      <c r="D35">
        <v>1447001501</v>
      </c>
      <c r="E35">
        <v>1444405901</v>
      </c>
      <c r="F35" t="b">
        <v>0</v>
      </c>
      <c r="G35">
        <v>64</v>
      </c>
    </row>
    <row r="36" spans="1:7" hidden="1" x14ac:dyDescent="0.2">
      <c r="A36" t="s">
        <v>8219</v>
      </c>
      <c r="B36" t="s">
        <v>8224</v>
      </c>
      <c r="C36" t="s">
        <v>8246</v>
      </c>
      <c r="D36">
        <v>1407224601</v>
      </c>
      <c r="E36">
        <v>1405928601</v>
      </c>
      <c r="F36" t="b">
        <v>0</v>
      </c>
      <c r="G36">
        <v>68</v>
      </c>
    </row>
    <row r="37" spans="1:7" hidden="1" x14ac:dyDescent="0.2">
      <c r="A37" t="s">
        <v>8219</v>
      </c>
      <c r="B37" t="s">
        <v>8224</v>
      </c>
      <c r="C37" t="s">
        <v>8246</v>
      </c>
      <c r="D37">
        <v>1430179200</v>
      </c>
      <c r="E37">
        <v>1428130814</v>
      </c>
      <c r="F37" t="b">
        <v>0</v>
      </c>
      <c r="G37">
        <v>28</v>
      </c>
    </row>
    <row r="38" spans="1:7" hidden="1" x14ac:dyDescent="0.2">
      <c r="A38" t="s">
        <v>8219</v>
      </c>
      <c r="B38" t="s">
        <v>8224</v>
      </c>
      <c r="C38" t="s">
        <v>8246</v>
      </c>
      <c r="D38">
        <v>1428128525</v>
      </c>
      <c r="E38">
        <v>1425540125</v>
      </c>
      <c r="F38" t="b">
        <v>0</v>
      </c>
      <c r="G38">
        <v>44</v>
      </c>
    </row>
    <row r="39" spans="1:7" hidden="1" x14ac:dyDescent="0.2">
      <c r="A39" t="s">
        <v>8219</v>
      </c>
      <c r="B39" t="s">
        <v>8224</v>
      </c>
      <c r="C39" t="s">
        <v>8246</v>
      </c>
      <c r="D39">
        <v>1425055079</v>
      </c>
      <c r="E39">
        <v>1422463079</v>
      </c>
      <c r="F39" t="b">
        <v>0</v>
      </c>
      <c r="G39">
        <v>253</v>
      </c>
    </row>
    <row r="40" spans="1:7" hidden="1" x14ac:dyDescent="0.2">
      <c r="A40" t="s">
        <v>8219</v>
      </c>
      <c r="B40" t="s">
        <v>8224</v>
      </c>
      <c r="C40" t="s">
        <v>8246</v>
      </c>
      <c r="D40">
        <v>1368235344</v>
      </c>
      <c r="E40">
        <v>1365643344</v>
      </c>
      <c r="F40" t="b">
        <v>0</v>
      </c>
      <c r="G40">
        <v>66</v>
      </c>
    </row>
    <row r="41" spans="1:7" hidden="1" x14ac:dyDescent="0.2">
      <c r="A41" t="s">
        <v>8219</v>
      </c>
      <c r="B41" t="s">
        <v>8225</v>
      </c>
      <c r="C41" t="s">
        <v>8247</v>
      </c>
      <c r="D41">
        <v>1401058740</v>
      </c>
      <c r="E41">
        <v>1398388068</v>
      </c>
      <c r="F41" t="b">
        <v>0</v>
      </c>
      <c r="G41">
        <v>217</v>
      </c>
    </row>
    <row r="42" spans="1:7" hidden="1" x14ac:dyDescent="0.2">
      <c r="A42" t="s">
        <v>8219</v>
      </c>
      <c r="B42" t="s">
        <v>8224</v>
      </c>
      <c r="C42" t="s">
        <v>8246</v>
      </c>
      <c r="D42">
        <v>1403150400</v>
      </c>
      <c r="E42">
        <v>1401426488</v>
      </c>
      <c r="F42" t="b">
        <v>0</v>
      </c>
      <c r="G42">
        <v>16</v>
      </c>
    </row>
    <row r="43" spans="1:7" hidden="1" x14ac:dyDescent="0.2">
      <c r="A43" t="s">
        <v>8219</v>
      </c>
      <c r="B43" t="s">
        <v>8224</v>
      </c>
      <c r="C43" t="s">
        <v>8246</v>
      </c>
      <c r="D43">
        <v>1412516354</v>
      </c>
      <c r="E43">
        <v>1409924354</v>
      </c>
      <c r="F43" t="b">
        <v>0</v>
      </c>
      <c r="G43">
        <v>19</v>
      </c>
    </row>
    <row r="44" spans="1:7" hidden="1" x14ac:dyDescent="0.2">
      <c r="A44" t="s">
        <v>8219</v>
      </c>
      <c r="B44" t="s">
        <v>8224</v>
      </c>
      <c r="C44" t="s">
        <v>8246</v>
      </c>
      <c r="D44">
        <v>1419780026</v>
      </c>
      <c r="E44">
        <v>1417188026</v>
      </c>
      <c r="F44" t="b">
        <v>0</v>
      </c>
      <c r="G44">
        <v>169</v>
      </c>
    </row>
    <row r="45" spans="1:7" hidden="1" x14ac:dyDescent="0.2">
      <c r="A45" t="s">
        <v>8219</v>
      </c>
      <c r="B45" t="s">
        <v>8224</v>
      </c>
      <c r="C45" t="s">
        <v>8246</v>
      </c>
      <c r="D45">
        <v>1405209600</v>
      </c>
      <c r="E45">
        <v>1402599486</v>
      </c>
      <c r="F45" t="b">
        <v>0</v>
      </c>
      <c r="G45">
        <v>263</v>
      </c>
    </row>
    <row r="46" spans="1:7" hidden="1" x14ac:dyDescent="0.2">
      <c r="A46" t="s">
        <v>8219</v>
      </c>
      <c r="B46" t="s">
        <v>8224</v>
      </c>
      <c r="C46" t="s">
        <v>8246</v>
      </c>
      <c r="D46">
        <v>1412648537</v>
      </c>
      <c r="E46">
        <v>1408760537</v>
      </c>
      <c r="F46" t="b">
        <v>0</v>
      </c>
      <c r="G46">
        <v>15</v>
      </c>
    </row>
    <row r="47" spans="1:7" hidden="1" x14ac:dyDescent="0.2">
      <c r="A47" t="s">
        <v>8219</v>
      </c>
      <c r="B47" t="s">
        <v>8224</v>
      </c>
      <c r="C47" t="s">
        <v>8246</v>
      </c>
      <c r="D47">
        <v>1461769107</v>
      </c>
      <c r="E47">
        <v>1459177107</v>
      </c>
      <c r="F47" t="b">
        <v>0</v>
      </c>
      <c r="G47">
        <v>61</v>
      </c>
    </row>
    <row r="48" spans="1:7" hidden="1" x14ac:dyDescent="0.2">
      <c r="A48" t="s">
        <v>8219</v>
      </c>
      <c r="B48" t="s">
        <v>8226</v>
      </c>
      <c r="C48" t="s">
        <v>8248</v>
      </c>
      <c r="D48">
        <v>1450220974</v>
      </c>
      <c r="E48">
        <v>1447628974</v>
      </c>
      <c r="F48" t="b">
        <v>0</v>
      </c>
      <c r="G48">
        <v>45</v>
      </c>
    </row>
    <row r="49" spans="1:7" hidden="1" x14ac:dyDescent="0.2">
      <c r="A49" t="s">
        <v>8219</v>
      </c>
      <c r="B49" t="s">
        <v>8224</v>
      </c>
      <c r="C49" t="s">
        <v>8246</v>
      </c>
      <c r="D49">
        <v>1419021607</v>
      </c>
      <c r="E49">
        <v>1413834007</v>
      </c>
      <c r="F49" t="b">
        <v>0</v>
      </c>
      <c r="G49">
        <v>70</v>
      </c>
    </row>
    <row r="50" spans="1:7" hidden="1" x14ac:dyDescent="0.2">
      <c r="A50" t="s">
        <v>8219</v>
      </c>
      <c r="B50" t="s">
        <v>8225</v>
      </c>
      <c r="C50" t="s">
        <v>8247</v>
      </c>
      <c r="D50">
        <v>1425211200</v>
      </c>
      <c r="E50">
        <v>1422534260</v>
      </c>
      <c r="F50" t="b">
        <v>0</v>
      </c>
      <c r="G50">
        <v>38</v>
      </c>
    </row>
    <row r="51" spans="1:7" hidden="1" x14ac:dyDescent="0.2">
      <c r="A51" t="s">
        <v>8219</v>
      </c>
      <c r="B51" t="s">
        <v>8224</v>
      </c>
      <c r="C51" t="s">
        <v>8246</v>
      </c>
      <c r="D51">
        <v>1445660045</v>
      </c>
      <c r="E51">
        <v>1443068045</v>
      </c>
      <c r="F51" t="b">
        <v>0</v>
      </c>
      <c r="G51">
        <v>87</v>
      </c>
    </row>
    <row r="52" spans="1:7" hidden="1" x14ac:dyDescent="0.2">
      <c r="A52" t="s">
        <v>8219</v>
      </c>
      <c r="B52" t="s">
        <v>8225</v>
      </c>
      <c r="C52" t="s">
        <v>8247</v>
      </c>
      <c r="D52">
        <v>1422637200</v>
      </c>
      <c r="E52">
        <v>1419271458</v>
      </c>
      <c r="F52" t="b">
        <v>0</v>
      </c>
      <c r="G52">
        <v>22</v>
      </c>
    </row>
    <row r="53" spans="1:7" hidden="1" x14ac:dyDescent="0.2">
      <c r="A53" t="s">
        <v>8219</v>
      </c>
      <c r="B53" t="s">
        <v>8224</v>
      </c>
      <c r="C53" t="s">
        <v>8246</v>
      </c>
      <c r="D53">
        <v>1439245037</v>
      </c>
      <c r="E53">
        <v>1436653037</v>
      </c>
      <c r="F53" t="b">
        <v>0</v>
      </c>
      <c r="G53">
        <v>119</v>
      </c>
    </row>
    <row r="54" spans="1:7" hidden="1" x14ac:dyDescent="0.2">
      <c r="A54" t="s">
        <v>8219</v>
      </c>
      <c r="B54" t="s">
        <v>8224</v>
      </c>
      <c r="C54" t="s">
        <v>8246</v>
      </c>
      <c r="D54">
        <v>1405615846</v>
      </c>
      <c r="E54">
        <v>1403023846</v>
      </c>
      <c r="F54" t="b">
        <v>0</v>
      </c>
      <c r="G54">
        <v>52</v>
      </c>
    </row>
    <row r="55" spans="1:7" hidden="1" x14ac:dyDescent="0.2">
      <c r="A55" t="s">
        <v>8219</v>
      </c>
      <c r="B55" t="s">
        <v>8224</v>
      </c>
      <c r="C55" t="s">
        <v>8246</v>
      </c>
      <c r="D55">
        <v>1396648800</v>
      </c>
      <c r="E55">
        <v>1395407445</v>
      </c>
      <c r="F55" t="b">
        <v>0</v>
      </c>
      <c r="G55">
        <v>117</v>
      </c>
    </row>
    <row r="56" spans="1:7" hidden="1" x14ac:dyDescent="0.2">
      <c r="A56" t="s">
        <v>8219</v>
      </c>
      <c r="B56" t="s">
        <v>8224</v>
      </c>
      <c r="C56" t="s">
        <v>8246</v>
      </c>
      <c r="D56">
        <v>1451063221</v>
      </c>
      <c r="E56">
        <v>1448471221</v>
      </c>
      <c r="F56" t="b">
        <v>0</v>
      </c>
      <c r="G56">
        <v>52</v>
      </c>
    </row>
    <row r="57" spans="1:7" hidden="1" x14ac:dyDescent="0.2">
      <c r="A57" t="s">
        <v>8219</v>
      </c>
      <c r="B57" t="s">
        <v>8224</v>
      </c>
      <c r="C57" t="s">
        <v>8246</v>
      </c>
      <c r="D57">
        <v>1464390916</v>
      </c>
      <c r="E57">
        <v>1462576516</v>
      </c>
      <c r="F57" t="b">
        <v>0</v>
      </c>
      <c r="G57">
        <v>86</v>
      </c>
    </row>
    <row r="58" spans="1:7" hidden="1" x14ac:dyDescent="0.2">
      <c r="A58" t="s">
        <v>8219</v>
      </c>
      <c r="B58" t="s">
        <v>8225</v>
      </c>
      <c r="C58" t="s">
        <v>8247</v>
      </c>
      <c r="D58">
        <v>1433779200</v>
      </c>
      <c r="E58">
        <v>1432559424</v>
      </c>
      <c r="F58" t="b">
        <v>0</v>
      </c>
      <c r="G58">
        <v>174</v>
      </c>
    </row>
    <row r="59" spans="1:7" hidden="1" x14ac:dyDescent="0.2">
      <c r="A59" t="s">
        <v>8219</v>
      </c>
      <c r="B59" t="s">
        <v>8224</v>
      </c>
      <c r="C59" t="s">
        <v>8246</v>
      </c>
      <c r="D59">
        <v>1429991962</v>
      </c>
      <c r="E59">
        <v>1427399962</v>
      </c>
      <c r="F59" t="b">
        <v>0</v>
      </c>
      <c r="G59">
        <v>69</v>
      </c>
    </row>
    <row r="60" spans="1:7" hidden="1" x14ac:dyDescent="0.2">
      <c r="A60" t="s">
        <v>8219</v>
      </c>
      <c r="B60" t="s">
        <v>8224</v>
      </c>
      <c r="C60" t="s">
        <v>8246</v>
      </c>
      <c r="D60">
        <v>1416423172</v>
      </c>
      <c r="E60">
        <v>1413827572</v>
      </c>
      <c r="F60" t="b">
        <v>0</v>
      </c>
      <c r="G60">
        <v>75</v>
      </c>
    </row>
    <row r="61" spans="1:7" hidden="1" x14ac:dyDescent="0.2">
      <c r="A61" t="s">
        <v>8219</v>
      </c>
      <c r="B61" t="s">
        <v>8224</v>
      </c>
      <c r="C61" t="s">
        <v>8246</v>
      </c>
      <c r="D61">
        <v>1442264400</v>
      </c>
      <c r="E61">
        <v>1439530776</v>
      </c>
      <c r="F61" t="b">
        <v>0</v>
      </c>
      <c r="G61">
        <v>33</v>
      </c>
    </row>
    <row r="62" spans="1:7" hidden="1" x14ac:dyDescent="0.2">
      <c r="A62" t="s">
        <v>8219</v>
      </c>
      <c r="B62" t="s">
        <v>8225</v>
      </c>
      <c r="C62" t="s">
        <v>8247</v>
      </c>
      <c r="D62">
        <v>1395532800</v>
      </c>
      <c r="E62">
        <v>1393882717</v>
      </c>
      <c r="F62" t="b">
        <v>0</v>
      </c>
      <c r="G62">
        <v>108</v>
      </c>
    </row>
    <row r="63" spans="1:7" hidden="1" x14ac:dyDescent="0.2">
      <c r="A63" t="s">
        <v>8219</v>
      </c>
      <c r="B63" t="s">
        <v>8224</v>
      </c>
      <c r="C63" t="s">
        <v>8246</v>
      </c>
      <c r="D63">
        <v>1370547157</v>
      </c>
      <c r="E63">
        <v>1368646357</v>
      </c>
      <c r="F63" t="b">
        <v>0</v>
      </c>
      <c r="G63">
        <v>23</v>
      </c>
    </row>
    <row r="64" spans="1:7" hidden="1" x14ac:dyDescent="0.2">
      <c r="A64" t="s">
        <v>8219</v>
      </c>
      <c r="B64" t="s">
        <v>8224</v>
      </c>
      <c r="C64" t="s">
        <v>8246</v>
      </c>
      <c r="D64">
        <v>1362337878</v>
      </c>
      <c r="E64">
        <v>1360177878</v>
      </c>
      <c r="F64" t="b">
        <v>0</v>
      </c>
      <c r="G64">
        <v>48</v>
      </c>
    </row>
    <row r="65" spans="1:7" hidden="1" x14ac:dyDescent="0.2">
      <c r="A65" t="s">
        <v>8219</v>
      </c>
      <c r="B65" t="s">
        <v>8224</v>
      </c>
      <c r="C65" t="s">
        <v>8246</v>
      </c>
      <c r="D65">
        <v>1388206740</v>
      </c>
      <c r="E65">
        <v>1386194013</v>
      </c>
      <c r="F65" t="b">
        <v>0</v>
      </c>
      <c r="G65">
        <v>64</v>
      </c>
    </row>
    <row r="66" spans="1:7" hidden="1" x14ac:dyDescent="0.2">
      <c r="A66" t="s">
        <v>8219</v>
      </c>
      <c r="B66" t="s">
        <v>8224</v>
      </c>
      <c r="C66" t="s">
        <v>8246</v>
      </c>
      <c r="D66">
        <v>1373243181</v>
      </c>
      <c r="E66">
        <v>1370651181</v>
      </c>
      <c r="F66" t="b">
        <v>0</v>
      </c>
      <c r="G66">
        <v>24</v>
      </c>
    </row>
    <row r="67" spans="1:7" hidden="1" x14ac:dyDescent="0.2">
      <c r="A67" t="s">
        <v>8219</v>
      </c>
      <c r="B67" t="s">
        <v>8229</v>
      </c>
      <c r="C67" t="s">
        <v>8251</v>
      </c>
      <c r="D67">
        <v>1407736740</v>
      </c>
      <c r="E67">
        <v>1405453354</v>
      </c>
      <c r="F67" t="b">
        <v>0</v>
      </c>
      <c r="G67">
        <v>57</v>
      </c>
    </row>
    <row r="68" spans="1:7" hidden="1" x14ac:dyDescent="0.2">
      <c r="A68" t="s">
        <v>8219</v>
      </c>
      <c r="B68" t="s">
        <v>8224</v>
      </c>
      <c r="C68" t="s">
        <v>8246</v>
      </c>
      <c r="D68">
        <v>1468873420</v>
      </c>
      <c r="E68">
        <v>1466281420</v>
      </c>
      <c r="F68" t="b">
        <v>0</v>
      </c>
      <c r="G68">
        <v>26</v>
      </c>
    </row>
    <row r="69" spans="1:7" hidden="1" x14ac:dyDescent="0.2">
      <c r="A69" t="s">
        <v>8219</v>
      </c>
      <c r="B69" t="s">
        <v>8224</v>
      </c>
      <c r="C69" t="s">
        <v>8246</v>
      </c>
      <c r="D69">
        <v>1342360804</v>
      </c>
      <c r="E69">
        <v>1339768804</v>
      </c>
      <c r="F69" t="b">
        <v>0</v>
      </c>
      <c r="G69">
        <v>20</v>
      </c>
    </row>
    <row r="70" spans="1:7" hidden="1" x14ac:dyDescent="0.2">
      <c r="A70" t="s">
        <v>8219</v>
      </c>
      <c r="B70" t="s">
        <v>8225</v>
      </c>
      <c r="C70" t="s">
        <v>8247</v>
      </c>
      <c r="D70">
        <v>1393162791</v>
      </c>
      <c r="E70">
        <v>1390570791</v>
      </c>
      <c r="F70" t="b">
        <v>0</v>
      </c>
      <c r="G70">
        <v>36</v>
      </c>
    </row>
    <row r="71" spans="1:7" hidden="1" x14ac:dyDescent="0.2">
      <c r="A71" t="s">
        <v>8219</v>
      </c>
      <c r="B71" t="s">
        <v>8224</v>
      </c>
      <c r="C71" t="s">
        <v>8246</v>
      </c>
      <c r="D71">
        <v>1317538740</v>
      </c>
      <c r="E71">
        <v>1314765025</v>
      </c>
      <c r="F71" t="b">
        <v>0</v>
      </c>
      <c r="G71">
        <v>178</v>
      </c>
    </row>
    <row r="72" spans="1:7" hidden="1" x14ac:dyDescent="0.2">
      <c r="A72" t="s">
        <v>8219</v>
      </c>
      <c r="B72" t="s">
        <v>8224</v>
      </c>
      <c r="C72" t="s">
        <v>8246</v>
      </c>
      <c r="D72">
        <v>1315171845</v>
      </c>
      <c r="E72">
        <v>1309987845</v>
      </c>
      <c r="F72" t="b">
        <v>0</v>
      </c>
      <c r="G72">
        <v>17</v>
      </c>
    </row>
    <row r="73" spans="1:7" hidden="1" x14ac:dyDescent="0.2">
      <c r="A73" t="s">
        <v>8219</v>
      </c>
      <c r="B73" t="s">
        <v>8224</v>
      </c>
      <c r="C73" t="s">
        <v>8246</v>
      </c>
      <c r="D73">
        <v>1338186657</v>
      </c>
      <c r="E73">
        <v>1333002657</v>
      </c>
      <c r="F73" t="b">
        <v>0</v>
      </c>
      <c r="G73">
        <v>32</v>
      </c>
    </row>
    <row r="74" spans="1:7" hidden="1" x14ac:dyDescent="0.2">
      <c r="A74" t="s">
        <v>8219</v>
      </c>
      <c r="B74" t="s">
        <v>8224</v>
      </c>
      <c r="C74" t="s">
        <v>8246</v>
      </c>
      <c r="D74">
        <v>1352937600</v>
      </c>
      <c r="E74">
        <v>1351210481</v>
      </c>
      <c r="F74" t="b">
        <v>0</v>
      </c>
      <c r="G74">
        <v>41</v>
      </c>
    </row>
    <row r="75" spans="1:7" hidden="1" x14ac:dyDescent="0.2">
      <c r="A75" t="s">
        <v>8219</v>
      </c>
      <c r="B75" t="s">
        <v>8224</v>
      </c>
      <c r="C75" t="s">
        <v>8246</v>
      </c>
      <c r="D75">
        <v>1304395140</v>
      </c>
      <c r="E75">
        <v>1297620584</v>
      </c>
      <c r="F75" t="b">
        <v>0</v>
      </c>
      <c r="G75">
        <v>18</v>
      </c>
    </row>
    <row r="76" spans="1:7" hidden="1" x14ac:dyDescent="0.2">
      <c r="A76" t="s">
        <v>8219</v>
      </c>
      <c r="B76" t="s">
        <v>8230</v>
      </c>
      <c r="C76" t="s">
        <v>8249</v>
      </c>
      <c r="D76">
        <v>1453376495</v>
      </c>
      <c r="E76">
        <v>1450784495</v>
      </c>
      <c r="F76" t="b">
        <v>0</v>
      </c>
      <c r="G76">
        <v>29</v>
      </c>
    </row>
    <row r="77" spans="1:7" hidden="1" x14ac:dyDescent="0.2">
      <c r="A77" t="s">
        <v>8219</v>
      </c>
      <c r="B77" t="s">
        <v>8224</v>
      </c>
      <c r="C77" t="s">
        <v>8246</v>
      </c>
      <c r="D77">
        <v>1366693272</v>
      </c>
      <c r="E77">
        <v>1364101272</v>
      </c>
      <c r="F77" t="b">
        <v>0</v>
      </c>
      <c r="G77">
        <v>47</v>
      </c>
    </row>
    <row r="78" spans="1:7" hidden="1" x14ac:dyDescent="0.2">
      <c r="A78" t="s">
        <v>8219</v>
      </c>
      <c r="B78" t="s">
        <v>8224</v>
      </c>
      <c r="C78" t="s">
        <v>8246</v>
      </c>
      <c r="D78">
        <v>1325007358</v>
      </c>
      <c r="E78">
        <v>1319819758</v>
      </c>
      <c r="F78" t="b">
        <v>0</v>
      </c>
      <c r="G78">
        <v>15</v>
      </c>
    </row>
    <row r="79" spans="1:7" hidden="1" x14ac:dyDescent="0.2">
      <c r="A79" t="s">
        <v>8219</v>
      </c>
      <c r="B79" t="s">
        <v>8224</v>
      </c>
      <c r="C79" t="s">
        <v>8246</v>
      </c>
      <c r="D79">
        <v>1337569140</v>
      </c>
      <c r="E79">
        <v>1332991717</v>
      </c>
      <c r="F79" t="b">
        <v>0</v>
      </c>
      <c r="G79">
        <v>26</v>
      </c>
    </row>
    <row r="80" spans="1:7" hidden="1" x14ac:dyDescent="0.2">
      <c r="A80" t="s">
        <v>8219</v>
      </c>
      <c r="B80" t="s">
        <v>8230</v>
      </c>
      <c r="C80" t="s">
        <v>8249</v>
      </c>
      <c r="D80">
        <v>1472751121</v>
      </c>
      <c r="E80">
        <v>1471887121</v>
      </c>
      <c r="F80" t="b">
        <v>0</v>
      </c>
      <c r="G80">
        <v>35</v>
      </c>
    </row>
    <row r="81" spans="1:7" hidden="1" x14ac:dyDescent="0.2">
      <c r="A81" t="s">
        <v>8219</v>
      </c>
      <c r="B81" t="s">
        <v>8225</v>
      </c>
      <c r="C81" t="s">
        <v>8247</v>
      </c>
      <c r="D81">
        <v>1398451093</v>
      </c>
      <c r="E81">
        <v>1395859093</v>
      </c>
      <c r="F81" t="b">
        <v>0</v>
      </c>
      <c r="G81">
        <v>41</v>
      </c>
    </row>
    <row r="82" spans="1:7" hidden="1" x14ac:dyDescent="0.2">
      <c r="A82" t="s">
        <v>8219</v>
      </c>
      <c r="B82" t="s">
        <v>8224</v>
      </c>
      <c r="C82" t="s">
        <v>8246</v>
      </c>
      <c r="D82">
        <v>1386640856</v>
      </c>
      <c r="E82">
        <v>1383616856</v>
      </c>
      <c r="F82" t="b">
        <v>0</v>
      </c>
      <c r="G82">
        <v>47</v>
      </c>
    </row>
    <row r="83" spans="1:7" hidden="1" x14ac:dyDescent="0.2">
      <c r="A83" t="s">
        <v>8219</v>
      </c>
      <c r="B83" t="s">
        <v>8224</v>
      </c>
      <c r="C83" t="s">
        <v>8246</v>
      </c>
      <c r="D83">
        <v>1342234920</v>
      </c>
      <c r="E83">
        <v>1341892127</v>
      </c>
      <c r="F83" t="b">
        <v>0</v>
      </c>
      <c r="G83">
        <v>28</v>
      </c>
    </row>
    <row r="84" spans="1:7" hidden="1" x14ac:dyDescent="0.2">
      <c r="A84" t="s">
        <v>8219</v>
      </c>
      <c r="B84" t="s">
        <v>8224</v>
      </c>
      <c r="C84" t="s">
        <v>8246</v>
      </c>
      <c r="D84">
        <v>1318189261</v>
      </c>
      <c r="E84">
        <v>1315597261</v>
      </c>
      <c r="F84" t="b">
        <v>0</v>
      </c>
      <c r="G84">
        <v>100</v>
      </c>
    </row>
    <row r="85" spans="1:7" hidden="1" x14ac:dyDescent="0.2">
      <c r="A85" t="s">
        <v>8219</v>
      </c>
      <c r="B85" t="s">
        <v>8225</v>
      </c>
      <c r="C85" t="s">
        <v>8247</v>
      </c>
      <c r="D85">
        <v>1424604600</v>
      </c>
      <c r="E85">
        <v>1423320389</v>
      </c>
      <c r="F85" t="b">
        <v>0</v>
      </c>
      <c r="G85">
        <v>13</v>
      </c>
    </row>
    <row r="86" spans="1:7" hidden="1" x14ac:dyDescent="0.2">
      <c r="A86" t="s">
        <v>8219</v>
      </c>
      <c r="B86" t="s">
        <v>8224</v>
      </c>
      <c r="C86" t="s">
        <v>8246</v>
      </c>
      <c r="D86">
        <v>1305483086</v>
      </c>
      <c r="E86">
        <v>1302891086</v>
      </c>
      <c r="F86" t="b">
        <v>0</v>
      </c>
      <c r="G86">
        <v>7</v>
      </c>
    </row>
    <row r="87" spans="1:7" hidden="1" x14ac:dyDescent="0.2">
      <c r="A87" t="s">
        <v>8219</v>
      </c>
      <c r="B87" t="s">
        <v>8224</v>
      </c>
      <c r="C87" t="s">
        <v>8246</v>
      </c>
      <c r="D87">
        <v>1316746837</v>
      </c>
      <c r="E87">
        <v>1314154837</v>
      </c>
      <c r="F87" t="b">
        <v>0</v>
      </c>
      <c r="G87">
        <v>21</v>
      </c>
    </row>
    <row r="88" spans="1:7" hidden="1" x14ac:dyDescent="0.2">
      <c r="A88" t="s">
        <v>8219</v>
      </c>
      <c r="B88" t="s">
        <v>8230</v>
      </c>
      <c r="C88" t="s">
        <v>8249</v>
      </c>
      <c r="D88">
        <v>1451226045</v>
      </c>
      <c r="E88">
        <v>1444828845</v>
      </c>
      <c r="F88" t="b">
        <v>0</v>
      </c>
      <c r="G88">
        <v>17</v>
      </c>
    </row>
    <row r="89" spans="1:7" hidden="1" x14ac:dyDescent="0.2">
      <c r="A89" t="s">
        <v>8219</v>
      </c>
      <c r="B89" t="s">
        <v>8224</v>
      </c>
      <c r="C89" t="s">
        <v>8246</v>
      </c>
      <c r="D89">
        <v>1275529260</v>
      </c>
      <c r="E89">
        <v>1274705803</v>
      </c>
      <c r="F89" t="b">
        <v>0</v>
      </c>
      <c r="G89">
        <v>25</v>
      </c>
    </row>
    <row r="90" spans="1:7" hidden="1" x14ac:dyDescent="0.2">
      <c r="A90" t="s">
        <v>8219</v>
      </c>
      <c r="B90" t="s">
        <v>8224</v>
      </c>
      <c r="C90" t="s">
        <v>8246</v>
      </c>
      <c r="D90">
        <v>1403452131</v>
      </c>
      <c r="E90">
        <v>1401205731</v>
      </c>
      <c r="F90" t="b">
        <v>0</v>
      </c>
      <c r="G90">
        <v>60</v>
      </c>
    </row>
    <row r="91" spans="1:7" hidden="1" x14ac:dyDescent="0.2">
      <c r="A91" t="s">
        <v>8219</v>
      </c>
      <c r="B91" t="s">
        <v>8224</v>
      </c>
      <c r="C91" t="s">
        <v>8246</v>
      </c>
      <c r="D91">
        <v>1370196192</v>
      </c>
      <c r="E91">
        <v>1368036192</v>
      </c>
      <c r="F91" t="b">
        <v>0</v>
      </c>
      <c r="G91">
        <v>56</v>
      </c>
    </row>
    <row r="92" spans="1:7" hidden="1" x14ac:dyDescent="0.2">
      <c r="A92" t="s">
        <v>8219</v>
      </c>
      <c r="B92" t="s">
        <v>8224</v>
      </c>
      <c r="C92" t="s">
        <v>8246</v>
      </c>
      <c r="D92">
        <v>1310454499</v>
      </c>
      <c r="E92">
        <v>1307862499</v>
      </c>
      <c r="F92" t="b">
        <v>0</v>
      </c>
      <c r="G92">
        <v>16</v>
      </c>
    </row>
    <row r="93" spans="1:7" hidden="1" x14ac:dyDescent="0.2">
      <c r="A93" t="s">
        <v>8219</v>
      </c>
      <c r="B93" t="s">
        <v>8224</v>
      </c>
      <c r="C93" t="s">
        <v>8246</v>
      </c>
      <c r="D93">
        <v>1305625164</v>
      </c>
      <c r="E93">
        <v>1300354764</v>
      </c>
      <c r="F93" t="b">
        <v>0</v>
      </c>
      <c r="G93">
        <v>46</v>
      </c>
    </row>
    <row r="94" spans="1:7" hidden="1" x14ac:dyDescent="0.2">
      <c r="A94" t="s">
        <v>8219</v>
      </c>
      <c r="B94" t="s">
        <v>8229</v>
      </c>
      <c r="C94" t="s">
        <v>8251</v>
      </c>
      <c r="D94">
        <v>1485936000</v>
      </c>
      <c r="E94">
        <v>1481949983</v>
      </c>
      <c r="F94" t="b">
        <v>0</v>
      </c>
      <c r="G94">
        <v>43</v>
      </c>
    </row>
    <row r="95" spans="1:7" hidden="1" x14ac:dyDescent="0.2">
      <c r="A95" t="s">
        <v>8219</v>
      </c>
      <c r="B95" t="s">
        <v>8224</v>
      </c>
      <c r="C95" t="s">
        <v>8246</v>
      </c>
      <c r="D95">
        <v>1341349200</v>
      </c>
      <c r="E95">
        <v>1338928537</v>
      </c>
      <c r="F95" t="b">
        <v>0</v>
      </c>
      <c r="G95">
        <v>15</v>
      </c>
    </row>
    <row r="96" spans="1:7" hidden="1" x14ac:dyDescent="0.2">
      <c r="A96" t="s">
        <v>8219</v>
      </c>
      <c r="B96" t="s">
        <v>8225</v>
      </c>
      <c r="C96" t="s">
        <v>8247</v>
      </c>
      <c r="D96">
        <v>1396890822</v>
      </c>
      <c r="E96">
        <v>1395162822</v>
      </c>
      <c r="F96" t="b">
        <v>0</v>
      </c>
      <c r="G96">
        <v>12</v>
      </c>
    </row>
    <row r="97" spans="1:7" hidden="1" x14ac:dyDescent="0.2">
      <c r="A97" t="s">
        <v>8219</v>
      </c>
      <c r="B97" t="s">
        <v>8224</v>
      </c>
      <c r="C97" t="s">
        <v>8246</v>
      </c>
      <c r="D97">
        <v>1330214841</v>
      </c>
      <c r="E97">
        <v>1327622841</v>
      </c>
      <c r="F97" t="b">
        <v>0</v>
      </c>
      <c r="G97">
        <v>21</v>
      </c>
    </row>
    <row r="98" spans="1:7" hidden="1" x14ac:dyDescent="0.2">
      <c r="A98" t="s">
        <v>8219</v>
      </c>
      <c r="B98" t="s">
        <v>8224</v>
      </c>
      <c r="C98" t="s">
        <v>8246</v>
      </c>
      <c r="D98">
        <v>1280631600</v>
      </c>
      <c r="E98">
        <v>1274889241</v>
      </c>
      <c r="F98" t="b">
        <v>0</v>
      </c>
      <c r="G98">
        <v>34</v>
      </c>
    </row>
    <row r="99" spans="1:7" hidden="1" x14ac:dyDescent="0.2">
      <c r="A99" t="s">
        <v>8219</v>
      </c>
      <c r="B99" t="s">
        <v>8224</v>
      </c>
      <c r="C99" t="s">
        <v>8246</v>
      </c>
      <c r="D99">
        <v>1310440482</v>
      </c>
      <c r="E99">
        <v>1307848482</v>
      </c>
      <c r="F99" t="b">
        <v>0</v>
      </c>
      <c r="G99">
        <v>8</v>
      </c>
    </row>
    <row r="100" spans="1:7" hidden="1" x14ac:dyDescent="0.2">
      <c r="A100" t="s">
        <v>8219</v>
      </c>
      <c r="B100" t="s">
        <v>8224</v>
      </c>
      <c r="C100" t="s">
        <v>8246</v>
      </c>
      <c r="D100">
        <v>1354923000</v>
      </c>
      <c r="E100">
        <v>1351796674</v>
      </c>
      <c r="F100" t="b">
        <v>0</v>
      </c>
      <c r="G100">
        <v>60</v>
      </c>
    </row>
    <row r="101" spans="1:7" hidden="1" x14ac:dyDescent="0.2">
      <c r="A101" t="s">
        <v>8219</v>
      </c>
      <c r="B101" t="s">
        <v>8224</v>
      </c>
      <c r="C101" t="s">
        <v>8246</v>
      </c>
      <c r="D101">
        <v>1390426799</v>
      </c>
      <c r="E101">
        <v>1387834799</v>
      </c>
      <c r="F101" t="b">
        <v>0</v>
      </c>
      <c r="G101">
        <v>39</v>
      </c>
    </row>
    <row r="102" spans="1:7" hidden="1" x14ac:dyDescent="0.2">
      <c r="A102" t="s">
        <v>8219</v>
      </c>
      <c r="B102" t="s">
        <v>8224</v>
      </c>
      <c r="C102" t="s">
        <v>8246</v>
      </c>
      <c r="D102">
        <v>1352055886</v>
      </c>
      <c r="E102">
        <v>1350324286</v>
      </c>
      <c r="F102" t="b">
        <v>0</v>
      </c>
      <c r="G102">
        <v>26</v>
      </c>
    </row>
    <row r="103" spans="1:7" hidden="1" x14ac:dyDescent="0.2">
      <c r="A103" t="s">
        <v>8219</v>
      </c>
      <c r="B103" t="s">
        <v>8224</v>
      </c>
      <c r="C103" t="s">
        <v>8246</v>
      </c>
      <c r="D103">
        <v>1359052710</v>
      </c>
      <c r="E103">
        <v>1356979110</v>
      </c>
      <c r="F103" t="b">
        <v>0</v>
      </c>
      <c r="G103">
        <v>35</v>
      </c>
    </row>
    <row r="104" spans="1:7" hidden="1" x14ac:dyDescent="0.2">
      <c r="A104" t="s">
        <v>8219</v>
      </c>
      <c r="B104" t="s">
        <v>8224</v>
      </c>
      <c r="C104" t="s">
        <v>8246</v>
      </c>
      <c r="D104">
        <v>1293073733</v>
      </c>
      <c r="E104">
        <v>1290481733</v>
      </c>
      <c r="F104" t="b">
        <v>0</v>
      </c>
      <c r="G104">
        <v>65</v>
      </c>
    </row>
    <row r="105" spans="1:7" hidden="1" x14ac:dyDescent="0.2">
      <c r="A105" t="s">
        <v>8219</v>
      </c>
      <c r="B105" t="s">
        <v>8225</v>
      </c>
      <c r="C105" t="s">
        <v>8247</v>
      </c>
      <c r="D105">
        <v>1394220030</v>
      </c>
      <c r="E105">
        <v>1392232830</v>
      </c>
      <c r="F105" t="b">
        <v>0</v>
      </c>
      <c r="G105">
        <v>49</v>
      </c>
    </row>
    <row r="106" spans="1:7" hidden="1" x14ac:dyDescent="0.2">
      <c r="A106" t="s">
        <v>8219</v>
      </c>
      <c r="B106" t="s">
        <v>8224</v>
      </c>
      <c r="C106" t="s">
        <v>8246</v>
      </c>
      <c r="D106">
        <v>1301792400</v>
      </c>
      <c r="E106">
        <v>1299775266</v>
      </c>
      <c r="F106" t="b">
        <v>0</v>
      </c>
      <c r="G106">
        <v>10</v>
      </c>
    </row>
    <row r="107" spans="1:7" hidden="1" x14ac:dyDescent="0.2">
      <c r="A107" t="s">
        <v>8219</v>
      </c>
      <c r="B107" t="s">
        <v>8224</v>
      </c>
      <c r="C107" t="s">
        <v>8246</v>
      </c>
      <c r="D107">
        <v>1463184000</v>
      </c>
      <c r="E107">
        <v>1461605020</v>
      </c>
      <c r="F107" t="b">
        <v>0</v>
      </c>
      <c r="G107">
        <v>60</v>
      </c>
    </row>
    <row r="108" spans="1:7" hidden="1" x14ac:dyDescent="0.2">
      <c r="A108" t="s">
        <v>8219</v>
      </c>
      <c r="B108" t="s">
        <v>8224</v>
      </c>
      <c r="C108" t="s">
        <v>8246</v>
      </c>
      <c r="D108">
        <v>1333391901</v>
      </c>
      <c r="E108">
        <v>1332182301</v>
      </c>
      <c r="F108" t="b">
        <v>0</v>
      </c>
      <c r="G108">
        <v>27</v>
      </c>
    </row>
    <row r="109" spans="1:7" hidden="1" x14ac:dyDescent="0.2">
      <c r="A109" t="s">
        <v>8219</v>
      </c>
      <c r="B109" t="s">
        <v>8224</v>
      </c>
      <c r="C109" t="s">
        <v>8246</v>
      </c>
      <c r="D109">
        <v>1303688087</v>
      </c>
      <c r="E109">
        <v>1301787287</v>
      </c>
      <c r="F109" t="b">
        <v>0</v>
      </c>
      <c r="G109">
        <v>69</v>
      </c>
    </row>
    <row r="110" spans="1:7" hidden="1" x14ac:dyDescent="0.2">
      <c r="A110" t="s">
        <v>8219</v>
      </c>
      <c r="B110" t="s">
        <v>8224</v>
      </c>
      <c r="C110" t="s">
        <v>8246</v>
      </c>
      <c r="D110">
        <v>1370011370</v>
      </c>
      <c r="E110">
        <v>1364827370</v>
      </c>
      <c r="F110" t="b">
        <v>0</v>
      </c>
      <c r="G110">
        <v>47</v>
      </c>
    </row>
    <row r="111" spans="1:7" hidden="1" x14ac:dyDescent="0.2">
      <c r="A111" t="s">
        <v>8219</v>
      </c>
      <c r="B111" t="s">
        <v>8224</v>
      </c>
      <c r="C111" t="s">
        <v>8246</v>
      </c>
      <c r="D111">
        <v>1298680630</v>
      </c>
      <c r="E111">
        <v>1296088630</v>
      </c>
      <c r="F111" t="b">
        <v>0</v>
      </c>
      <c r="G111">
        <v>47</v>
      </c>
    </row>
    <row r="112" spans="1:7" hidden="1" x14ac:dyDescent="0.2">
      <c r="A112" t="s">
        <v>8219</v>
      </c>
      <c r="B112" t="s">
        <v>8224</v>
      </c>
      <c r="C112" t="s">
        <v>8246</v>
      </c>
      <c r="D112">
        <v>1384408740</v>
      </c>
      <c r="E112">
        <v>1381445253</v>
      </c>
      <c r="F112" t="b">
        <v>0</v>
      </c>
      <c r="G112">
        <v>26</v>
      </c>
    </row>
    <row r="113" spans="1:7" hidden="1" x14ac:dyDescent="0.2">
      <c r="A113" t="s">
        <v>8219</v>
      </c>
      <c r="B113" t="s">
        <v>8226</v>
      </c>
      <c r="C113" t="s">
        <v>8248</v>
      </c>
      <c r="D113">
        <v>1433059187</v>
      </c>
      <c r="E113">
        <v>1430467187</v>
      </c>
      <c r="F113" t="b">
        <v>0</v>
      </c>
      <c r="G113">
        <v>53</v>
      </c>
    </row>
    <row r="114" spans="1:7" hidden="1" x14ac:dyDescent="0.2">
      <c r="A114" t="s">
        <v>8219</v>
      </c>
      <c r="B114" t="s">
        <v>8224</v>
      </c>
      <c r="C114" t="s">
        <v>8246</v>
      </c>
      <c r="D114">
        <v>1397354400</v>
      </c>
      <c r="E114">
        <v>1395277318</v>
      </c>
      <c r="F114" t="b">
        <v>0</v>
      </c>
      <c r="G114">
        <v>81</v>
      </c>
    </row>
    <row r="115" spans="1:7" hidden="1" x14ac:dyDescent="0.2">
      <c r="A115" t="s">
        <v>8219</v>
      </c>
      <c r="B115" t="s">
        <v>8224</v>
      </c>
      <c r="C115" t="s">
        <v>8246</v>
      </c>
      <c r="D115">
        <v>1312642800</v>
      </c>
      <c r="E115">
        <v>1311963128</v>
      </c>
      <c r="F115" t="b">
        <v>0</v>
      </c>
      <c r="G115">
        <v>78</v>
      </c>
    </row>
    <row r="116" spans="1:7" hidden="1" x14ac:dyDescent="0.2">
      <c r="A116" t="s">
        <v>8219</v>
      </c>
      <c r="B116" t="s">
        <v>8224</v>
      </c>
      <c r="C116" t="s">
        <v>8246</v>
      </c>
      <c r="D116">
        <v>1326436488</v>
      </c>
      <c r="E116">
        <v>1321252488</v>
      </c>
      <c r="F116" t="b">
        <v>0</v>
      </c>
      <c r="G116">
        <v>35</v>
      </c>
    </row>
    <row r="117" spans="1:7" hidden="1" x14ac:dyDescent="0.2">
      <c r="A117" t="s">
        <v>8219</v>
      </c>
      <c r="B117" t="s">
        <v>8224</v>
      </c>
      <c r="C117" t="s">
        <v>8246</v>
      </c>
      <c r="D117">
        <v>1328377444</v>
      </c>
      <c r="E117">
        <v>1326217444</v>
      </c>
      <c r="F117" t="b">
        <v>0</v>
      </c>
      <c r="G117">
        <v>22</v>
      </c>
    </row>
    <row r="118" spans="1:7" hidden="1" x14ac:dyDescent="0.2">
      <c r="A118" t="s">
        <v>8219</v>
      </c>
      <c r="B118" t="s">
        <v>8224</v>
      </c>
      <c r="C118" t="s">
        <v>8246</v>
      </c>
      <c r="D118">
        <v>1302260155</v>
      </c>
      <c r="E118">
        <v>1298289355</v>
      </c>
      <c r="F118" t="b">
        <v>0</v>
      </c>
      <c r="G118">
        <v>57</v>
      </c>
    </row>
    <row r="119" spans="1:7" hidden="1" x14ac:dyDescent="0.2">
      <c r="A119" t="s">
        <v>8219</v>
      </c>
      <c r="B119" t="s">
        <v>8224</v>
      </c>
      <c r="C119" t="s">
        <v>8246</v>
      </c>
      <c r="D119">
        <v>1276110000</v>
      </c>
      <c r="E119">
        <v>1268337744</v>
      </c>
      <c r="F119" t="b">
        <v>0</v>
      </c>
      <c r="G119">
        <v>27</v>
      </c>
    </row>
    <row r="120" spans="1:7" hidden="1" x14ac:dyDescent="0.2">
      <c r="A120" t="s">
        <v>8219</v>
      </c>
      <c r="B120" t="s">
        <v>8224</v>
      </c>
      <c r="C120" t="s">
        <v>8246</v>
      </c>
      <c r="D120">
        <v>1311902236</v>
      </c>
      <c r="E120">
        <v>1309310236</v>
      </c>
      <c r="F120" t="b">
        <v>0</v>
      </c>
      <c r="G120">
        <v>39</v>
      </c>
    </row>
    <row r="121" spans="1:7" hidden="1" x14ac:dyDescent="0.2">
      <c r="A121" t="s">
        <v>8219</v>
      </c>
      <c r="B121" t="s">
        <v>8224</v>
      </c>
      <c r="C121" t="s">
        <v>8246</v>
      </c>
      <c r="D121">
        <v>1313276400</v>
      </c>
      <c r="E121">
        <v>1310693986</v>
      </c>
      <c r="F121" t="b">
        <v>0</v>
      </c>
      <c r="G121">
        <v>37</v>
      </c>
    </row>
    <row r="122" spans="1:7" hidden="1" x14ac:dyDescent="0.2">
      <c r="A122" t="s">
        <v>8220</v>
      </c>
      <c r="B122" t="s">
        <v>8231</v>
      </c>
      <c r="C122" t="s">
        <v>8252</v>
      </c>
      <c r="D122">
        <v>1475457107</v>
      </c>
      <c r="E122">
        <v>1472865107</v>
      </c>
      <c r="F122" t="b">
        <v>0</v>
      </c>
      <c r="G122">
        <v>1</v>
      </c>
    </row>
    <row r="123" spans="1:7" hidden="1" x14ac:dyDescent="0.2">
      <c r="A123" t="s">
        <v>8220</v>
      </c>
      <c r="B123" t="s">
        <v>8224</v>
      </c>
      <c r="C123" t="s">
        <v>8246</v>
      </c>
      <c r="D123">
        <v>1429352160</v>
      </c>
      <c r="E123">
        <v>1427993710</v>
      </c>
      <c r="F123" t="b">
        <v>0</v>
      </c>
      <c r="G123">
        <v>1</v>
      </c>
    </row>
    <row r="124" spans="1:7" hidden="1" x14ac:dyDescent="0.2">
      <c r="A124" t="s">
        <v>8220</v>
      </c>
      <c r="B124" t="s">
        <v>8224</v>
      </c>
      <c r="C124" t="s">
        <v>8246</v>
      </c>
      <c r="D124">
        <v>1476094907</v>
      </c>
      <c r="E124">
        <v>1470910907</v>
      </c>
      <c r="F124" t="b">
        <v>0</v>
      </c>
      <c r="G124">
        <v>0</v>
      </c>
    </row>
    <row r="125" spans="1:7" hidden="1" x14ac:dyDescent="0.2">
      <c r="A125" t="s">
        <v>8220</v>
      </c>
      <c r="B125" t="s">
        <v>8224</v>
      </c>
      <c r="C125" t="s">
        <v>8246</v>
      </c>
      <c r="D125">
        <v>1414533600</v>
      </c>
      <c r="E125">
        <v>1411411564</v>
      </c>
      <c r="F125" t="b">
        <v>0</v>
      </c>
      <c r="G125">
        <v>6</v>
      </c>
    </row>
    <row r="126" spans="1:7" hidden="1" x14ac:dyDescent="0.2">
      <c r="A126" t="s">
        <v>8220</v>
      </c>
      <c r="B126" t="s">
        <v>8224</v>
      </c>
      <c r="C126" t="s">
        <v>8246</v>
      </c>
      <c r="D126">
        <v>1431728242</v>
      </c>
      <c r="E126">
        <v>1429568242</v>
      </c>
      <c r="F126" t="b">
        <v>0</v>
      </c>
      <c r="G126">
        <v>0</v>
      </c>
    </row>
    <row r="127" spans="1:7" hidden="1" x14ac:dyDescent="0.2">
      <c r="A127" t="s">
        <v>8220</v>
      </c>
      <c r="B127" t="s">
        <v>8229</v>
      </c>
      <c r="C127" t="s">
        <v>8251</v>
      </c>
      <c r="D127">
        <v>1486165880</v>
      </c>
      <c r="E127">
        <v>1480981880</v>
      </c>
      <c r="F127" t="b">
        <v>0</v>
      </c>
      <c r="G127">
        <v>6</v>
      </c>
    </row>
    <row r="128" spans="1:7" hidden="1" x14ac:dyDescent="0.2">
      <c r="A128" t="s">
        <v>8220</v>
      </c>
      <c r="B128" t="s">
        <v>8224</v>
      </c>
      <c r="C128" t="s">
        <v>8246</v>
      </c>
      <c r="D128">
        <v>1433988000</v>
      </c>
      <c r="E128">
        <v>1431353337</v>
      </c>
      <c r="F128" t="b">
        <v>0</v>
      </c>
      <c r="G128">
        <v>13</v>
      </c>
    </row>
    <row r="129" spans="1:7" hidden="1" x14ac:dyDescent="0.2">
      <c r="A129" t="s">
        <v>8220</v>
      </c>
      <c r="B129" t="s">
        <v>8224</v>
      </c>
      <c r="C129" t="s">
        <v>8246</v>
      </c>
      <c r="D129">
        <v>1428069541</v>
      </c>
      <c r="E129">
        <v>1425481141</v>
      </c>
      <c r="F129" t="b">
        <v>0</v>
      </c>
      <c r="G129">
        <v>4</v>
      </c>
    </row>
    <row r="130" spans="1:7" hidden="1" x14ac:dyDescent="0.2">
      <c r="A130" t="s">
        <v>8220</v>
      </c>
      <c r="B130" t="s">
        <v>8224</v>
      </c>
      <c r="C130" t="s">
        <v>8246</v>
      </c>
      <c r="D130">
        <v>1476941293</v>
      </c>
      <c r="E130">
        <v>1473917293</v>
      </c>
      <c r="F130" t="b">
        <v>0</v>
      </c>
      <c r="G130">
        <v>6</v>
      </c>
    </row>
    <row r="131" spans="1:7" hidden="1" x14ac:dyDescent="0.2">
      <c r="A131" t="s">
        <v>8220</v>
      </c>
      <c r="B131" t="s">
        <v>8224</v>
      </c>
      <c r="C131" t="s">
        <v>8246</v>
      </c>
      <c r="D131">
        <v>1414708183</v>
      </c>
      <c r="E131">
        <v>1409524183</v>
      </c>
      <c r="F131" t="b">
        <v>0</v>
      </c>
      <c r="G131">
        <v>0</v>
      </c>
    </row>
    <row r="132" spans="1:7" hidden="1" x14ac:dyDescent="0.2">
      <c r="A132" t="s">
        <v>8220</v>
      </c>
      <c r="B132" t="s">
        <v>8225</v>
      </c>
      <c r="C132" t="s">
        <v>8247</v>
      </c>
      <c r="D132">
        <v>1402949760</v>
      </c>
      <c r="E132">
        <v>1400536692</v>
      </c>
      <c r="F132" t="b">
        <v>0</v>
      </c>
      <c r="G132">
        <v>0</v>
      </c>
    </row>
    <row r="133" spans="1:7" hidden="1" x14ac:dyDescent="0.2">
      <c r="A133" t="s">
        <v>8220</v>
      </c>
      <c r="B133" t="s">
        <v>8224</v>
      </c>
      <c r="C133" t="s">
        <v>8246</v>
      </c>
      <c r="D133">
        <v>1467763200</v>
      </c>
      <c r="E133">
        <v>1466453161</v>
      </c>
      <c r="F133" t="b">
        <v>0</v>
      </c>
      <c r="G133">
        <v>0</v>
      </c>
    </row>
    <row r="134" spans="1:7" hidden="1" x14ac:dyDescent="0.2">
      <c r="A134" t="s">
        <v>8220</v>
      </c>
      <c r="B134" t="s">
        <v>8224</v>
      </c>
      <c r="C134" t="s">
        <v>8246</v>
      </c>
      <c r="D134">
        <v>1415392207</v>
      </c>
      <c r="E134">
        <v>1411500607</v>
      </c>
      <c r="F134" t="b">
        <v>0</v>
      </c>
      <c r="G134">
        <v>81</v>
      </c>
    </row>
    <row r="135" spans="1:7" hidden="1" x14ac:dyDescent="0.2">
      <c r="A135" t="s">
        <v>8220</v>
      </c>
      <c r="B135" t="s">
        <v>8224</v>
      </c>
      <c r="C135" t="s">
        <v>8246</v>
      </c>
      <c r="D135">
        <v>1464715860</v>
      </c>
      <c r="E135">
        <v>1462130584</v>
      </c>
      <c r="F135" t="b">
        <v>0</v>
      </c>
      <c r="G135">
        <v>0</v>
      </c>
    </row>
    <row r="136" spans="1:7" hidden="1" x14ac:dyDescent="0.2">
      <c r="A136" t="s">
        <v>8220</v>
      </c>
      <c r="B136" t="s">
        <v>8224</v>
      </c>
      <c r="C136" t="s">
        <v>8246</v>
      </c>
      <c r="D136">
        <v>1441386000</v>
      </c>
      <c r="E136">
        <v>1438811418</v>
      </c>
      <c r="F136" t="b">
        <v>0</v>
      </c>
      <c r="G136">
        <v>0</v>
      </c>
    </row>
    <row r="137" spans="1:7" hidden="1" x14ac:dyDescent="0.2">
      <c r="A137" t="s">
        <v>8220</v>
      </c>
      <c r="B137" t="s">
        <v>8224</v>
      </c>
      <c r="C137" t="s">
        <v>8246</v>
      </c>
      <c r="D137">
        <v>1404241200</v>
      </c>
      <c r="E137">
        <v>1401354597</v>
      </c>
      <c r="F137" t="b">
        <v>0</v>
      </c>
      <c r="G137">
        <v>5</v>
      </c>
    </row>
    <row r="138" spans="1:7" hidden="1" x14ac:dyDescent="0.2">
      <c r="A138" t="s">
        <v>8220</v>
      </c>
      <c r="B138" t="s">
        <v>8224</v>
      </c>
      <c r="C138" t="s">
        <v>8246</v>
      </c>
      <c r="D138">
        <v>1431771360</v>
      </c>
      <c r="E138">
        <v>1427968234</v>
      </c>
      <c r="F138" t="b">
        <v>0</v>
      </c>
      <c r="G138">
        <v>0</v>
      </c>
    </row>
    <row r="139" spans="1:7" hidden="1" x14ac:dyDescent="0.2">
      <c r="A139" t="s">
        <v>8220</v>
      </c>
      <c r="B139" t="s">
        <v>8232</v>
      </c>
      <c r="C139" t="s">
        <v>8253</v>
      </c>
      <c r="D139">
        <v>1444657593</v>
      </c>
      <c r="E139">
        <v>1440337593</v>
      </c>
      <c r="F139" t="b">
        <v>0</v>
      </c>
      <c r="G139">
        <v>0</v>
      </c>
    </row>
    <row r="140" spans="1:7" hidden="1" x14ac:dyDescent="0.2">
      <c r="A140" t="s">
        <v>8220</v>
      </c>
      <c r="B140" t="s">
        <v>8224</v>
      </c>
      <c r="C140" t="s">
        <v>8246</v>
      </c>
      <c r="D140">
        <v>1438405140</v>
      </c>
      <c r="E140">
        <v>1435731041</v>
      </c>
      <c r="F140" t="b">
        <v>0</v>
      </c>
      <c r="G140">
        <v>58</v>
      </c>
    </row>
    <row r="141" spans="1:7" hidden="1" x14ac:dyDescent="0.2">
      <c r="A141" t="s">
        <v>8220</v>
      </c>
      <c r="B141" t="s">
        <v>8224</v>
      </c>
      <c r="C141" t="s">
        <v>8246</v>
      </c>
      <c r="D141">
        <v>1436738772</v>
      </c>
      <c r="E141">
        <v>1435874772</v>
      </c>
      <c r="F141" t="b">
        <v>0</v>
      </c>
      <c r="G141">
        <v>1</v>
      </c>
    </row>
    <row r="142" spans="1:7" hidden="1" x14ac:dyDescent="0.2">
      <c r="A142" t="s">
        <v>8220</v>
      </c>
      <c r="B142" t="s">
        <v>8224</v>
      </c>
      <c r="C142" t="s">
        <v>8246</v>
      </c>
      <c r="D142">
        <v>1426823132</v>
      </c>
      <c r="E142">
        <v>1424234732</v>
      </c>
      <c r="F142" t="b">
        <v>0</v>
      </c>
      <c r="G142">
        <v>0</v>
      </c>
    </row>
    <row r="143" spans="1:7" hidden="1" x14ac:dyDescent="0.2">
      <c r="A143" t="s">
        <v>8220</v>
      </c>
      <c r="B143" t="s">
        <v>8224</v>
      </c>
      <c r="C143" t="s">
        <v>8246</v>
      </c>
      <c r="D143">
        <v>1433043623</v>
      </c>
      <c r="E143">
        <v>1429155623</v>
      </c>
      <c r="F143" t="b">
        <v>0</v>
      </c>
      <c r="G143">
        <v>28</v>
      </c>
    </row>
    <row r="144" spans="1:7" hidden="1" x14ac:dyDescent="0.2">
      <c r="A144" t="s">
        <v>8220</v>
      </c>
      <c r="B144" t="s">
        <v>8224</v>
      </c>
      <c r="C144" t="s">
        <v>8246</v>
      </c>
      <c r="D144">
        <v>1416176778</v>
      </c>
      <c r="E144">
        <v>1414358778</v>
      </c>
      <c r="F144" t="b">
        <v>0</v>
      </c>
      <c r="G144">
        <v>1</v>
      </c>
    </row>
    <row r="145" spans="1:7" hidden="1" x14ac:dyDescent="0.2">
      <c r="A145" t="s">
        <v>8220</v>
      </c>
      <c r="B145" t="s">
        <v>8226</v>
      </c>
      <c r="C145" t="s">
        <v>8248</v>
      </c>
      <c r="D145">
        <v>1472882100</v>
      </c>
      <c r="E145">
        <v>1467941542</v>
      </c>
      <c r="F145" t="b">
        <v>0</v>
      </c>
      <c r="G145">
        <v>0</v>
      </c>
    </row>
    <row r="146" spans="1:7" hidden="1" x14ac:dyDescent="0.2">
      <c r="A146" t="s">
        <v>8220</v>
      </c>
      <c r="B146" t="s">
        <v>8229</v>
      </c>
      <c r="C146" t="s">
        <v>8251</v>
      </c>
      <c r="D146">
        <v>1428945472</v>
      </c>
      <c r="E146">
        <v>1423765072</v>
      </c>
      <c r="F146" t="b">
        <v>0</v>
      </c>
      <c r="G146">
        <v>37</v>
      </c>
    </row>
    <row r="147" spans="1:7" hidden="1" x14ac:dyDescent="0.2">
      <c r="A147" t="s">
        <v>8220</v>
      </c>
      <c r="B147" t="s">
        <v>8224</v>
      </c>
      <c r="C147" t="s">
        <v>8246</v>
      </c>
      <c r="D147">
        <v>1439298052</v>
      </c>
      <c r="E147">
        <v>1436965252</v>
      </c>
      <c r="F147" t="b">
        <v>0</v>
      </c>
      <c r="G147">
        <v>9</v>
      </c>
    </row>
    <row r="148" spans="1:7" hidden="1" x14ac:dyDescent="0.2">
      <c r="A148" t="s">
        <v>8220</v>
      </c>
      <c r="B148" t="s">
        <v>8224</v>
      </c>
      <c r="C148" t="s">
        <v>8246</v>
      </c>
      <c r="D148">
        <v>1484698998</v>
      </c>
      <c r="E148">
        <v>1479514998</v>
      </c>
      <c r="F148" t="b">
        <v>0</v>
      </c>
      <c r="G148">
        <v>3</v>
      </c>
    </row>
    <row r="149" spans="1:7" hidden="1" x14ac:dyDescent="0.2">
      <c r="A149" t="s">
        <v>8220</v>
      </c>
      <c r="B149" t="s">
        <v>8225</v>
      </c>
      <c r="C149" t="s">
        <v>8247</v>
      </c>
      <c r="D149">
        <v>1420741080</v>
      </c>
      <c r="E149">
        <v>1417026340</v>
      </c>
      <c r="F149" t="b">
        <v>0</v>
      </c>
      <c r="G149">
        <v>0</v>
      </c>
    </row>
    <row r="150" spans="1:7" hidden="1" x14ac:dyDescent="0.2">
      <c r="A150" t="s">
        <v>8220</v>
      </c>
      <c r="B150" t="s">
        <v>8224</v>
      </c>
      <c r="C150" t="s">
        <v>8246</v>
      </c>
      <c r="D150">
        <v>1456555536</v>
      </c>
      <c r="E150">
        <v>1453963536</v>
      </c>
      <c r="F150" t="b">
        <v>0</v>
      </c>
      <c r="G150">
        <v>2</v>
      </c>
    </row>
    <row r="151" spans="1:7" hidden="1" x14ac:dyDescent="0.2">
      <c r="A151" t="s">
        <v>8220</v>
      </c>
      <c r="B151" t="s">
        <v>8224</v>
      </c>
      <c r="C151" t="s">
        <v>8246</v>
      </c>
      <c r="D151">
        <v>1419494400</v>
      </c>
      <c r="E151">
        <v>1416888470</v>
      </c>
      <c r="F151" t="b">
        <v>0</v>
      </c>
      <c r="G151">
        <v>6</v>
      </c>
    </row>
    <row r="152" spans="1:7" hidden="1" x14ac:dyDescent="0.2">
      <c r="A152" t="s">
        <v>8220</v>
      </c>
      <c r="B152" t="s">
        <v>8224</v>
      </c>
      <c r="C152" t="s">
        <v>8246</v>
      </c>
      <c r="D152">
        <v>1432612382</v>
      </c>
      <c r="E152">
        <v>1427428382</v>
      </c>
      <c r="F152" t="b">
        <v>0</v>
      </c>
      <c r="G152">
        <v>67</v>
      </c>
    </row>
    <row r="153" spans="1:7" hidden="1" x14ac:dyDescent="0.2">
      <c r="A153" t="s">
        <v>8220</v>
      </c>
      <c r="B153" t="s">
        <v>8226</v>
      </c>
      <c r="C153" t="s">
        <v>8248</v>
      </c>
      <c r="D153">
        <v>1434633191</v>
      </c>
      <c r="E153">
        <v>1429449191</v>
      </c>
      <c r="F153" t="b">
        <v>0</v>
      </c>
      <c r="G153">
        <v>5</v>
      </c>
    </row>
    <row r="154" spans="1:7" hidden="1" x14ac:dyDescent="0.2">
      <c r="A154" t="s">
        <v>8220</v>
      </c>
      <c r="B154" t="s">
        <v>8224</v>
      </c>
      <c r="C154" t="s">
        <v>8246</v>
      </c>
      <c r="D154">
        <v>1411437100</v>
      </c>
      <c r="E154">
        <v>1408845100</v>
      </c>
      <c r="F154" t="b">
        <v>0</v>
      </c>
      <c r="G154">
        <v>2</v>
      </c>
    </row>
    <row r="155" spans="1:7" hidden="1" x14ac:dyDescent="0.2">
      <c r="A155" t="s">
        <v>8220</v>
      </c>
      <c r="B155" t="s">
        <v>8224</v>
      </c>
      <c r="C155" t="s">
        <v>8246</v>
      </c>
      <c r="D155">
        <v>1417532644</v>
      </c>
      <c r="E155">
        <v>1413900244</v>
      </c>
      <c r="F155" t="b">
        <v>0</v>
      </c>
      <c r="G155">
        <v>10</v>
      </c>
    </row>
    <row r="156" spans="1:7" hidden="1" x14ac:dyDescent="0.2">
      <c r="A156" t="s">
        <v>8220</v>
      </c>
      <c r="B156" t="s">
        <v>8224</v>
      </c>
      <c r="C156" t="s">
        <v>8246</v>
      </c>
      <c r="D156">
        <v>1433336895</v>
      </c>
      <c r="E156">
        <v>1429621695</v>
      </c>
      <c r="F156" t="b">
        <v>0</v>
      </c>
      <c r="G156">
        <v>3</v>
      </c>
    </row>
    <row r="157" spans="1:7" hidden="1" x14ac:dyDescent="0.2">
      <c r="A157" t="s">
        <v>8220</v>
      </c>
      <c r="B157" t="s">
        <v>8224</v>
      </c>
      <c r="C157" t="s">
        <v>8246</v>
      </c>
      <c r="D157">
        <v>1437657935</v>
      </c>
      <c r="E157">
        <v>1434201935</v>
      </c>
      <c r="F157" t="b">
        <v>0</v>
      </c>
      <c r="G157">
        <v>4</v>
      </c>
    </row>
    <row r="158" spans="1:7" hidden="1" x14ac:dyDescent="0.2">
      <c r="A158" t="s">
        <v>8220</v>
      </c>
      <c r="B158" t="s">
        <v>8229</v>
      </c>
      <c r="C158" t="s">
        <v>8251</v>
      </c>
      <c r="D158">
        <v>1407034796</v>
      </c>
      <c r="E158">
        <v>1401850796</v>
      </c>
      <c r="F158" t="b">
        <v>0</v>
      </c>
      <c r="G158">
        <v>15</v>
      </c>
    </row>
    <row r="159" spans="1:7" hidden="1" x14ac:dyDescent="0.2">
      <c r="A159" t="s">
        <v>8220</v>
      </c>
      <c r="B159" t="s">
        <v>8224</v>
      </c>
      <c r="C159" t="s">
        <v>8246</v>
      </c>
      <c r="D159">
        <v>1456523572</v>
      </c>
      <c r="E159">
        <v>1453931572</v>
      </c>
      <c r="F159" t="b">
        <v>0</v>
      </c>
      <c r="G159">
        <v>2</v>
      </c>
    </row>
    <row r="160" spans="1:7" hidden="1" x14ac:dyDescent="0.2">
      <c r="A160" t="s">
        <v>8220</v>
      </c>
      <c r="B160" t="s">
        <v>8224</v>
      </c>
      <c r="C160" t="s">
        <v>8246</v>
      </c>
      <c r="D160">
        <v>1413942628</v>
      </c>
      <c r="E160">
        <v>1411350628</v>
      </c>
      <c r="F160" t="b">
        <v>0</v>
      </c>
      <c r="G160">
        <v>0</v>
      </c>
    </row>
    <row r="161" spans="1:7" hidden="1" x14ac:dyDescent="0.2">
      <c r="A161" t="s">
        <v>8220</v>
      </c>
      <c r="B161" t="s">
        <v>8224</v>
      </c>
      <c r="C161" t="s">
        <v>8246</v>
      </c>
      <c r="D161">
        <v>1467541545</v>
      </c>
      <c r="E161">
        <v>1464085545</v>
      </c>
      <c r="F161" t="b">
        <v>0</v>
      </c>
      <c r="G161">
        <v>1</v>
      </c>
    </row>
    <row r="162" spans="1:7" x14ac:dyDescent="0.2">
      <c r="A162" t="s">
        <v>8221</v>
      </c>
      <c r="B162" t="s">
        <v>8224</v>
      </c>
      <c r="C162" t="s">
        <v>8246</v>
      </c>
      <c r="D162">
        <v>1439675691</v>
      </c>
      <c r="E162">
        <v>1434491691</v>
      </c>
      <c r="F162" t="b">
        <v>0</v>
      </c>
      <c r="G162">
        <v>0</v>
      </c>
    </row>
    <row r="163" spans="1:7" x14ac:dyDescent="0.2">
      <c r="A163" t="s">
        <v>8221</v>
      </c>
      <c r="B163" t="s">
        <v>8224</v>
      </c>
      <c r="C163" t="s">
        <v>8246</v>
      </c>
      <c r="D163">
        <v>1404318595</v>
      </c>
      <c r="E163">
        <v>1401726595</v>
      </c>
      <c r="F163" t="b">
        <v>0</v>
      </c>
      <c r="G163">
        <v>1</v>
      </c>
    </row>
    <row r="164" spans="1:7" x14ac:dyDescent="0.2">
      <c r="A164" t="s">
        <v>8221</v>
      </c>
      <c r="B164" t="s">
        <v>8224</v>
      </c>
      <c r="C164" t="s">
        <v>8246</v>
      </c>
      <c r="D164">
        <v>1408232520</v>
      </c>
      <c r="E164">
        <v>1405393356</v>
      </c>
      <c r="F164" t="b">
        <v>0</v>
      </c>
      <c r="G164">
        <v>10</v>
      </c>
    </row>
    <row r="165" spans="1:7" x14ac:dyDescent="0.2">
      <c r="A165" t="s">
        <v>8221</v>
      </c>
      <c r="B165" t="s">
        <v>8224</v>
      </c>
      <c r="C165" t="s">
        <v>8246</v>
      </c>
      <c r="D165">
        <v>1443657600</v>
      </c>
      <c r="E165">
        <v>1440716654</v>
      </c>
      <c r="F165" t="b">
        <v>0</v>
      </c>
      <c r="G165">
        <v>0</v>
      </c>
    </row>
    <row r="166" spans="1:7" x14ac:dyDescent="0.2">
      <c r="A166" t="s">
        <v>8221</v>
      </c>
      <c r="B166" t="s">
        <v>8224</v>
      </c>
      <c r="C166" t="s">
        <v>8246</v>
      </c>
      <c r="D166">
        <v>1411150701</v>
      </c>
      <c r="E166">
        <v>1405966701</v>
      </c>
      <c r="F166" t="b">
        <v>0</v>
      </c>
      <c r="G166">
        <v>7</v>
      </c>
    </row>
    <row r="167" spans="1:7" x14ac:dyDescent="0.2">
      <c r="A167" t="s">
        <v>8221</v>
      </c>
      <c r="B167" t="s">
        <v>8225</v>
      </c>
      <c r="C167" t="s">
        <v>8247</v>
      </c>
      <c r="D167">
        <v>1452613724</v>
      </c>
      <c r="E167">
        <v>1450021724</v>
      </c>
      <c r="F167" t="b">
        <v>0</v>
      </c>
      <c r="G167">
        <v>0</v>
      </c>
    </row>
    <row r="168" spans="1:7" x14ac:dyDescent="0.2">
      <c r="A168" t="s">
        <v>8221</v>
      </c>
      <c r="B168" t="s">
        <v>8224</v>
      </c>
      <c r="C168" t="s">
        <v>8246</v>
      </c>
      <c r="D168">
        <v>1484531362</v>
      </c>
      <c r="E168">
        <v>1481939362</v>
      </c>
      <c r="F168" t="b">
        <v>0</v>
      </c>
      <c r="G168">
        <v>1</v>
      </c>
    </row>
    <row r="169" spans="1:7" x14ac:dyDescent="0.2">
      <c r="A169" t="s">
        <v>8221</v>
      </c>
      <c r="B169" t="s">
        <v>8224</v>
      </c>
      <c r="C169" t="s">
        <v>8246</v>
      </c>
      <c r="D169">
        <v>1438726535</v>
      </c>
      <c r="E169">
        <v>1433542535</v>
      </c>
      <c r="F169" t="b">
        <v>0</v>
      </c>
      <c r="G169">
        <v>2</v>
      </c>
    </row>
    <row r="170" spans="1:7" x14ac:dyDescent="0.2">
      <c r="A170" t="s">
        <v>8221</v>
      </c>
      <c r="B170" t="s">
        <v>8224</v>
      </c>
      <c r="C170" t="s">
        <v>8246</v>
      </c>
      <c r="D170">
        <v>1426791770</v>
      </c>
      <c r="E170">
        <v>1424203370</v>
      </c>
      <c r="F170" t="b">
        <v>0</v>
      </c>
      <c r="G170">
        <v>3</v>
      </c>
    </row>
    <row r="171" spans="1:7" x14ac:dyDescent="0.2">
      <c r="A171" t="s">
        <v>8221</v>
      </c>
      <c r="B171" t="s">
        <v>8225</v>
      </c>
      <c r="C171" t="s">
        <v>8247</v>
      </c>
      <c r="D171">
        <v>1413634059</v>
      </c>
      <c r="E171">
        <v>1411042059</v>
      </c>
      <c r="F171" t="b">
        <v>0</v>
      </c>
      <c r="G171">
        <v>10</v>
      </c>
    </row>
    <row r="172" spans="1:7" x14ac:dyDescent="0.2">
      <c r="A172" t="s">
        <v>8221</v>
      </c>
      <c r="B172" t="s">
        <v>8224</v>
      </c>
      <c r="C172" t="s">
        <v>8246</v>
      </c>
      <c r="D172">
        <v>1440912480</v>
      </c>
      <c r="E172">
        <v>1438385283</v>
      </c>
      <c r="F172" t="b">
        <v>0</v>
      </c>
      <c r="G172">
        <v>10</v>
      </c>
    </row>
    <row r="173" spans="1:7" x14ac:dyDescent="0.2">
      <c r="A173" t="s">
        <v>8221</v>
      </c>
      <c r="B173" t="s">
        <v>8224</v>
      </c>
      <c r="C173" t="s">
        <v>8246</v>
      </c>
      <c r="D173">
        <v>1470975614</v>
      </c>
      <c r="E173">
        <v>1465791614</v>
      </c>
      <c r="F173" t="b">
        <v>0</v>
      </c>
      <c r="G173">
        <v>1</v>
      </c>
    </row>
    <row r="174" spans="1:7" x14ac:dyDescent="0.2">
      <c r="A174" t="s">
        <v>8221</v>
      </c>
      <c r="B174" t="s">
        <v>8224</v>
      </c>
      <c r="C174" t="s">
        <v>8246</v>
      </c>
      <c r="D174">
        <v>1426753723</v>
      </c>
      <c r="E174">
        <v>1423733323</v>
      </c>
      <c r="F174" t="b">
        <v>0</v>
      </c>
      <c r="G174">
        <v>0</v>
      </c>
    </row>
    <row r="175" spans="1:7" x14ac:dyDescent="0.2">
      <c r="A175" t="s">
        <v>8221</v>
      </c>
      <c r="B175" t="s">
        <v>8225</v>
      </c>
      <c r="C175" t="s">
        <v>8247</v>
      </c>
      <c r="D175">
        <v>1425131108</v>
      </c>
      <c r="E175">
        <v>1422539108</v>
      </c>
      <c r="F175" t="b">
        <v>0</v>
      </c>
      <c r="G175">
        <v>0</v>
      </c>
    </row>
    <row r="176" spans="1:7" x14ac:dyDescent="0.2">
      <c r="A176" t="s">
        <v>8221</v>
      </c>
      <c r="B176" t="s">
        <v>8233</v>
      </c>
      <c r="C176" t="s">
        <v>8249</v>
      </c>
      <c r="D176">
        <v>1431108776</v>
      </c>
      <c r="E176">
        <v>1425924776</v>
      </c>
      <c r="F176" t="b">
        <v>0</v>
      </c>
      <c r="G176">
        <v>0</v>
      </c>
    </row>
    <row r="177" spans="1:7" x14ac:dyDescent="0.2">
      <c r="A177" t="s">
        <v>8221</v>
      </c>
      <c r="B177" t="s">
        <v>8225</v>
      </c>
      <c r="C177" t="s">
        <v>8247</v>
      </c>
      <c r="D177">
        <v>1409337611</v>
      </c>
      <c r="E177">
        <v>1407177611</v>
      </c>
      <c r="F177" t="b">
        <v>0</v>
      </c>
      <c r="G177">
        <v>26</v>
      </c>
    </row>
    <row r="178" spans="1:7" x14ac:dyDescent="0.2">
      <c r="A178" t="s">
        <v>8221</v>
      </c>
      <c r="B178" t="s">
        <v>8224</v>
      </c>
      <c r="C178" t="s">
        <v>8246</v>
      </c>
      <c r="D178">
        <v>1438803999</v>
      </c>
      <c r="E178">
        <v>1436211999</v>
      </c>
      <c r="F178" t="b">
        <v>0</v>
      </c>
      <c r="G178">
        <v>0</v>
      </c>
    </row>
    <row r="179" spans="1:7" x14ac:dyDescent="0.2">
      <c r="A179" t="s">
        <v>8221</v>
      </c>
      <c r="B179" t="s">
        <v>8224</v>
      </c>
      <c r="C179" t="s">
        <v>8246</v>
      </c>
      <c r="D179">
        <v>1427155726</v>
      </c>
      <c r="E179">
        <v>1425690526</v>
      </c>
      <c r="F179" t="b">
        <v>0</v>
      </c>
      <c r="G179">
        <v>7</v>
      </c>
    </row>
    <row r="180" spans="1:7" x14ac:dyDescent="0.2">
      <c r="A180" t="s">
        <v>8221</v>
      </c>
      <c r="B180" t="s">
        <v>8227</v>
      </c>
      <c r="C180" t="s">
        <v>8249</v>
      </c>
      <c r="D180">
        <v>1448582145</v>
      </c>
      <c r="E180">
        <v>1445986545</v>
      </c>
      <c r="F180" t="b">
        <v>0</v>
      </c>
      <c r="G180">
        <v>0</v>
      </c>
    </row>
    <row r="181" spans="1:7" x14ac:dyDescent="0.2">
      <c r="A181" t="s">
        <v>8221</v>
      </c>
      <c r="B181" t="s">
        <v>8224</v>
      </c>
      <c r="C181" t="s">
        <v>8246</v>
      </c>
      <c r="D181">
        <v>1457056555</v>
      </c>
      <c r="E181">
        <v>1454464555</v>
      </c>
      <c r="F181" t="b">
        <v>0</v>
      </c>
      <c r="G181">
        <v>2</v>
      </c>
    </row>
    <row r="182" spans="1:7" x14ac:dyDescent="0.2">
      <c r="A182" t="s">
        <v>8221</v>
      </c>
      <c r="B182" t="s">
        <v>8225</v>
      </c>
      <c r="C182" t="s">
        <v>8247</v>
      </c>
      <c r="D182">
        <v>1428951600</v>
      </c>
      <c r="E182">
        <v>1425512843</v>
      </c>
      <c r="F182" t="b">
        <v>0</v>
      </c>
      <c r="G182">
        <v>13</v>
      </c>
    </row>
    <row r="183" spans="1:7" x14ac:dyDescent="0.2">
      <c r="A183" t="s">
        <v>8221</v>
      </c>
      <c r="B183" t="s">
        <v>8225</v>
      </c>
      <c r="C183" t="s">
        <v>8247</v>
      </c>
      <c r="D183">
        <v>1434995295</v>
      </c>
      <c r="E183">
        <v>1432403295</v>
      </c>
      <c r="F183" t="b">
        <v>0</v>
      </c>
      <c r="G183">
        <v>4</v>
      </c>
    </row>
    <row r="184" spans="1:7" x14ac:dyDescent="0.2">
      <c r="A184" t="s">
        <v>8221</v>
      </c>
      <c r="B184" t="s">
        <v>8224</v>
      </c>
      <c r="C184" t="s">
        <v>8246</v>
      </c>
      <c r="D184">
        <v>1483748232</v>
      </c>
      <c r="E184">
        <v>1481156232</v>
      </c>
      <c r="F184" t="b">
        <v>0</v>
      </c>
      <c r="G184">
        <v>0</v>
      </c>
    </row>
    <row r="185" spans="1:7" x14ac:dyDescent="0.2">
      <c r="A185" t="s">
        <v>8221</v>
      </c>
      <c r="B185" t="s">
        <v>8225</v>
      </c>
      <c r="C185" t="s">
        <v>8247</v>
      </c>
      <c r="D185">
        <v>1417033610</v>
      </c>
      <c r="E185">
        <v>1414438010</v>
      </c>
      <c r="F185" t="b">
        <v>0</v>
      </c>
      <c r="G185">
        <v>12</v>
      </c>
    </row>
    <row r="186" spans="1:7" x14ac:dyDescent="0.2">
      <c r="A186" t="s">
        <v>8221</v>
      </c>
      <c r="B186" t="s">
        <v>8229</v>
      </c>
      <c r="C186" t="s">
        <v>8251</v>
      </c>
      <c r="D186">
        <v>1409543940</v>
      </c>
      <c r="E186">
        <v>1404586762</v>
      </c>
      <c r="F186" t="b">
        <v>0</v>
      </c>
      <c r="G186">
        <v>2</v>
      </c>
    </row>
    <row r="187" spans="1:7" x14ac:dyDescent="0.2">
      <c r="A187" t="s">
        <v>8221</v>
      </c>
      <c r="B187" t="s">
        <v>8234</v>
      </c>
      <c r="C187" t="s">
        <v>8254</v>
      </c>
      <c r="D187">
        <v>1471557139</v>
      </c>
      <c r="E187">
        <v>1468965139</v>
      </c>
      <c r="F187" t="b">
        <v>0</v>
      </c>
      <c r="G187">
        <v>10</v>
      </c>
    </row>
    <row r="188" spans="1:7" x14ac:dyDescent="0.2">
      <c r="A188" t="s">
        <v>8221</v>
      </c>
      <c r="B188" t="s">
        <v>8224</v>
      </c>
      <c r="C188" t="s">
        <v>8246</v>
      </c>
      <c r="D188">
        <v>1488571200</v>
      </c>
      <c r="E188">
        <v>1485977434</v>
      </c>
      <c r="F188" t="b">
        <v>0</v>
      </c>
      <c r="G188">
        <v>0</v>
      </c>
    </row>
    <row r="189" spans="1:7" x14ac:dyDescent="0.2">
      <c r="A189" t="s">
        <v>8221</v>
      </c>
      <c r="B189" t="s">
        <v>8224</v>
      </c>
      <c r="C189" t="s">
        <v>8246</v>
      </c>
      <c r="D189">
        <v>1437461940</v>
      </c>
      <c r="E189">
        <v>1435383457</v>
      </c>
      <c r="F189" t="b">
        <v>0</v>
      </c>
      <c r="G189">
        <v>5</v>
      </c>
    </row>
    <row r="190" spans="1:7" x14ac:dyDescent="0.2">
      <c r="A190" t="s">
        <v>8221</v>
      </c>
      <c r="B190" t="s">
        <v>8224</v>
      </c>
      <c r="C190" t="s">
        <v>8246</v>
      </c>
      <c r="D190">
        <v>1409891015</v>
      </c>
      <c r="E190">
        <v>1407299015</v>
      </c>
      <c r="F190" t="b">
        <v>0</v>
      </c>
      <c r="G190">
        <v>0</v>
      </c>
    </row>
    <row r="191" spans="1:7" x14ac:dyDescent="0.2">
      <c r="A191" t="s">
        <v>8221</v>
      </c>
      <c r="B191" t="s">
        <v>8224</v>
      </c>
      <c r="C191" t="s">
        <v>8246</v>
      </c>
      <c r="D191">
        <v>1472920477</v>
      </c>
      <c r="E191">
        <v>1467736477</v>
      </c>
      <c r="F191" t="b">
        <v>0</v>
      </c>
      <c r="G191">
        <v>5</v>
      </c>
    </row>
    <row r="192" spans="1:7" x14ac:dyDescent="0.2">
      <c r="A192" t="s">
        <v>8221</v>
      </c>
      <c r="B192" t="s">
        <v>8224</v>
      </c>
      <c r="C192" t="s">
        <v>8246</v>
      </c>
      <c r="D192">
        <v>1466091446</v>
      </c>
      <c r="E192">
        <v>1465227446</v>
      </c>
      <c r="F192" t="b">
        <v>0</v>
      </c>
      <c r="G192">
        <v>1</v>
      </c>
    </row>
    <row r="193" spans="1:7" x14ac:dyDescent="0.2">
      <c r="A193" t="s">
        <v>8221</v>
      </c>
      <c r="B193" t="s">
        <v>8226</v>
      </c>
      <c r="C193" t="s">
        <v>8248</v>
      </c>
      <c r="D193">
        <v>1443782138</v>
      </c>
      <c r="E193">
        <v>1440326138</v>
      </c>
      <c r="F193" t="b">
        <v>0</v>
      </c>
      <c r="G193">
        <v>3</v>
      </c>
    </row>
    <row r="194" spans="1:7" x14ac:dyDescent="0.2">
      <c r="A194" t="s">
        <v>8221</v>
      </c>
      <c r="B194" t="s">
        <v>8224</v>
      </c>
      <c r="C194" t="s">
        <v>8246</v>
      </c>
      <c r="D194">
        <v>1413572432</v>
      </c>
      <c r="E194">
        <v>1410980432</v>
      </c>
      <c r="F194" t="b">
        <v>0</v>
      </c>
      <c r="G194">
        <v>3</v>
      </c>
    </row>
    <row r="195" spans="1:7" x14ac:dyDescent="0.2">
      <c r="A195" t="s">
        <v>8221</v>
      </c>
      <c r="B195" t="s">
        <v>8225</v>
      </c>
      <c r="C195" t="s">
        <v>8247</v>
      </c>
      <c r="D195">
        <v>1417217166</v>
      </c>
      <c r="E195">
        <v>1412029566</v>
      </c>
      <c r="F195" t="b">
        <v>0</v>
      </c>
      <c r="G195">
        <v>0</v>
      </c>
    </row>
    <row r="196" spans="1:7" x14ac:dyDescent="0.2">
      <c r="A196" t="s">
        <v>8221</v>
      </c>
      <c r="B196" t="s">
        <v>8225</v>
      </c>
      <c r="C196" t="s">
        <v>8247</v>
      </c>
      <c r="D196">
        <v>1457308531</v>
      </c>
      <c r="E196">
        <v>1452124531</v>
      </c>
      <c r="F196" t="b">
        <v>0</v>
      </c>
      <c r="G196">
        <v>3</v>
      </c>
    </row>
    <row r="197" spans="1:7" x14ac:dyDescent="0.2">
      <c r="A197" t="s">
        <v>8221</v>
      </c>
      <c r="B197" t="s">
        <v>8224</v>
      </c>
      <c r="C197" t="s">
        <v>8246</v>
      </c>
      <c r="D197">
        <v>1436544332</v>
      </c>
      <c r="E197">
        <v>1431360332</v>
      </c>
      <c r="F197" t="b">
        <v>0</v>
      </c>
      <c r="G197">
        <v>0</v>
      </c>
    </row>
    <row r="198" spans="1:7" x14ac:dyDescent="0.2">
      <c r="A198" t="s">
        <v>8221</v>
      </c>
      <c r="B198" t="s">
        <v>8225</v>
      </c>
      <c r="C198" t="s">
        <v>8247</v>
      </c>
      <c r="D198">
        <v>1444510800</v>
      </c>
      <c r="E198">
        <v>1442062898</v>
      </c>
      <c r="F198" t="b">
        <v>0</v>
      </c>
      <c r="G198">
        <v>19</v>
      </c>
    </row>
    <row r="199" spans="1:7" x14ac:dyDescent="0.2">
      <c r="A199" t="s">
        <v>8221</v>
      </c>
      <c r="B199" t="s">
        <v>8225</v>
      </c>
      <c r="C199" t="s">
        <v>8247</v>
      </c>
      <c r="D199">
        <v>1487365200</v>
      </c>
      <c r="E199">
        <v>1483734100</v>
      </c>
      <c r="F199" t="b">
        <v>0</v>
      </c>
      <c r="G199">
        <v>8</v>
      </c>
    </row>
    <row r="200" spans="1:7" x14ac:dyDescent="0.2">
      <c r="A200" t="s">
        <v>8221</v>
      </c>
      <c r="B200" t="s">
        <v>8224</v>
      </c>
      <c r="C200" t="s">
        <v>8246</v>
      </c>
      <c r="D200">
        <v>1412500322</v>
      </c>
      <c r="E200">
        <v>1409908322</v>
      </c>
      <c r="F200" t="b">
        <v>0</v>
      </c>
      <c r="G200">
        <v>6</v>
      </c>
    </row>
    <row r="201" spans="1:7" x14ac:dyDescent="0.2">
      <c r="A201" t="s">
        <v>8221</v>
      </c>
      <c r="B201" t="s">
        <v>8224</v>
      </c>
      <c r="C201" t="s">
        <v>8246</v>
      </c>
      <c r="D201">
        <v>1472698702</v>
      </c>
      <c r="E201">
        <v>1470106702</v>
      </c>
      <c r="F201" t="b">
        <v>0</v>
      </c>
      <c r="G201">
        <v>0</v>
      </c>
    </row>
    <row r="202" spans="1:7" x14ac:dyDescent="0.2">
      <c r="A202" t="s">
        <v>8221</v>
      </c>
      <c r="B202" t="s">
        <v>8224</v>
      </c>
      <c r="C202" t="s">
        <v>8246</v>
      </c>
      <c r="D202">
        <v>1410746403</v>
      </c>
      <c r="E202">
        <v>1408154403</v>
      </c>
      <c r="F202" t="b">
        <v>0</v>
      </c>
      <c r="G202">
        <v>18</v>
      </c>
    </row>
    <row r="203" spans="1:7" x14ac:dyDescent="0.2">
      <c r="A203" t="s">
        <v>8221</v>
      </c>
      <c r="B203" t="s">
        <v>8224</v>
      </c>
      <c r="C203" t="s">
        <v>8246</v>
      </c>
      <c r="D203">
        <v>1423424329</v>
      </c>
      <c r="E203">
        <v>1421696329</v>
      </c>
      <c r="F203" t="b">
        <v>0</v>
      </c>
      <c r="G203">
        <v>7</v>
      </c>
    </row>
    <row r="204" spans="1:7" x14ac:dyDescent="0.2">
      <c r="A204" t="s">
        <v>8221</v>
      </c>
      <c r="B204" t="s">
        <v>8224</v>
      </c>
      <c r="C204" t="s">
        <v>8246</v>
      </c>
      <c r="D204">
        <v>1444337940</v>
      </c>
      <c r="E204">
        <v>1441750564</v>
      </c>
      <c r="F204" t="b">
        <v>0</v>
      </c>
      <c r="G204">
        <v>0</v>
      </c>
    </row>
    <row r="205" spans="1:7" x14ac:dyDescent="0.2">
      <c r="A205" t="s">
        <v>8221</v>
      </c>
      <c r="B205" t="s">
        <v>8225</v>
      </c>
      <c r="C205" t="s">
        <v>8247</v>
      </c>
      <c r="D205">
        <v>1422562864</v>
      </c>
      <c r="E205">
        <v>1417378864</v>
      </c>
      <c r="F205" t="b">
        <v>0</v>
      </c>
      <c r="G205">
        <v>8</v>
      </c>
    </row>
    <row r="206" spans="1:7" x14ac:dyDescent="0.2">
      <c r="A206" t="s">
        <v>8221</v>
      </c>
      <c r="B206" t="s">
        <v>8226</v>
      </c>
      <c r="C206" t="s">
        <v>8248</v>
      </c>
      <c r="D206">
        <v>1470319203</v>
      </c>
      <c r="E206">
        <v>1467727203</v>
      </c>
      <c r="F206" t="b">
        <v>0</v>
      </c>
      <c r="G206">
        <v>1293</v>
      </c>
    </row>
    <row r="207" spans="1:7" x14ac:dyDescent="0.2">
      <c r="A207" t="s">
        <v>8221</v>
      </c>
      <c r="B207" t="s">
        <v>8224</v>
      </c>
      <c r="C207" t="s">
        <v>8246</v>
      </c>
      <c r="D207">
        <v>1444144222</v>
      </c>
      <c r="E207">
        <v>1441120222</v>
      </c>
      <c r="F207" t="b">
        <v>0</v>
      </c>
      <c r="G207">
        <v>17</v>
      </c>
    </row>
    <row r="208" spans="1:7" x14ac:dyDescent="0.2">
      <c r="A208" t="s">
        <v>8221</v>
      </c>
      <c r="B208" t="s">
        <v>8224</v>
      </c>
      <c r="C208" t="s">
        <v>8246</v>
      </c>
      <c r="D208">
        <v>1470441983</v>
      </c>
      <c r="E208">
        <v>1468627583</v>
      </c>
      <c r="F208" t="b">
        <v>0</v>
      </c>
      <c r="G208">
        <v>0</v>
      </c>
    </row>
    <row r="209" spans="1:7" x14ac:dyDescent="0.2">
      <c r="A209" t="s">
        <v>8221</v>
      </c>
      <c r="B209" t="s">
        <v>8229</v>
      </c>
      <c r="C209" t="s">
        <v>8251</v>
      </c>
      <c r="D209">
        <v>1420346638</v>
      </c>
      <c r="E209">
        <v>1417754638</v>
      </c>
      <c r="F209" t="b">
        <v>0</v>
      </c>
      <c r="G209">
        <v>13</v>
      </c>
    </row>
    <row r="210" spans="1:7" x14ac:dyDescent="0.2">
      <c r="A210" t="s">
        <v>8221</v>
      </c>
      <c r="B210" t="s">
        <v>8226</v>
      </c>
      <c r="C210" t="s">
        <v>8248</v>
      </c>
      <c r="D210">
        <v>1418719967</v>
      </c>
      <c r="E210">
        <v>1416127967</v>
      </c>
      <c r="F210" t="b">
        <v>0</v>
      </c>
      <c r="G210">
        <v>0</v>
      </c>
    </row>
    <row r="211" spans="1:7" x14ac:dyDescent="0.2">
      <c r="A211" t="s">
        <v>8221</v>
      </c>
      <c r="B211" t="s">
        <v>8224</v>
      </c>
      <c r="C211" t="s">
        <v>8246</v>
      </c>
      <c r="D211">
        <v>1436566135</v>
      </c>
      <c r="E211">
        <v>1433974135</v>
      </c>
      <c r="F211" t="b">
        <v>0</v>
      </c>
      <c r="G211">
        <v>0</v>
      </c>
    </row>
    <row r="212" spans="1:7" x14ac:dyDescent="0.2">
      <c r="A212" t="s">
        <v>8221</v>
      </c>
      <c r="B212" t="s">
        <v>8224</v>
      </c>
      <c r="C212" t="s">
        <v>8246</v>
      </c>
      <c r="D212">
        <v>1443675600</v>
      </c>
      <c r="E212">
        <v>1441157592</v>
      </c>
      <c r="F212" t="b">
        <v>0</v>
      </c>
      <c r="G212">
        <v>33</v>
      </c>
    </row>
    <row r="213" spans="1:7" x14ac:dyDescent="0.2">
      <c r="A213" t="s">
        <v>8221</v>
      </c>
      <c r="B213" t="s">
        <v>8224</v>
      </c>
      <c r="C213" t="s">
        <v>8246</v>
      </c>
      <c r="D213">
        <v>1442634617</v>
      </c>
      <c r="E213">
        <v>1440042617</v>
      </c>
      <c r="F213" t="b">
        <v>0</v>
      </c>
      <c r="G213">
        <v>12</v>
      </c>
    </row>
    <row r="214" spans="1:7" x14ac:dyDescent="0.2">
      <c r="A214" t="s">
        <v>8221</v>
      </c>
      <c r="B214" t="s">
        <v>8224</v>
      </c>
      <c r="C214" t="s">
        <v>8246</v>
      </c>
      <c r="D214">
        <v>1460837320</v>
      </c>
      <c r="E214">
        <v>1455656920</v>
      </c>
      <c r="F214" t="b">
        <v>0</v>
      </c>
      <c r="G214">
        <v>1</v>
      </c>
    </row>
    <row r="215" spans="1:7" x14ac:dyDescent="0.2">
      <c r="A215" t="s">
        <v>8221</v>
      </c>
      <c r="B215" t="s">
        <v>8224</v>
      </c>
      <c r="C215" t="s">
        <v>8246</v>
      </c>
      <c r="D215">
        <v>1439734001</v>
      </c>
      <c r="E215">
        <v>1437142547</v>
      </c>
      <c r="F215" t="b">
        <v>0</v>
      </c>
      <c r="G215">
        <v>1</v>
      </c>
    </row>
    <row r="216" spans="1:7" x14ac:dyDescent="0.2">
      <c r="A216" t="s">
        <v>8221</v>
      </c>
      <c r="B216" t="s">
        <v>8224</v>
      </c>
      <c r="C216" t="s">
        <v>8246</v>
      </c>
      <c r="D216">
        <v>1425655349</v>
      </c>
      <c r="E216">
        <v>1420471349</v>
      </c>
      <c r="F216" t="b">
        <v>0</v>
      </c>
      <c r="G216">
        <v>1</v>
      </c>
    </row>
    <row r="217" spans="1:7" x14ac:dyDescent="0.2">
      <c r="A217" t="s">
        <v>8221</v>
      </c>
      <c r="B217" t="s">
        <v>8225</v>
      </c>
      <c r="C217" t="s">
        <v>8247</v>
      </c>
      <c r="D217">
        <v>1455753540</v>
      </c>
      <c r="E217">
        <v>1452058282</v>
      </c>
      <c r="F217" t="b">
        <v>0</v>
      </c>
      <c r="G217">
        <v>1</v>
      </c>
    </row>
    <row r="218" spans="1:7" x14ac:dyDescent="0.2">
      <c r="A218" t="s">
        <v>8221</v>
      </c>
      <c r="B218" t="s">
        <v>8224</v>
      </c>
      <c r="C218" t="s">
        <v>8246</v>
      </c>
      <c r="D218">
        <v>1429740037</v>
      </c>
      <c r="E218">
        <v>1425423637</v>
      </c>
      <c r="F218" t="b">
        <v>0</v>
      </c>
      <c r="G218">
        <v>84</v>
      </c>
    </row>
    <row r="219" spans="1:7" x14ac:dyDescent="0.2">
      <c r="A219" t="s">
        <v>8221</v>
      </c>
      <c r="B219" t="s">
        <v>8235</v>
      </c>
      <c r="C219" t="s">
        <v>8255</v>
      </c>
      <c r="D219">
        <v>1419780149</v>
      </c>
      <c r="E219">
        <v>1417101749</v>
      </c>
      <c r="F219" t="b">
        <v>0</v>
      </c>
      <c r="G219">
        <v>38</v>
      </c>
    </row>
    <row r="220" spans="1:7" x14ac:dyDescent="0.2">
      <c r="A220" t="s">
        <v>8221</v>
      </c>
      <c r="B220" t="s">
        <v>8224</v>
      </c>
      <c r="C220" t="s">
        <v>8246</v>
      </c>
      <c r="D220">
        <v>1431702289</v>
      </c>
      <c r="E220">
        <v>1426518289</v>
      </c>
      <c r="F220" t="b">
        <v>0</v>
      </c>
      <c r="G220">
        <v>1</v>
      </c>
    </row>
    <row r="221" spans="1:7" x14ac:dyDescent="0.2">
      <c r="A221" t="s">
        <v>8221</v>
      </c>
      <c r="B221" t="s">
        <v>8224</v>
      </c>
      <c r="C221" t="s">
        <v>8246</v>
      </c>
      <c r="D221">
        <v>1459493940</v>
      </c>
      <c r="E221">
        <v>1456732225</v>
      </c>
      <c r="F221" t="b">
        <v>0</v>
      </c>
      <c r="G221">
        <v>76</v>
      </c>
    </row>
    <row r="222" spans="1:7" x14ac:dyDescent="0.2">
      <c r="A222" t="s">
        <v>8221</v>
      </c>
      <c r="B222" t="s">
        <v>8224</v>
      </c>
      <c r="C222" t="s">
        <v>8246</v>
      </c>
      <c r="D222">
        <v>1440101160</v>
      </c>
      <c r="E222">
        <v>1436542030</v>
      </c>
      <c r="F222" t="b">
        <v>0</v>
      </c>
      <c r="G222">
        <v>3</v>
      </c>
    </row>
    <row r="223" spans="1:7" x14ac:dyDescent="0.2">
      <c r="A223" t="s">
        <v>8221</v>
      </c>
      <c r="B223" t="s">
        <v>8224</v>
      </c>
      <c r="C223" t="s">
        <v>8246</v>
      </c>
      <c r="D223">
        <v>1427569564</v>
      </c>
      <c r="E223">
        <v>1422389164</v>
      </c>
      <c r="F223" t="b">
        <v>0</v>
      </c>
      <c r="G223">
        <v>0</v>
      </c>
    </row>
    <row r="224" spans="1:7" x14ac:dyDescent="0.2">
      <c r="A224" t="s">
        <v>8221</v>
      </c>
      <c r="B224" t="s">
        <v>8224</v>
      </c>
      <c r="C224" t="s">
        <v>8246</v>
      </c>
      <c r="D224">
        <v>1427423940</v>
      </c>
      <c r="E224">
        <v>1422383318</v>
      </c>
      <c r="F224" t="b">
        <v>0</v>
      </c>
      <c r="G224">
        <v>2</v>
      </c>
    </row>
    <row r="225" spans="1:7" x14ac:dyDescent="0.2">
      <c r="A225" t="s">
        <v>8221</v>
      </c>
      <c r="B225" t="s">
        <v>8224</v>
      </c>
      <c r="C225" t="s">
        <v>8246</v>
      </c>
      <c r="D225">
        <v>1463879100</v>
      </c>
      <c r="E225">
        <v>1461287350</v>
      </c>
      <c r="F225" t="b">
        <v>0</v>
      </c>
      <c r="G225">
        <v>0</v>
      </c>
    </row>
    <row r="226" spans="1:7" x14ac:dyDescent="0.2">
      <c r="A226" t="s">
        <v>8221</v>
      </c>
      <c r="B226" t="s">
        <v>8226</v>
      </c>
      <c r="C226" t="s">
        <v>8248</v>
      </c>
      <c r="D226">
        <v>1436506726</v>
      </c>
      <c r="E226">
        <v>1431322726</v>
      </c>
      <c r="F226" t="b">
        <v>0</v>
      </c>
      <c r="G226">
        <v>0</v>
      </c>
    </row>
    <row r="227" spans="1:7" x14ac:dyDescent="0.2">
      <c r="A227" t="s">
        <v>8221</v>
      </c>
      <c r="B227" t="s">
        <v>8224</v>
      </c>
      <c r="C227" t="s">
        <v>8246</v>
      </c>
      <c r="D227">
        <v>1460153054</v>
      </c>
      <c r="E227">
        <v>1457564654</v>
      </c>
      <c r="F227" t="b">
        <v>0</v>
      </c>
      <c r="G227">
        <v>0</v>
      </c>
    </row>
    <row r="228" spans="1:7" x14ac:dyDescent="0.2">
      <c r="A228" t="s">
        <v>8221</v>
      </c>
      <c r="B228" t="s">
        <v>8225</v>
      </c>
      <c r="C228" t="s">
        <v>8247</v>
      </c>
      <c r="D228">
        <v>1433064540</v>
      </c>
      <c r="E228">
        <v>1428854344</v>
      </c>
      <c r="F228" t="b">
        <v>0</v>
      </c>
      <c r="G228">
        <v>2</v>
      </c>
    </row>
    <row r="229" spans="1:7" x14ac:dyDescent="0.2">
      <c r="A229" t="s">
        <v>8221</v>
      </c>
      <c r="B229" t="s">
        <v>8224</v>
      </c>
      <c r="C229" t="s">
        <v>8246</v>
      </c>
      <c r="D229">
        <v>1436477241</v>
      </c>
      <c r="E229">
        <v>1433885241</v>
      </c>
      <c r="F229" t="b">
        <v>0</v>
      </c>
      <c r="G229">
        <v>0</v>
      </c>
    </row>
    <row r="230" spans="1:7" x14ac:dyDescent="0.2">
      <c r="A230" t="s">
        <v>8221</v>
      </c>
      <c r="B230" t="s">
        <v>8225</v>
      </c>
      <c r="C230" t="s">
        <v>8247</v>
      </c>
      <c r="D230">
        <v>1433176105</v>
      </c>
      <c r="E230">
        <v>1427992105</v>
      </c>
      <c r="F230" t="b">
        <v>0</v>
      </c>
      <c r="G230">
        <v>0</v>
      </c>
    </row>
    <row r="231" spans="1:7" x14ac:dyDescent="0.2">
      <c r="A231" t="s">
        <v>8221</v>
      </c>
      <c r="B231" t="s">
        <v>8236</v>
      </c>
      <c r="C231" t="s">
        <v>8249</v>
      </c>
      <c r="D231">
        <v>1455402297</v>
      </c>
      <c r="E231">
        <v>1452810297</v>
      </c>
      <c r="F231" t="b">
        <v>0</v>
      </c>
      <c r="G231">
        <v>0</v>
      </c>
    </row>
    <row r="232" spans="1:7" x14ac:dyDescent="0.2">
      <c r="A232" t="s">
        <v>8221</v>
      </c>
      <c r="B232" t="s">
        <v>8224</v>
      </c>
      <c r="C232" t="s">
        <v>8246</v>
      </c>
      <c r="D232">
        <v>1433443151</v>
      </c>
      <c r="E232">
        <v>1430851151</v>
      </c>
      <c r="F232" t="b">
        <v>0</v>
      </c>
      <c r="G232">
        <v>2</v>
      </c>
    </row>
    <row r="233" spans="1:7" x14ac:dyDescent="0.2">
      <c r="A233" t="s">
        <v>8221</v>
      </c>
      <c r="B233" t="s">
        <v>8224</v>
      </c>
      <c r="C233" t="s">
        <v>8246</v>
      </c>
      <c r="D233">
        <v>1451775651</v>
      </c>
      <c r="E233">
        <v>1449183651</v>
      </c>
      <c r="F233" t="b">
        <v>0</v>
      </c>
      <c r="G233">
        <v>0</v>
      </c>
    </row>
    <row r="234" spans="1:7" x14ac:dyDescent="0.2">
      <c r="A234" t="s">
        <v>8221</v>
      </c>
      <c r="B234" t="s">
        <v>8225</v>
      </c>
      <c r="C234" t="s">
        <v>8247</v>
      </c>
      <c r="D234">
        <v>1425066546</v>
      </c>
      <c r="E234">
        <v>1422474546</v>
      </c>
      <c r="F234" t="b">
        <v>0</v>
      </c>
      <c r="G234">
        <v>7</v>
      </c>
    </row>
    <row r="235" spans="1:7" x14ac:dyDescent="0.2">
      <c r="A235" t="s">
        <v>8221</v>
      </c>
      <c r="B235" t="s">
        <v>8224</v>
      </c>
      <c r="C235" t="s">
        <v>8246</v>
      </c>
      <c r="D235">
        <v>1475185972</v>
      </c>
      <c r="E235">
        <v>1472593972</v>
      </c>
      <c r="F235" t="b">
        <v>0</v>
      </c>
      <c r="G235">
        <v>0</v>
      </c>
    </row>
    <row r="236" spans="1:7" x14ac:dyDescent="0.2">
      <c r="A236" t="s">
        <v>8221</v>
      </c>
      <c r="B236" t="s">
        <v>8224</v>
      </c>
      <c r="C236" t="s">
        <v>8246</v>
      </c>
      <c r="D236">
        <v>1434847859</v>
      </c>
      <c r="E236">
        <v>1431391859</v>
      </c>
      <c r="F236" t="b">
        <v>0</v>
      </c>
      <c r="G236">
        <v>5</v>
      </c>
    </row>
    <row r="237" spans="1:7" x14ac:dyDescent="0.2">
      <c r="A237" t="s">
        <v>8221</v>
      </c>
      <c r="B237" t="s">
        <v>8224</v>
      </c>
      <c r="C237" t="s">
        <v>8246</v>
      </c>
      <c r="D237">
        <v>1436478497</v>
      </c>
      <c r="E237">
        <v>1433886497</v>
      </c>
      <c r="F237" t="b">
        <v>0</v>
      </c>
      <c r="G237">
        <v>0</v>
      </c>
    </row>
    <row r="238" spans="1:7" x14ac:dyDescent="0.2">
      <c r="A238" t="s">
        <v>8221</v>
      </c>
      <c r="B238" t="s">
        <v>8224</v>
      </c>
      <c r="C238" t="s">
        <v>8246</v>
      </c>
      <c r="D238">
        <v>1451952000</v>
      </c>
      <c r="E238">
        <v>1447380099</v>
      </c>
      <c r="F238" t="b">
        <v>0</v>
      </c>
      <c r="G238">
        <v>0</v>
      </c>
    </row>
    <row r="239" spans="1:7" x14ac:dyDescent="0.2">
      <c r="A239" t="s">
        <v>8221</v>
      </c>
      <c r="B239" t="s">
        <v>8224</v>
      </c>
      <c r="C239" t="s">
        <v>8246</v>
      </c>
      <c r="D239">
        <v>1457445069</v>
      </c>
      <c r="E239">
        <v>1452261069</v>
      </c>
      <c r="F239" t="b">
        <v>0</v>
      </c>
      <c r="G239">
        <v>1</v>
      </c>
    </row>
    <row r="240" spans="1:7" x14ac:dyDescent="0.2">
      <c r="A240" t="s">
        <v>8221</v>
      </c>
      <c r="B240" t="s">
        <v>8224</v>
      </c>
      <c r="C240" t="s">
        <v>8246</v>
      </c>
      <c r="D240">
        <v>1483088400</v>
      </c>
      <c r="E240">
        <v>1481324760</v>
      </c>
      <c r="F240" t="b">
        <v>0</v>
      </c>
      <c r="G240">
        <v>0</v>
      </c>
    </row>
    <row r="241" spans="1:7" x14ac:dyDescent="0.2">
      <c r="A241" t="s">
        <v>8221</v>
      </c>
      <c r="B241" t="s">
        <v>8226</v>
      </c>
      <c r="C241" t="s">
        <v>8248</v>
      </c>
      <c r="D241">
        <v>1446984000</v>
      </c>
      <c r="E241">
        <v>1445308730</v>
      </c>
      <c r="F241" t="b">
        <v>0</v>
      </c>
      <c r="G241">
        <v>5</v>
      </c>
    </row>
    <row r="242" spans="1:7" hidden="1" x14ac:dyDescent="0.2">
      <c r="A242" t="s">
        <v>8219</v>
      </c>
      <c r="B242" t="s">
        <v>8224</v>
      </c>
      <c r="C242" t="s">
        <v>8246</v>
      </c>
      <c r="D242">
        <v>1367773211</v>
      </c>
      <c r="E242">
        <v>1363885211</v>
      </c>
      <c r="F242" t="b">
        <v>1</v>
      </c>
      <c r="G242">
        <v>137</v>
      </c>
    </row>
    <row r="243" spans="1:7" hidden="1" x14ac:dyDescent="0.2">
      <c r="A243" t="s">
        <v>8219</v>
      </c>
      <c r="B243" t="s">
        <v>8224</v>
      </c>
      <c r="C243" t="s">
        <v>8246</v>
      </c>
      <c r="D243">
        <v>1419180304</v>
      </c>
      <c r="E243">
        <v>1415292304</v>
      </c>
      <c r="F243" t="b">
        <v>1</v>
      </c>
      <c r="G243">
        <v>376</v>
      </c>
    </row>
    <row r="244" spans="1:7" hidden="1" x14ac:dyDescent="0.2">
      <c r="A244" t="s">
        <v>8219</v>
      </c>
      <c r="B244" t="s">
        <v>8224</v>
      </c>
      <c r="C244" t="s">
        <v>8246</v>
      </c>
      <c r="D244">
        <v>1324381790</v>
      </c>
      <c r="E244">
        <v>1321357790</v>
      </c>
      <c r="F244" t="b">
        <v>1</v>
      </c>
      <c r="G244">
        <v>202</v>
      </c>
    </row>
    <row r="245" spans="1:7" hidden="1" x14ac:dyDescent="0.2">
      <c r="A245" t="s">
        <v>8219</v>
      </c>
      <c r="B245" t="s">
        <v>8224</v>
      </c>
      <c r="C245" t="s">
        <v>8246</v>
      </c>
      <c r="D245">
        <v>1393031304</v>
      </c>
      <c r="E245">
        <v>1390439304</v>
      </c>
      <c r="F245" t="b">
        <v>1</v>
      </c>
      <c r="G245">
        <v>328</v>
      </c>
    </row>
    <row r="246" spans="1:7" hidden="1" x14ac:dyDescent="0.2">
      <c r="A246" t="s">
        <v>8219</v>
      </c>
      <c r="B246" t="s">
        <v>8224</v>
      </c>
      <c r="C246" t="s">
        <v>8246</v>
      </c>
      <c r="D246">
        <v>1268723160</v>
      </c>
      <c r="E246">
        <v>1265269559</v>
      </c>
      <c r="F246" t="b">
        <v>1</v>
      </c>
      <c r="G246">
        <v>84</v>
      </c>
    </row>
    <row r="247" spans="1:7" hidden="1" x14ac:dyDescent="0.2">
      <c r="A247" t="s">
        <v>8219</v>
      </c>
      <c r="B247" t="s">
        <v>8224</v>
      </c>
      <c r="C247" t="s">
        <v>8246</v>
      </c>
      <c r="D247">
        <v>1345079785</v>
      </c>
      <c r="E247">
        <v>1342487785</v>
      </c>
      <c r="F247" t="b">
        <v>1</v>
      </c>
      <c r="G247">
        <v>96</v>
      </c>
    </row>
    <row r="248" spans="1:7" hidden="1" x14ac:dyDescent="0.2">
      <c r="A248" t="s">
        <v>8219</v>
      </c>
      <c r="B248" t="s">
        <v>8224</v>
      </c>
      <c r="C248" t="s">
        <v>8246</v>
      </c>
      <c r="D248">
        <v>1292665405</v>
      </c>
      <c r="E248">
        <v>1288341805</v>
      </c>
      <c r="F248" t="b">
        <v>1</v>
      </c>
      <c r="G248">
        <v>223</v>
      </c>
    </row>
    <row r="249" spans="1:7" hidden="1" x14ac:dyDescent="0.2">
      <c r="A249" t="s">
        <v>8219</v>
      </c>
      <c r="B249" t="s">
        <v>8224</v>
      </c>
      <c r="C249" t="s">
        <v>8246</v>
      </c>
      <c r="D249">
        <v>1287200340</v>
      </c>
      <c r="E249">
        <v>1284042614</v>
      </c>
      <c r="F249" t="b">
        <v>1</v>
      </c>
      <c r="G249">
        <v>62</v>
      </c>
    </row>
    <row r="250" spans="1:7" hidden="1" x14ac:dyDescent="0.2">
      <c r="A250" t="s">
        <v>8219</v>
      </c>
      <c r="B250" t="s">
        <v>8224</v>
      </c>
      <c r="C250" t="s">
        <v>8246</v>
      </c>
      <c r="D250">
        <v>1325961309</v>
      </c>
      <c r="E250">
        <v>1322073309</v>
      </c>
      <c r="F250" t="b">
        <v>1</v>
      </c>
      <c r="G250">
        <v>146</v>
      </c>
    </row>
    <row r="251" spans="1:7" hidden="1" x14ac:dyDescent="0.2">
      <c r="A251" t="s">
        <v>8219</v>
      </c>
      <c r="B251" t="s">
        <v>8224</v>
      </c>
      <c r="C251" t="s">
        <v>8246</v>
      </c>
      <c r="D251">
        <v>1282498800</v>
      </c>
      <c r="E251">
        <v>1275603020</v>
      </c>
      <c r="F251" t="b">
        <v>1</v>
      </c>
      <c r="G251">
        <v>235</v>
      </c>
    </row>
    <row r="252" spans="1:7" hidden="1" x14ac:dyDescent="0.2">
      <c r="A252" t="s">
        <v>8219</v>
      </c>
      <c r="B252" t="s">
        <v>8224</v>
      </c>
      <c r="C252" t="s">
        <v>8246</v>
      </c>
      <c r="D252">
        <v>1370525691</v>
      </c>
      <c r="E252">
        <v>1367933691</v>
      </c>
      <c r="F252" t="b">
        <v>1</v>
      </c>
      <c r="G252">
        <v>437</v>
      </c>
    </row>
    <row r="253" spans="1:7" hidden="1" x14ac:dyDescent="0.2">
      <c r="A253" t="s">
        <v>8219</v>
      </c>
      <c r="B253" t="s">
        <v>8224</v>
      </c>
      <c r="C253" t="s">
        <v>8246</v>
      </c>
      <c r="D253">
        <v>1337194800</v>
      </c>
      <c r="E253">
        <v>1334429646</v>
      </c>
      <c r="F253" t="b">
        <v>1</v>
      </c>
      <c r="G253">
        <v>77</v>
      </c>
    </row>
    <row r="254" spans="1:7" hidden="1" x14ac:dyDescent="0.2">
      <c r="A254" t="s">
        <v>8219</v>
      </c>
      <c r="B254" t="s">
        <v>8224</v>
      </c>
      <c r="C254" t="s">
        <v>8246</v>
      </c>
      <c r="D254">
        <v>1275364740</v>
      </c>
      <c r="E254">
        <v>1269878058</v>
      </c>
      <c r="F254" t="b">
        <v>1</v>
      </c>
      <c r="G254">
        <v>108</v>
      </c>
    </row>
    <row r="255" spans="1:7" hidden="1" x14ac:dyDescent="0.2">
      <c r="A255" t="s">
        <v>8219</v>
      </c>
      <c r="B255" t="s">
        <v>8224</v>
      </c>
      <c r="C255" t="s">
        <v>8246</v>
      </c>
      <c r="D255">
        <v>1329320235</v>
      </c>
      <c r="E255">
        <v>1326728235</v>
      </c>
      <c r="F255" t="b">
        <v>1</v>
      </c>
      <c r="G255">
        <v>7</v>
      </c>
    </row>
    <row r="256" spans="1:7" hidden="1" x14ac:dyDescent="0.2">
      <c r="A256" t="s">
        <v>8219</v>
      </c>
      <c r="B256" t="s">
        <v>8224</v>
      </c>
      <c r="C256" t="s">
        <v>8246</v>
      </c>
      <c r="D256">
        <v>1445047200</v>
      </c>
      <c r="E256">
        <v>1442443910</v>
      </c>
      <c r="F256" t="b">
        <v>1</v>
      </c>
      <c r="G256">
        <v>314</v>
      </c>
    </row>
    <row r="257" spans="1:7" hidden="1" x14ac:dyDescent="0.2">
      <c r="A257" t="s">
        <v>8219</v>
      </c>
      <c r="B257" t="s">
        <v>8224</v>
      </c>
      <c r="C257" t="s">
        <v>8246</v>
      </c>
      <c r="D257">
        <v>1300275482</v>
      </c>
      <c r="E257">
        <v>1297687082</v>
      </c>
      <c r="F257" t="b">
        <v>1</v>
      </c>
      <c r="G257">
        <v>188</v>
      </c>
    </row>
    <row r="258" spans="1:7" hidden="1" x14ac:dyDescent="0.2">
      <c r="A258" t="s">
        <v>8219</v>
      </c>
      <c r="B258" t="s">
        <v>8224</v>
      </c>
      <c r="C258" t="s">
        <v>8246</v>
      </c>
      <c r="D258">
        <v>1363458467</v>
      </c>
      <c r="E258">
        <v>1360866467</v>
      </c>
      <c r="F258" t="b">
        <v>1</v>
      </c>
      <c r="G258">
        <v>275</v>
      </c>
    </row>
    <row r="259" spans="1:7" hidden="1" x14ac:dyDescent="0.2">
      <c r="A259" t="s">
        <v>8219</v>
      </c>
      <c r="B259" t="s">
        <v>8224</v>
      </c>
      <c r="C259" t="s">
        <v>8246</v>
      </c>
      <c r="D259">
        <v>1463670162</v>
      </c>
      <c r="E259">
        <v>1461078162</v>
      </c>
      <c r="F259" t="b">
        <v>1</v>
      </c>
      <c r="G259">
        <v>560</v>
      </c>
    </row>
    <row r="260" spans="1:7" hidden="1" x14ac:dyDescent="0.2">
      <c r="A260" t="s">
        <v>8219</v>
      </c>
      <c r="B260" t="s">
        <v>8224</v>
      </c>
      <c r="C260" t="s">
        <v>8246</v>
      </c>
      <c r="D260">
        <v>1308359666</v>
      </c>
      <c r="E260">
        <v>1305767666</v>
      </c>
      <c r="F260" t="b">
        <v>1</v>
      </c>
      <c r="G260">
        <v>688</v>
      </c>
    </row>
    <row r="261" spans="1:7" hidden="1" x14ac:dyDescent="0.2">
      <c r="A261" t="s">
        <v>8219</v>
      </c>
      <c r="B261" t="s">
        <v>8224</v>
      </c>
      <c r="C261" t="s">
        <v>8246</v>
      </c>
      <c r="D261">
        <v>1428514969</v>
      </c>
      <c r="E261">
        <v>1425922969</v>
      </c>
      <c r="F261" t="b">
        <v>1</v>
      </c>
      <c r="G261">
        <v>942</v>
      </c>
    </row>
    <row r="262" spans="1:7" hidden="1" x14ac:dyDescent="0.2">
      <c r="A262" t="s">
        <v>8219</v>
      </c>
      <c r="B262" t="s">
        <v>8224</v>
      </c>
      <c r="C262" t="s">
        <v>8246</v>
      </c>
      <c r="D262">
        <v>1279360740</v>
      </c>
      <c r="E262">
        <v>1275415679</v>
      </c>
      <c r="F262" t="b">
        <v>1</v>
      </c>
      <c r="G262">
        <v>88</v>
      </c>
    </row>
    <row r="263" spans="1:7" hidden="1" x14ac:dyDescent="0.2">
      <c r="A263" t="s">
        <v>8219</v>
      </c>
      <c r="B263" t="s">
        <v>8224</v>
      </c>
      <c r="C263" t="s">
        <v>8246</v>
      </c>
      <c r="D263">
        <v>1339080900</v>
      </c>
      <c r="E263">
        <v>1334783704</v>
      </c>
      <c r="F263" t="b">
        <v>1</v>
      </c>
      <c r="G263">
        <v>220</v>
      </c>
    </row>
    <row r="264" spans="1:7" hidden="1" x14ac:dyDescent="0.2">
      <c r="A264" t="s">
        <v>8219</v>
      </c>
      <c r="B264" t="s">
        <v>8224</v>
      </c>
      <c r="C264" t="s">
        <v>8246</v>
      </c>
      <c r="D264">
        <v>1298699828</v>
      </c>
      <c r="E264">
        <v>1294811828</v>
      </c>
      <c r="F264" t="b">
        <v>1</v>
      </c>
      <c r="G264">
        <v>145</v>
      </c>
    </row>
    <row r="265" spans="1:7" hidden="1" x14ac:dyDescent="0.2">
      <c r="A265" t="s">
        <v>8219</v>
      </c>
      <c r="B265" t="s">
        <v>8224</v>
      </c>
      <c r="C265" t="s">
        <v>8246</v>
      </c>
      <c r="D265">
        <v>1348786494</v>
      </c>
      <c r="E265">
        <v>1346194494</v>
      </c>
      <c r="F265" t="b">
        <v>1</v>
      </c>
      <c r="G265">
        <v>963</v>
      </c>
    </row>
    <row r="266" spans="1:7" hidden="1" x14ac:dyDescent="0.2">
      <c r="A266" t="s">
        <v>8219</v>
      </c>
      <c r="B266" t="s">
        <v>8224</v>
      </c>
      <c r="C266" t="s">
        <v>8246</v>
      </c>
      <c r="D266">
        <v>1336747995</v>
      </c>
      <c r="E266">
        <v>1334155995</v>
      </c>
      <c r="F266" t="b">
        <v>1</v>
      </c>
      <c r="G266">
        <v>91</v>
      </c>
    </row>
    <row r="267" spans="1:7" hidden="1" x14ac:dyDescent="0.2">
      <c r="A267" t="s">
        <v>8219</v>
      </c>
      <c r="B267" t="s">
        <v>8224</v>
      </c>
      <c r="C267" t="s">
        <v>8246</v>
      </c>
      <c r="D267">
        <v>1273522560</v>
      </c>
      <c r="E267">
        <v>1269928430</v>
      </c>
      <c r="F267" t="b">
        <v>1</v>
      </c>
      <c r="G267">
        <v>58</v>
      </c>
    </row>
    <row r="268" spans="1:7" hidden="1" x14ac:dyDescent="0.2">
      <c r="A268" t="s">
        <v>8219</v>
      </c>
      <c r="B268" t="s">
        <v>8224</v>
      </c>
      <c r="C268" t="s">
        <v>8246</v>
      </c>
      <c r="D268">
        <v>1271994660</v>
      </c>
      <c r="E268">
        <v>1264565507</v>
      </c>
      <c r="F268" t="b">
        <v>1</v>
      </c>
      <c r="G268">
        <v>36</v>
      </c>
    </row>
    <row r="269" spans="1:7" hidden="1" x14ac:dyDescent="0.2">
      <c r="A269" t="s">
        <v>8219</v>
      </c>
      <c r="B269" t="s">
        <v>8225</v>
      </c>
      <c r="C269" t="s">
        <v>8247</v>
      </c>
      <c r="D269">
        <v>1403693499</v>
      </c>
      <c r="E269">
        <v>1401101499</v>
      </c>
      <c r="F269" t="b">
        <v>1</v>
      </c>
      <c r="G269">
        <v>165</v>
      </c>
    </row>
    <row r="270" spans="1:7" hidden="1" x14ac:dyDescent="0.2">
      <c r="A270" t="s">
        <v>8219</v>
      </c>
      <c r="B270" t="s">
        <v>8224</v>
      </c>
      <c r="C270" t="s">
        <v>8246</v>
      </c>
      <c r="D270">
        <v>1320640778</v>
      </c>
      <c r="E270">
        <v>1316749178</v>
      </c>
      <c r="F270" t="b">
        <v>1</v>
      </c>
      <c r="G270">
        <v>111</v>
      </c>
    </row>
    <row r="271" spans="1:7" hidden="1" x14ac:dyDescent="0.2">
      <c r="A271" t="s">
        <v>8219</v>
      </c>
      <c r="B271" t="s">
        <v>8226</v>
      </c>
      <c r="C271" t="s">
        <v>8248</v>
      </c>
      <c r="D271">
        <v>1487738622</v>
      </c>
      <c r="E271">
        <v>1485146622</v>
      </c>
      <c r="F271" t="b">
        <v>1</v>
      </c>
      <c r="G271">
        <v>1596</v>
      </c>
    </row>
    <row r="272" spans="1:7" hidden="1" x14ac:dyDescent="0.2">
      <c r="A272" t="s">
        <v>8219</v>
      </c>
      <c r="B272" t="s">
        <v>8224</v>
      </c>
      <c r="C272" t="s">
        <v>8246</v>
      </c>
      <c r="D272">
        <v>1306296000</v>
      </c>
      <c r="E272">
        <v>1301950070</v>
      </c>
      <c r="F272" t="b">
        <v>1</v>
      </c>
      <c r="G272">
        <v>61</v>
      </c>
    </row>
    <row r="273" spans="1:7" hidden="1" x14ac:dyDescent="0.2">
      <c r="A273" t="s">
        <v>8219</v>
      </c>
      <c r="B273" t="s">
        <v>8224</v>
      </c>
      <c r="C273" t="s">
        <v>8246</v>
      </c>
      <c r="D273">
        <v>1388649600</v>
      </c>
      <c r="E273">
        <v>1386123861</v>
      </c>
      <c r="F273" t="b">
        <v>1</v>
      </c>
      <c r="G273">
        <v>287</v>
      </c>
    </row>
    <row r="274" spans="1:7" hidden="1" x14ac:dyDescent="0.2">
      <c r="A274" t="s">
        <v>8219</v>
      </c>
      <c r="B274" t="s">
        <v>8224</v>
      </c>
      <c r="C274" t="s">
        <v>8246</v>
      </c>
      <c r="D274">
        <v>1272480540</v>
      </c>
      <c r="E274">
        <v>1267220191</v>
      </c>
      <c r="F274" t="b">
        <v>1</v>
      </c>
      <c r="G274">
        <v>65</v>
      </c>
    </row>
    <row r="275" spans="1:7" hidden="1" x14ac:dyDescent="0.2">
      <c r="A275" t="s">
        <v>8219</v>
      </c>
      <c r="B275" t="s">
        <v>8224</v>
      </c>
      <c r="C275" t="s">
        <v>8246</v>
      </c>
      <c r="D275">
        <v>1309694266</v>
      </c>
      <c r="E275">
        <v>1307102266</v>
      </c>
      <c r="F275" t="b">
        <v>1</v>
      </c>
      <c r="G275">
        <v>118</v>
      </c>
    </row>
    <row r="276" spans="1:7" hidden="1" x14ac:dyDescent="0.2">
      <c r="A276" t="s">
        <v>8219</v>
      </c>
      <c r="B276" t="s">
        <v>8224</v>
      </c>
      <c r="C276" t="s">
        <v>8246</v>
      </c>
      <c r="D276">
        <v>1333609140</v>
      </c>
      <c r="E276">
        <v>1330638829</v>
      </c>
      <c r="F276" t="b">
        <v>1</v>
      </c>
      <c r="G276">
        <v>113</v>
      </c>
    </row>
    <row r="277" spans="1:7" hidden="1" x14ac:dyDescent="0.2">
      <c r="A277" t="s">
        <v>8219</v>
      </c>
      <c r="B277" t="s">
        <v>8224</v>
      </c>
      <c r="C277" t="s">
        <v>8246</v>
      </c>
      <c r="D277">
        <v>1352511966</v>
      </c>
      <c r="E277">
        <v>1349916366</v>
      </c>
      <c r="F277" t="b">
        <v>1</v>
      </c>
      <c r="G277">
        <v>332</v>
      </c>
    </row>
    <row r="278" spans="1:7" hidden="1" x14ac:dyDescent="0.2">
      <c r="A278" t="s">
        <v>8219</v>
      </c>
      <c r="B278" t="s">
        <v>8224</v>
      </c>
      <c r="C278" t="s">
        <v>8246</v>
      </c>
      <c r="D278">
        <v>1335574674</v>
      </c>
      <c r="E278">
        <v>1330394274</v>
      </c>
      <c r="F278" t="b">
        <v>1</v>
      </c>
      <c r="G278">
        <v>62</v>
      </c>
    </row>
    <row r="279" spans="1:7" hidden="1" x14ac:dyDescent="0.2">
      <c r="A279" t="s">
        <v>8219</v>
      </c>
      <c r="B279" t="s">
        <v>8224</v>
      </c>
      <c r="C279" t="s">
        <v>8246</v>
      </c>
      <c r="D279">
        <v>1432416219</v>
      </c>
      <c r="E279">
        <v>1429824219</v>
      </c>
      <c r="F279" t="b">
        <v>1</v>
      </c>
      <c r="G279">
        <v>951</v>
      </c>
    </row>
    <row r="280" spans="1:7" hidden="1" x14ac:dyDescent="0.2">
      <c r="A280" t="s">
        <v>8219</v>
      </c>
      <c r="B280" t="s">
        <v>8224</v>
      </c>
      <c r="C280" t="s">
        <v>8246</v>
      </c>
      <c r="D280">
        <v>1350003539</v>
      </c>
      <c r="E280">
        <v>1347411539</v>
      </c>
      <c r="F280" t="b">
        <v>1</v>
      </c>
      <c r="G280">
        <v>415</v>
      </c>
    </row>
    <row r="281" spans="1:7" hidden="1" x14ac:dyDescent="0.2">
      <c r="A281" t="s">
        <v>8219</v>
      </c>
      <c r="B281" t="s">
        <v>8224</v>
      </c>
      <c r="C281" t="s">
        <v>8246</v>
      </c>
      <c r="D281">
        <v>1488160860</v>
      </c>
      <c r="E281">
        <v>1485237096</v>
      </c>
      <c r="F281" t="b">
        <v>1</v>
      </c>
      <c r="G281">
        <v>305</v>
      </c>
    </row>
    <row r="282" spans="1:7" hidden="1" x14ac:dyDescent="0.2">
      <c r="A282" t="s">
        <v>8219</v>
      </c>
      <c r="B282" t="s">
        <v>8224</v>
      </c>
      <c r="C282" t="s">
        <v>8246</v>
      </c>
      <c r="D282">
        <v>1401459035</v>
      </c>
      <c r="E282">
        <v>1397571035</v>
      </c>
      <c r="F282" t="b">
        <v>1</v>
      </c>
      <c r="G282">
        <v>2139</v>
      </c>
    </row>
    <row r="283" spans="1:7" hidden="1" x14ac:dyDescent="0.2">
      <c r="A283" t="s">
        <v>8219</v>
      </c>
      <c r="B283" t="s">
        <v>8224</v>
      </c>
      <c r="C283" t="s">
        <v>8246</v>
      </c>
      <c r="D283">
        <v>1249932360</v>
      </c>
      <c r="E283">
        <v>1242532513</v>
      </c>
      <c r="F283" t="b">
        <v>1</v>
      </c>
      <c r="G283">
        <v>79</v>
      </c>
    </row>
    <row r="284" spans="1:7" hidden="1" x14ac:dyDescent="0.2">
      <c r="A284" t="s">
        <v>8219</v>
      </c>
      <c r="B284" t="s">
        <v>8224</v>
      </c>
      <c r="C284" t="s">
        <v>8246</v>
      </c>
      <c r="D284">
        <v>1266876000</v>
      </c>
      <c r="E284">
        <v>1263679492</v>
      </c>
      <c r="F284" t="b">
        <v>1</v>
      </c>
      <c r="G284">
        <v>179</v>
      </c>
    </row>
    <row r="285" spans="1:7" hidden="1" x14ac:dyDescent="0.2">
      <c r="A285" t="s">
        <v>8219</v>
      </c>
      <c r="B285" t="s">
        <v>8224</v>
      </c>
      <c r="C285" t="s">
        <v>8246</v>
      </c>
      <c r="D285">
        <v>1306904340</v>
      </c>
      <c r="E285">
        <v>1305219744</v>
      </c>
      <c r="F285" t="b">
        <v>1</v>
      </c>
      <c r="G285">
        <v>202</v>
      </c>
    </row>
    <row r="286" spans="1:7" hidden="1" x14ac:dyDescent="0.2">
      <c r="A286" t="s">
        <v>8219</v>
      </c>
      <c r="B286" t="s">
        <v>8224</v>
      </c>
      <c r="C286" t="s">
        <v>8246</v>
      </c>
      <c r="D286">
        <v>1327167780</v>
      </c>
      <c r="E286">
        <v>1325007780</v>
      </c>
      <c r="F286" t="b">
        <v>1</v>
      </c>
      <c r="G286">
        <v>760</v>
      </c>
    </row>
    <row r="287" spans="1:7" hidden="1" x14ac:dyDescent="0.2">
      <c r="A287" t="s">
        <v>8219</v>
      </c>
      <c r="B287" t="s">
        <v>8224</v>
      </c>
      <c r="C287" t="s">
        <v>8246</v>
      </c>
      <c r="D287">
        <v>1379614128</v>
      </c>
      <c r="E287">
        <v>1377022128</v>
      </c>
      <c r="F287" t="b">
        <v>1</v>
      </c>
      <c r="G287">
        <v>563</v>
      </c>
    </row>
    <row r="288" spans="1:7" hidden="1" x14ac:dyDescent="0.2">
      <c r="A288" t="s">
        <v>8219</v>
      </c>
      <c r="B288" t="s">
        <v>8224</v>
      </c>
      <c r="C288" t="s">
        <v>8246</v>
      </c>
      <c r="D288">
        <v>1364236524</v>
      </c>
      <c r="E288">
        <v>1360352124</v>
      </c>
      <c r="F288" t="b">
        <v>1</v>
      </c>
      <c r="G288">
        <v>135</v>
      </c>
    </row>
    <row r="289" spans="1:7" hidden="1" x14ac:dyDescent="0.2">
      <c r="A289" t="s">
        <v>8219</v>
      </c>
      <c r="B289" t="s">
        <v>8224</v>
      </c>
      <c r="C289" t="s">
        <v>8246</v>
      </c>
      <c r="D289">
        <v>1351828800</v>
      </c>
      <c r="E289">
        <v>1349160018</v>
      </c>
      <c r="F289" t="b">
        <v>1</v>
      </c>
      <c r="G289">
        <v>290</v>
      </c>
    </row>
    <row r="290" spans="1:7" hidden="1" x14ac:dyDescent="0.2">
      <c r="A290" t="s">
        <v>8219</v>
      </c>
      <c r="B290" t="s">
        <v>8224</v>
      </c>
      <c r="C290" t="s">
        <v>8246</v>
      </c>
      <c r="D290">
        <v>1340683393</v>
      </c>
      <c r="E290">
        <v>1337659393</v>
      </c>
      <c r="F290" t="b">
        <v>1</v>
      </c>
      <c r="G290">
        <v>447</v>
      </c>
    </row>
    <row r="291" spans="1:7" hidden="1" x14ac:dyDescent="0.2">
      <c r="A291" t="s">
        <v>8219</v>
      </c>
      <c r="B291" t="s">
        <v>8225</v>
      </c>
      <c r="C291" t="s">
        <v>8247</v>
      </c>
      <c r="D291">
        <v>1383389834</v>
      </c>
      <c r="E291">
        <v>1380797834</v>
      </c>
      <c r="F291" t="b">
        <v>1</v>
      </c>
      <c r="G291">
        <v>232</v>
      </c>
    </row>
    <row r="292" spans="1:7" hidden="1" x14ac:dyDescent="0.2">
      <c r="A292" t="s">
        <v>8219</v>
      </c>
      <c r="B292" t="s">
        <v>8224</v>
      </c>
      <c r="C292" t="s">
        <v>8246</v>
      </c>
      <c r="D292">
        <v>1296633540</v>
      </c>
      <c r="E292">
        <v>1292316697</v>
      </c>
      <c r="F292" t="b">
        <v>1</v>
      </c>
      <c r="G292">
        <v>168</v>
      </c>
    </row>
    <row r="293" spans="1:7" hidden="1" x14ac:dyDescent="0.2">
      <c r="A293" t="s">
        <v>8219</v>
      </c>
      <c r="B293" t="s">
        <v>8224</v>
      </c>
      <c r="C293" t="s">
        <v>8246</v>
      </c>
      <c r="D293">
        <v>1367366460</v>
      </c>
      <c r="E293">
        <v>1365791246</v>
      </c>
      <c r="F293" t="b">
        <v>1</v>
      </c>
      <c r="G293">
        <v>128</v>
      </c>
    </row>
    <row r="294" spans="1:7" hidden="1" x14ac:dyDescent="0.2">
      <c r="A294" t="s">
        <v>8219</v>
      </c>
      <c r="B294" t="s">
        <v>8224</v>
      </c>
      <c r="C294" t="s">
        <v>8246</v>
      </c>
      <c r="D294">
        <v>1319860740</v>
      </c>
      <c r="E294">
        <v>1317064599</v>
      </c>
      <c r="F294" t="b">
        <v>1</v>
      </c>
      <c r="G294">
        <v>493</v>
      </c>
    </row>
    <row r="295" spans="1:7" hidden="1" x14ac:dyDescent="0.2">
      <c r="A295" t="s">
        <v>8219</v>
      </c>
      <c r="B295" t="s">
        <v>8224</v>
      </c>
      <c r="C295" t="s">
        <v>8246</v>
      </c>
      <c r="D295">
        <v>1398009714</v>
      </c>
      <c r="E295">
        <v>1395417714</v>
      </c>
      <c r="F295" t="b">
        <v>1</v>
      </c>
      <c r="G295">
        <v>131</v>
      </c>
    </row>
    <row r="296" spans="1:7" hidden="1" x14ac:dyDescent="0.2">
      <c r="A296" t="s">
        <v>8219</v>
      </c>
      <c r="B296" t="s">
        <v>8224</v>
      </c>
      <c r="C296" t="s">
        <v>8246</v>
      </c>
      <c r="D296">
        <v>1279555200</v>
      </c>
      <c r="E296">
        <v>1276480894</v>
      </c>
      <c r="F296" t="b">
        <v>1</v>
      </c>
      <c r="G296">
        <v>50</v>
      </c>
    </row>
    <row r="297" spans="1:7" hidden="1" x14ac:dyDescent="0.2">
      <c r="A297" t="s">
        <v>8219</v>
      </c>
      <c r="B297" t="s">
        <v>8224</v>
      </c>
      <c r="C297" t="s">
        <v>8246</v>
      </c>
      <c r="D297">
        <v>1383264000</v>
      </c>
      <c r="E297">
        <v>1378080409</v>
      </c>
      <c r="F297" t="b">
        <v>1</v>
      </c>
      <c r="G297">
        <v>665</v>
      </c>
    </row>
    <row r="298" spans="1:7" hidden="1" x14ac:dyDescent="0.2">
      <c r="A298" t="s">
        <v>8219</v>
      </c>
      <c r="B298" t="s">
        <v>8224</v>
      </c>
      <c r="C298" t="s">
        <v>8246</v>
      </c>
      <c r="D298">
        <v>1347017083</v>
      </c>
      <c r="E298">
        <v>1344857083</v>
      </c>
      <c r="F298" t="b">
        <v>1</v>
      </c>
      <c r="G298">
        <v>129</v>
      </c>
    </row>
    <row r="299" spans="1:7" hidden="1" x14ac:dyDescent="0.2">
      <c r="A299" t="s">
        <v>8219</v>
      </c>
      <c r="B299" t="s">
        <v>8224</v>
      </c>
      <c r="C299" t="s">
        <v>8246</v>
      </c>
      <c r="D299">
        <v>1430452740</v>
      </c>
      <c r="E299">
        <v>1427390901</v>
      </c>
      <c r="F299" t="b">
        <v>1</v>
      </c>
      <c r="G299">
        <v>142</v>
      </c>
    </row>
    <row r="300" spans="1:7" hidden="1" x14ac:dyDescent="0.2">
      <c r="A300" t="s">
        <v>8219</v>
      </c>
      <c r="B300" t="s">
        <v>8224</v>
      </c>
      <c r="C300" t="s">
        <v>8246</v>
      </c>
      <c r="D300">
        <v>1399669200</v>
      </c>
      <c r="E300">
        <v>1394536048</v>
      </c>
      <c r="F300" t="b">
        <v>1</v>
      </c>
      <c r="G300">
        <v>2436</v>
      </c>
    </row>
    <row r="301" spans="1:7" hidden="1" x14ac:dyDescent="0.2">
      <c r="A301" t="s">
        <v>8219</v>
      </c>
      <c r="B301" t="s">
        <v>8224</v>
      </c>
      <c r="C301" t="s">
        <v>8246</v>
      </c>
      <c r="D301">
        <v>1289975060</v>
      </c>
      <c r="E301">
        <v>1287379460</v>
      </c>
      <c r="F301" t="b">
        <v>1</v>
      </c>
      <c r="G301">
        <v>244</v>
      </c>
    </row>
    <row r="302" spans="1:7" hidden="1" x14ac:dyDescent="0.2">
      <c r="A302" t="s">
        <v>8219</v>
      </c>
      <c r="B302" t="s">
        <v>8224</v>
      </c>
      <c r="C302" t="s">
        <v>8246</v>
      </c>
      <c r="D302">
        <v>1303686138</v>
      </c>
      <c r="E302">
        <v>1301007738</v>
      </c>
      <c r="F302" t="b">
        <v>1</v>
      </c>
      <c r="G302">
        <v>298</v>
      </c>
    </row>
    <row r="303" spans="1:7" hidden="1" x14ac:dyDescent="0.2">
      <c r="A303" t="s">
        <v>8219</v>
      </c>
      <c r="B303" t="s">
        <v>8224</v>
      </c>
      <c r="C303" t="s">
        <v>8246</v>
      </c>
      <c r="D303">
        <v>1363711335</v>
      </c>
      <c r="E303">
        <v>1360258935</v>
      </c>
      <c r="F303" t="b">
        <v>1</v>
      </c>
      <c r="G303">
        <v>251</v>
      </c>
    </row>
    <row r="304" spans="1:7" hidden="1" x14ac:dyDescent="0.2">
      <c r="A304" t="s">
        <v>8219</v>
      </c>
      <c r="B304" t="s">
        <v>8224</v>
      </c>
      <c r="C304" t="s">
        <v>8246</v>
      </c>
      <c r="D304">
        <v>1330115638</v>
      </c>
      <c r="E304">
        <v>1327523638</v>
      </c>
      <c r="F304" t="b">
        <v>1</v>
      </c>
      <c r="G304">
        <v>108</v>
      </c>
    </row>
    <row r="305" spans="1:7" hidden="1" x14ac:dyDescent="0.2">
      <c r="A305" t="s">
        <v>8219</v>
      </c>
      <c r="B305" t="s">
        <v>8224</v>
      </c>
      <c r="C305" t="s">
        <v>8246</v>
      </c>
      <c r="D305">
        <v>1338601346</v>
      </c>
      <c r="E305">
        <v>1336009346</v>
      </c>
      <c r="F305" t="b">
        <v>1</v>
      </c>
      <c r="G305">
        <v>82</v>
      </c>
    </row>
    <row r="306" spans="1:7" hidden="1" x14ac:dyDescent="0.2">
      <c r="A306" t="s">
        <v>8219</v>
      </c>
      <c r="B306" t="s">
        <v>8224</v>
      </c>
      <c r="C306" t="s">
        <v>8246</v>
      </c>
      <c r="D306">
        <v>1346464800</v>
      </c>
      <c r="E306">
        <v>1343096197</v>
      </c>
      <c r="F306" t="b">
        <v>1</v>
      </c>
      <c r="G306">
        <v>74</v>
      </c>
    </row>
    <row r="307" spans="1:7" hidden="1" x14ac:dyDescent="0.2">
      <c r="A307" t="s">
        <v>8219</v>
      </c>
      <c r="B307" t="s">
        <v>8224</v>
      </c>
      <c r="C307" t="s">
        <v>8246</v>
      </c>
      <c r="D307">
        <v>1331392049</v>
      </c>
      <c r="E307">
        <v>1328800049</v>
      </c>
      <c r="F307" t="b">
        <v>1</v>
      </c>
      <c r="G307">
        <v>189</v>
      </c>
    </row>
    <row r="308" spans="1:7" hidden="1" x14ac:dyDescent="0.2">
      <c r="A308" t="s">
        <v>8219</v>
      </c>
      <c r="B308" t="s">
        <v>8224</v>
      </c>
      <c r="C308" t="s">
        <v>8246</v>
      </c>
      <c r="D308">
        <v>1363806333</v>
      </c>
      <c r="E308">
        <v>1362081933</v>
      </c>
      <c r="F308" t="b">
        <v>1</v>
      </c>
      <c r="G308">
        <v>80</v>
      </c>
    </row>
    <row r="309" spans="1:7" hidden="1" x14ac:dyDescent="0.2">
      <c r="A309" t="s">
        <v>8219</v>
      </c>
      <c r="B309" t="s">
        <v>8224</v>
      </c>
      <c r="C309" t="s">
        <v>8246</v>
      </c>
      <c r="D309">
        <v>1360276801</v>
      </c>
      <c r="E309">
        <v>1357684801</v>
      </c>
      <c r="F309" t="b">
        <v>1</v>
      </c>
      <c r="G309">
        <v>576</v>
      </c>
    </row>
    <row r="310" spans="1:7" hidden="1" x14ac:dyDescent="0.2">
      <c r="A310" t="s">
        <v>8219</v>
      </c>
      <c r="B310" t="s">
        <v>8224</v>
      </c>
      <c r="C310" t="s">
        <v>8246</v>
      </c>
      <c r="D310">
        <v>1299775210</v>
      </c>
      <c r="E310">
        <v>1295887210</v>
      </c>
      <c r="F310" t="b">
        <v>1</v>
      </c>
      <c r="G310">
        <v>202</v>
      </c>
    </row>
    <row r="311" spans="1:7" hidden="1" x14ac:dyDescent="0.2">
      <c r="A311" t="s">
        <v>8219</v>
      </c>
      <c r="B311" t="s">
        <v>8224</v>
      </c>
      <c r="C311" t="s">
        <v>8246</v>
      </c>
      <c r="D311">
        <v>1346695334</v>
      </c>
      <c r="E311">
        <v>1344880934</v>
      </c>
      <c r="F311" t="b">
        <v>1</v>
      </c>
      <c r="G311">
        <v>238</v>
      </c>
    </row>
    <row r="312" spans="1:7" hidden="1" x14ac:dyDescent="0.2">
      <c r="A312" t="s">
        <v>8219</v>
      </c>
      <c r="B312" t="s">
        <v>8224</v>
      </c>
      <c r="C312" t="s">
        <v>8246</v>
      </c>
      <c r="D312">
        <v>1319076000</v>
      </c>
      <c r="E312">
        <v>1317788623</v>
      </c>
      <c r="F312" t="b">
        <v>1</v>
      </c>
      <c r="G312">
        <v>36</v>
      </c>
    </row>
    <row r="313" spans="1:7" hidden="1" x14ac:dyDescent="0.2">
      <c r="A313" t="s">
        <v>8219</v>
      </c>
      <c r="B313" t="s">
        <v>8224</v>
      </c>
      <c r="C313" t="s">
        <v>8246</v>
      </c>
      <c r="D313">
        <v>1325404740</v>
      </c>
      <c r="E313">
        <v>1321852592</v>
      </c>
      <c r="F313" t="b">
        <v>1</v>
      </c>
      <c r="G313">
        <v>150</v>
      </c>
    </row>
    <row r="314" spans="1:7" hidden="1" x14ac:dyDescent="0.2">
      <c r="A314" t="s">
        <v>8219</v>
      </c>
      <c r="B314" t="s">
        <v>8224</v>
      </c>
      <c r="C314" t="s">
        <v>8246</v>
      </c>
      <c r="D314">
        <v>1365973432</v>
      </c>
      <c r="E314">
        <v>1363381432</v>
      </c>
      <c r="F314" t="b">
        <v>1</v>
      </c>
      <c r="G314">
        <v>146</v>
      </c>
    </row>
    <row r="315" spans="1:7" hidden="1" x14ac:dyDescent="0.2">
      <c r="A315" t="s">
        <v>8219</v>
      </c>
      <c r="B315" t="s">
        <v>8224</v>
      </c>
      <c r="C315" t="s">
        <v>8246</v>
      </c>
      <c r="D315">
        <v>1281542340</v>
      </c>
      <c r="E315">
        <v>1277702894</v>
      </c>
      <c r="F315" t="b">
        <v>1</v>
      </c>
      <c r="G315">
        <v>222</v>
      </c>
    </row>
    <row r="316" spans="1:7" hidden="1" x14ac:dyDescent="0.2">
      <c r="A316" t="s">
        <v>8219</v>
      </c>
      <c r="B316" t="s">
        <v>8224</v>
      </c>
      <c r="C316" t="s">
        <v>8246</v>
      </c>
      <c r="D316">
        <v>1362167988</v>
      </c>
      <c r="E316">
        <v>1359575988</v>
      </c>
      <c r="F316" t="b">
        <v>1</v>
      </c>
      <c r="G316">
        <v>120</v>
      </c>
    </row>
    <row r="317" spans="1:7" hidden="1" x14ac:dyDescent="0.2">
      <c r="A317" t="s">
        <v>8219</v>
      </c>
      <c r="B317" t="s">
        <v>8224</v>
      </c>
      <c r="C317" t="s">
        <v>8246</v>
      </c>
      <c r="D317">
        <v>1345660334</v>
      </c>
      <c r="E317">
        <v>1343068334</v>
      </c>
      <c r="F317" t="b">
        <v>1</v>
      </c>
      <c r="G317">
        <v>126</v>
      </c>
    </row>
    <row r="318" spans="1:7" hidden="1" x14ac:dyDescent="0.2">
      <c r="A318" t="s">
        <v>8219</v>
      </c>
      <c r="B318" t="s">
        <v>8229</v>
      </c>
      <c r="C318" t="s">
        <v>8251</v>
      </c>
      <c r="D318">
        <v>1418273940</v>
      </c>
      <c r="E318">
        <v>1415398197</v>
      </c>
      <c r="F318" t="b">
        <v>1</v>
      </c>
      <c r="G318">
        <v>158</v>
      </c>
    </row>
    <row r="319" spans="1:7" hidden="1" x14ac:dyDescent="0.2">
      <c r="A319" t="s">
        <v>8219</v>
      </c>
      <c r="B319" t="s">
        <v>8224</v>
      </c>
      <c r="C319" t="s">
        <v>8246</v>
      </c>
      <c r="D319">
        <v>1386778483</v>
      </c>
      <c r="E319">
        <v>1384186483</v>
      </c>
      <c r="F319" t="b">
        <v>1</v>
      </c>
      <c r="G319">
        <v>316</v>
      </c>
    </row>
    <row r="320" spans="1:7" hidden="1" x14ac:dyDescent="0.2">
      <c r="A320" t="s">
        <v>8219</v>
      </c>
      <c r="B320" t="s">
        <v>8224</v>
      </c>
      <c r="C320" t="s">
        <v>8246</v>
      </c>
      <c r="D320">
        <v>1364342151</v>
      </c>
      <c r="E320">
        <v>1361753751</v>
      </c>
      <c r="F320" t="b">
        <v>1</v>
      </c>
      <c r="G320">
        <v>284</v>
      </c>
    </row>
    <row r="321" spans="1:7" hidden="1" x14ac:dyDescent="0.2">
      <c r="A321" t="s">
        <v>8219</v>
      </c>
      <c r="B321" t="s">
        <v>8224</v>
      </c>
      <c r="C321" t="s">
        <v>8246</v>
      </c>
      <c r="D321">
        <v>1265097540</v>
      </c>
      <c r="E321">
        <v>1257538029</v>
      </c>
      <c r="F321" t="b">
        <v>1</v>
      </c>
      <c r="G321">
        <v>51</v>
      </c>
    </row>
    <row r="322" spans="1:7" hidden="1" x14ac:dyDescent="0.2">
      <c r="A322" t="s">
        <v>8219</v>
      </c>
      <c r="B322" t="s">
        <v>8225</v>
      </c>
      <c r="C322" t="s">
        <v>8247</v>
      </c>
      <c r="D322">
        <v>1450825200</v>
      </c>
      <c r="E322">
        <v>1448284433</v>
      </c>
      <c r="F322" t="b">
        <v>1</v>
      </c>
      <c r="G322">
        <v>158</v>
      </c>
    </row>
    <row r="323" spans="1:7" hidden="1" x14ac:dyDescent="0.2">
      <c r="A323" t="s">
        <v>8219</v>
      </c>
      <c r="B323" t="s">
        <v>8236</v>
      </c>
      <c r="C323" t="s">
        <v>8249</v>
      </c>
      <c r="D323">
        <v>1478605386</v>
      </c>
      <c r="E323">
        <v>1475577786</v>
      </c>
      <c r="F323" t="b">
        <v>1</v>
      </c>
      <c r="G323">
        <v>337</v>
      </c>
    </row>
    <row r="324" spans="1:7" hidden="1" x14ac:dyDescent="0.2">
      <c r="A324" t="s">
        <v>8219</v>
      </c>
      <c r="B324" t="s">
        <v>8224</v>
      </c>
      <c r="C324" t="s">
        <v>8246</v>
      </c>
      <c r="D324">
        <v>1463146848</v>
      </c>
      <c r="E324">
        <v>1460554848</v>
      </c>
      <c r="F324" t="b">
        <v>1</v>
      </c>
      <c r="G324">
        <v>186</v>
      </c>
    </row>
    <row r="325" spans="1:7" hidden="1" x14ac:dyDescent="0.2">
      <c r="A325" t="s">
        <v>8219</v>
      </c>
      <c r="B325" t="s">
        <v>8224</v>
      </c>
      <c r="C325" t="s">
        <v>8246</v>
      </c>
      <c r="D325">
        <v>1482307140</v>
      </c>
      <c r="E325">
        <v>1479886966</v>
      </c>
      <c r="F325" t="b">
        <v>1</v>
      </c>
      <c r="G325">
        <v>58</v>
      </c>
    </row>
    <row r="326" spans="1:7" hidden="1" x14ac:dyDescent="0.2">
      <c r="A326" t="s">
        <v>8219</v>
      </c>
      <c r="B326" t="s">
        <v>8224</v>
      </c>
      <c r="C326" t="s">
        <v>8246</v>
      </c>
      <c r="D326">
        <v>1438441308</v>
      </c>
      <c r="E326">
        <v>1435590108</v>
      </c>
      <c r="F326" t="b">
        <v>1</v>
      </c>
      <c r="G326">
        <v>82</v>
      </c>
    </row>
    <row r="327" spans="1:7" hidden="1" x14ac:dyDescent="0.2">
      <c r="A327" t="s">
        <v>8219</v>
      </c>
      <c r="B327" t="s">
        <v>8224</v>
      </c>
      <c r="C327" t="s">
        <v>8246</v>
      </c>
      <c r="D327">
        <v>1482208233</v>
      </c>
      <c r="E327">
        <v>1479184233</v>
      </c>
      <c r="F327" t="b">
        <v>1</v>
      </c>
      <c r="G327">
        <v>736</v>
      </c>
    </row>
    <row r="328" spans="1:7" hidden="1" x14ac:dyDescent="0.2">
      <c r="A328" t="s">
        <v>8219</v>
      </c>
      <c r="B328" t="s">
        <v>8224</v>
      </c>
      <c r="C328" t="s">
        <v>8246</v>
      </c>
      <c r="D328">
        <v>1489532220</v>
      </c>
      <c r="E328">
        <v>1486625606</v>
      </c>
      <c r="F328" t="b">
        <v>1</v>
      </c>
      <c r="G328">
        <v>1151</v>
      </c>
    </row>
    <row r="329" spans="1:7" hidden="1" x14ac:dyDescent="0.2">
      <c r="A329" t="s">
        <v>8219</v>
      </c>
      <c r="B329" t="s">
        <v>8224</v>
      </c>
      <c r="C329" t="s">
        <v>8246</v>
      </c>
      <c r="D329">
        <v>1427011200</v>
      </c>
      <c r="E329">
        <v>1424669929</v>
      </c>
      <c r="F329" t="b">
        <v>1</v>
      </c>
      <c r="G329">
        <v>34</v>
      </c>
    </row>
    <row r="330" spans="1:7" hidden="1" x14ac:dyDescent="0.2">
      <c r="A330" t="s">
        <v>8219</v>
      </c>
      <c r="B330" t="s">
        <v>8224</v>
      </c>
      <c r="C330" t="s">
        <v>8246</v>
      </c>
      <c r="D330">
        <v>1446350400</v>
      </c>
      <c r="E330">
        <v>1443739388</v>
      </c>
      <c r="F330" t="b">
        <v>1</v>
      </c>
      <c r="G330">
        <v>498</v>
      </c>
    </row>
    <row r="331" spans="1:7" hidden="1" x14ac:dyDescent="0.2">
      <c r="A331" t="s">
        <v>8219</v>
      </c>
      <c r="B331" t="s">
        <v>8224</v>
      </c>
      <c r="C331" t="s">
        <v>8246</v>
      </c>
      <c r="D331">
        <v>1446868800</v>
      </c>
      <c r="E331">
        <v>1444821127</v>
      </c>
      <c r="F331" t="b">
        <v>1</v>
      </c>
      <c r="G331">
        <v>167</v>
      </c>
    </row>
    <row r="332" spans="1:7" hidden="1" x14ac:dyDescent="0.2">
      <c r="A332" t="s">
        <v>8219</v>
      </c>
      <c r="B332" t="s">
        <v>8224</v>
      </c>
      <c r="C332" t="s">
        <v>8246</v>
      </c>
      <c r="D332">
        <v>1368763140</v>
      </c>
      <c r="E332">
        <v>1366028563</v>
      </c>
      <c r="F332" t="b">
        <v>1</v>
      </c>
      <c r="G332">
        <v>340</v>
      </c>
    </row>
    <row r="333" spans="1:7" hidden="1" x14ac:dyDescent="0.2">
      <c r="A333" t="s">
        <v>8219</v>
      </c>
      <c r="B333" t="s">
        <v>8224</v>
      </c>
      <c r="C333" t="s">
        <v>8246</v>
      </c>
      <c r="D333">
        <v>1466171834</v>
      </c>
      <c r="E333">
        <v>1463493434</v>
      </c>
      <c r="F333" t="b">
        <v>1</v>
      </c>
      <c r="G333">
        <v>438</v>
      </c>
    </row>
    <row r="334" spans="1:7" hidden="1" x14ac:dyDescent="0.2">
      <c r="A334" t="s">
        <v>8219</v>
      </c>
      <c r="B334" t="s">
        <v>8224</v>
      </c>
      <c r="C334" t="s">
        <v>8246</v>
      </c>
      <c r="D334">
        <v>1446019200</v>
      </c>
      <c r="E334">
        <v>1442420377</v>
      </c>
      <c r="F334" t="b">
        <v>1</v>
      </c>
      <c r="G334">
        <v>555</v>
      </c>
    </row>
    <row r="335" spans="1:7" hidden="1" x14ac:dyDescent="0.2">
      <c r="A335" t="s">
        <v>8219</v>
      </c>
      <c r="B335" t="s">
        <v>8224</v>
      </c>
      <c r="C335" t="s">
        <v>8246</v>
      </c>
      <c r="D335">
        <v>1460038591</v>
      </c>
      <c r="E335">
        <v>1457450191</v>
      </c>
      <c r="F335" t="b">
        <v>1</v>
      </c>
      <c r="G335">
        <v>266</v>
      </c>
    </row>
    <row r="336" spans="1:7" hidden="1" x14ac:dyDescent="0.2">
      <c r="A336" t="s">
        <v>8219</v>
      </c>
      <c r="B336" t="s">
        <v>8224</v>
      </c>
      <c r="C336" t="s">
        <v>8246</v>
      </c>
      <c r="D336">
        <v>1431716400</v>
      </c>
      <c r="E336">
        <v>1428423757</v>
      </c>
      <c r="F336" t="b">
        <v>1</v>
      </c>
      <c r="G336">
        <v>69</v>
      </c>
    </row>
    <row r="337" spans="1:7" hidden="1" x14ac:dyDescent="0.2">
      <c r="A337" t="s">
        <v>8219</v>
      </c>
      <c r="B337" t="s">
        <v>8224</v>
      </c>
      <c r="C337" t="s">
        <v>8246</v>
      </c>
      <c r="D337">
        <v>1431122400</v>
      </c>
      <c r="E337">
        <v>1428428515</v>
      </c>
      <c r="F337" t="b">
        <v>1</v>
      </c>
      <c r="G337">
        <v>80</v>
      </c>
    </row>
    <row r="338" spans="1:7" hidden="1" x14ac:dyDescent="0.2">
      <c r="A338" t="s">
        <v>8219</v>
      </c>
      <c r="B338" t="s">
        <v>8224</v>
      </c>
      <c r="C338" t="s">
        <v>8246</v>
      </c>
      <c r="D338">
        <v>1447427918</v>
      </c>
      <c r="E338">
        <v>1444832318</v>
      </c>
      <c r="F338" t="b">
        <v>1</v>
      </c>
      <c r="G338">
        <v>493</v>
      </c>
    </row>
    <row r="339" spans="1:7" hidden="1" x14ac:dyDescent="0.2">
      <c r="A339" t="s">
        <v>8219</v>
      </c>
      <c r="B339" t="s">
        <v>8224</v>
      </c>
      <c r="C339" t="s">
        <v>8246</v>
      </c>
      <c r="D339">
        <v>1426298708</v>
      </c>
      <c r="E339">
        <v>1423710308</v>
      </c>
      <c r="F339" t="b">
        <v>1</v>
      </c>
      <c r="G339">
        <v>31</v>
      </c>
    </row>
    <row r="340" spans="1:7" hidden="1" x14ac:dyDescent="0.2">
      <c r="A340" t="s">
        <v>8219</v>
      </c>
      <c r="B340" t="s">
        <v>8224</v>
      </c>
      <c r="C340" t="s">
        <v>8246</v>
      </c>
      <c r="D340">
        <v>1472864400</v>
      </c>
      <c r="E340">
        <v>1468001290</v>
      </c>
      <c r="F340" t="b">
        <v>1</v>
      </c>
      <c r="G340">
        <v>236</v>
      </c>
    </row>
    <row r="341" spans="1:7" hidden="1" x14ac:dyDescent="0.2">
      <c r="A341" t="s">
        <v>8219</v>
      </c>
      <c r="B341" t="s">
        <v>8224</v>
      </c>
      <c r="C341" t="s">
        <v>8246</v>
      </c>
      <c r="D341">
        <v>1430331268</v>
      </c>
      <c r="E341">
        <v>1427739268</v>
      </c>
      <c r="F341" t="b">
        <v>1</v>
      </c>
      <c r="G341">
        <v>89</v>
      </c>
    </row>
    <row r="342" spans="1:7" hidden="1" x14ac:dyDescent="0.2">
      <c r="A342" t="s">
        <v>8219</v>
      </c>
      <c r="B342" t="s">
        <v>8224</v>
      </c>
      <c r="C342" t="s">
        <v>8246</v>
      </c>
      <c r="D342">
        <v>1489006800</v>
      </c>
      <c r="E342">
        <v>1486397007</v>
      </c>
      <c r="F342" t="b">
        <v>1</v>
      </c>
      <c r="G342">
        <v>299</v>
      </c>
    </row>
    <row r="343" spans="1:7" hidden="1" x14ac:dyDescent="0.2">
      <c r="A343" t="s">
        <v>8219</v>
      </c>
      <c r="B343" t="s">
        <v>8224</v>
      </c>
      <c r="C343" t="s">
        <v>8246</v>
      </c>
      <c r="D343">
        <v>1412135940</v>
      </c>
      <c r="E343">
        <v>1410555998</v>
      </c>
      <c r="F343" t="b">
        <v>1</v>
      </c>
      <c r="G343">
        <v>55</v>
      </c>
    </row>
    <row r="344" spans="1:7" hidden="1" x14ac:dyDescent="0.2">
      <c r="A344" t="s">
        <v>8219</v>
      </c>
      <c r="B344" t="s">
        <v>8224</v>
      </c>
      <c r="C344" t="s">
        <v>8246</v>
      </c>
      <c r="D344">
        <v>1461955465</v>
      </c>
      <c r="E344">
        <v>1459363465</v>
      </c>
      <c r="F344" t="b">
        <v>1</v>
      </c>
      <c r="G344">
        <v>325</v>
      </c>
    </row>
    <row r="345" spans="1:7" hidden="1" x14ac:dyDescent="0.2">
      <c r="A345" t="s">
        <v>8219</v>
      </c>
      <c r="B345" t="s">
        <v>8224</v>
      </c>
      <c r="C345" t="s">
        <v>8246</v>
      </c>
      <c r="D345">
        <v>1415934000</v>
      </c>
      <c r="E345">
        <v>1413308545</v>
      </c>
      <c r="F345" t="b">
        <v>1</v>
      </c>
      <c r="G345">
        <v>524</v>
      </c>
    </row>
    <row r="346" spans="1:7" hidden="1" x14ac:dyDescent="0.2">
      <c r="A346" t="s">
        <v>8219</v>
      </c>
      <c r="B346" t="s">
        <v>8224</v>
      </c>
      <c r="C346" t="s">
        <v>8246</v>
      </c>
      <c r="D346">
        <v>1433125200</v>
      </c>
      <c r="E346">
        <v>1429312694</v>
      </c>
      <c r="F346" t="b">
        <v>1</v>
      </c>
      <c r="G346">
        <v>285</v>
      </c>
    </row>
    <row r="347" spans="1:7" hidden="1" x14ac:dyDescent="0.2">
      <c r="A347" t="s">
        <v>8219</v>
      </c>
      <c r="B347" t="s">
        <v>8224</v>
      </c>
      <c r="C347" t="s">
        <v>8246</v>
      </c>
      <c r="D347">
        <v>1432161590</v>
      </c>
      <c r="E347">
        <v>1429569590</v>
      </c>
      <c r="F347" t="b">
        <v>1</v>
      </c>
      <c r="G347">
        <v>179</v>
      </c>
    </row>
    <row r="348" spans="1:7" hidden="1" x14ac:dyDescent="0.2">
      <c r="A348" t="s">
        <v>8219</v>
      </c>
      <c r="B348" t="s">
        <v>8224</v>
      </c>
      <c r="C348" t="s">
        <v>8246</v>
      </c>
      <c r="D348">
        <v>1444824021</v>
      </c>
      <c r="E348">
        <v>1442232021</v>
      </c>
      <c r="F348" t="b">
        <v>1</v>
      </c>
      <c r="G348">
        <v>188</v>
      </c>
    </row>
    <row r="349" spans="1:7" hidden="1" x14ac:dyDescent="0.2">
      <c r="A349" t="s">
        <v>8219</v>
      </c>
      <c r="B349" t="s">
        <v>8224</v>
      </c>
      <c r="C349" t="s">
        <v>8246</v>
      </c>
      <c r="D349">
        <v>1447505609</v>
      </c>
      <c r="E349">
        <v>1444910009</v>
      </c>
      <c r="F349" t="b">
        <v>1</v>
      </c>
      <c r="G349">
        <v>379</v>
      </c>
    </row>
    <row r="350" spans="1:7" hidden="1" x14ac:dyDescent="0.2">
      <c r="A350" t="s">
        <v>8219</v>
      </c>
      <c r="B350" t="s">
        <v>8224</v>
      </c>
      <c r="C350" t="s">
        <v>8246</v>
      </c>
      <c r="D350">
        <v>1440165916</v>
      </c>
      <c r="E350">
        <v>1437573916</v>
      </c>
      <c r="F350" t="b">
        <v>1</v>
      </c>
      <c r="G350">
        <v>119</v>
      </c>
    </row>
    <row r="351" spans="1:7" hidden="1" x14ac:dyDescent="0.2">
      <c r="A351" t="s">
        <v>8219</v>
      </c>
      <c r="B351" t="s">
        <v>8224</v>
      </c>
      <c r="C351" t="s">
        <v>8246</v>
      </c>
      <c r="D351">
        <v>1487937508</v>
      </c>
      <c r="E351">
        <v>1485345508</v>
      </c>
      <c r="F351" t="b">
        <v>1</v>
      </c>
      <c r="G351">
        <v>167</v>
      </c>
    </row>
    <row r="352" spans="1:7" hidden="1" x14ac:dyDescent="0.2">
      <c r="A352" t="s">
        <v>8219</v>
      </c>
      <c r="B352" t="s">
        <v>8224</v>
      </c>
      <c r="C352" t="s">
        <v>8246</v>
      </c>
      <c r="D352">
        <v>1473566340</v>
      </c>
      <c r="E352">
        <v>1470274509</v>
      </c>
      <c r="F352" t="b">
        <v>1</v>
      </c>
      <c r="G352">
        <v>221</v>
      </c>
    </row>
    <row r="353" spans="1:7" hidden="1" x14ac:dyDescent="0.2">
      <c r="A353" t="s">
        <v>8219</v>
      </c>
      <c r="B353" t="s">
        <v>8227</v>
      </c>
      <c r="C353" t="s">
        <v>8249</v>
      </c>
      <c r="D353">
        <v>1460066954</v>
      </c>
      <c r="E353">
        <v>1456614554</v>
      </c>
      <c r="F353" t="b">
        <v>1</v>
      </c>
      <c r="G353">
        <v>964</v>
      </c>
    </row>
    <row r="354" spans="1:7" hidden="1" x14ac:dyDescent="0.2">
      <c r="A354" t="s">
        <v>8219</v>
      </c>
      <c r="B354" t="s">
        <v>8224</v>
      </c>
      <c r="C354" t="s">
        <v>8246</v>
      </c>
      <c r="D354">
        <v>1412740868</v>
      </c>
      <c r="E354">
        <v>1410148868</v>
      </c>
      <c r="F354" t="b">
        <v>1</v>
      </c>
      <c r="G354">
        <v>286</v>
      </c>
    </row>
    <row r="355" spans="1:7" hidden="1" x14ac:dyDescent="0.2">
      <c r="A355" t="s">
        <v>8219</v>
      </c>
      <c r="B355" t="s">
        <v>8224</v>
      </c>
      <c r="C355" t="s">
        <v>8246</v>
      </c>
      <c r="D355">
        <v>1447963219</v>
      </c>
      <c r="E355">
        <v>1445367619</v>
      </c>
      <c r="F355" t="b">
        <v>1</v>
      </c>
      <c r="G355">
        <v>613</v>
      </c>
    </row>
    <row r="356" spans="1:7" hidden="1" x14ac:dyDescent="0.2">
      <c r="A356" t="s">
        <v>8219</v>
      </c>
      <c r="B356" t="s">
        <v>8224</v>
      </c>
      <c r="C356" t="s">
        <v>8246</v>
      </c>
      <c r="D356">
        <v>1460141521</v>
      </c>
      <c r="E356">
        <v>1457553121</v>
      </c>
      <c r="F356" t="b">
        <v>1</v>
      </c>
      <c r="G356">
        <v>29</v>
      </c>
    </row>
    <row r="357" spans="1:7" hidden="1" x14ac:dyDescent="0.2">
      <c r="A357" t="s">
        <v>8219</v>
      </c>
      <c r="B357" t="s">
        <v>8224</v>
      </c>
      <c r="C357" t="s">
        <v>8246</v>
      </c>
      <c r="D357">
        <v>1417420994</v>
      </c>
      <c r="E357">
        <v>1414738994</v>
      </c>
      <c r="F357" t="b">
        <v>1</v>
      </c>
      <c r="G357">
        <v>165</v>
      </c>
    </row>
    <row r="358" spans="1:7" hidden="1" x14ac:dyDescent="0.2">
      <c r="A358" t="s">
        <v>8219</v>
      </c>
      <c r="B358" t="s">
        <v>8224</v>
      </c>
      <c r="C358" t="s">
        <v>8246</v>
      </c>
      <c r="D358">
        <v>1458152193</v>
      </c>
      <c r="E358">
        <v>1455563793</v>
      </c>
      <c r="F358" t="b">
        <v>1</v>
      </c>
      <c r="G358">
        <v>97</v>
      </c>
    </row>
    <row r="359" spans="1:7" hidden="1" x14ac:dyDescent="0.2">
      <c r="A359" t="s">
        <v>8219</v>
      </c>
      <c r="B359" t="s">
        <v>8224</v>
      </c>
      <c r="C359" t="s">
        <v>8246</v>
      </c>
      <c r="D359">
        <v>1429852797</v>
      </c>
      <c r="E359">
        <v>1426396797</v>
      </c>
      <c r="F359" t="b">
        <v>1</v>
      </c>
      <c r="G359">
        <v>303</v>
      </c>
    </row>
    <row r="360" spans="1:7" hidden="1" x14ac:dyDescent="0.2">
      <c r="A360" t="s">
        <v>8219</v>
      </c>
      <c r="B360" t="s">
        <v>8224</v>
      </c>
      <c r="C360" t="s">
        <v>8246</v>
      </c>
      <c r="D360">
        <v>1466002800</v>
      </c>
      <c r="E360">
        <v>1463517521</v>
      </c>
      <c r="F360" t="b">
        <v>1</v>
      </c>
      <c r="G360">
        <v>267</v>
      </c>
    </row>
    <row r="361" spans="1:7" hidden="1" x14ac:dyDescent="0.2">
      <c r="A361" t="s">
        <v>8219</v>
      </c>
      <c r="B361" t="s">
        <v>8224</v>
      </c>
      <c r="C361" t="s">
        <v>8246</v>
      </c>
      <c r="D361">
        <v>1415941920</v>
      </c>
      <c r="E361">
        <v>1414028490</v>
      </c>
      <c r="F361" t="b">
        <v>1</v>
      </c>
      <c r="G361">
        <v>302</v>
      </c>
    </row>
    <row r="362" spans="1:7" hidden="1" x14ac:dyDescent="0.2">
      <c r="A362" t="s">
        <v>8219</v>
      </c>
      <c r="B362" t="s">
        <v>8224</v>
      </c>
      <c r="C362" t="s">
        <v>8246</v>
      </c>
      <c r="D362">
        <v>1437621060</v>
      </c>
      <c r="E362">
        <v>1433799180</v>
      </c>
      <c r="F362" t="b">
        <v>0</v>
      </c>
      <c r="G362">
        <v>87</v>
      </c>
    </row>
    <row r="363" spans="1:7" hidden="1" x14ac:dyDescent="0.2">
      <c r="A363" t="s">
        <v>8219</v>
      </c>
      <c r="B363" t="s">
        <v>8224</v>
      </c>
      <c r="C363" t="s">
        <v>8246</v>
      </c>
      <c r="D363">
        <v>1416704506</v>
      </c>
      <c r="E363">
        <v>1414108906</v>
      </c>
      <c r="F363" t="b">
        <v>0</v>
      </c>
      <c r="G363">
        <v>354</v>
      </c>
    </row>
    <row r="364" spans="1:7" hidden="1" x14ac:dyDescent="0.2">
      <c r="A364" t="s">
        <v>8219</v>
      </c>
      <c r="B364" t="s">
        <v>8224</v>
      </c>
      <c r="C364" t="s">
        <v>8246</v>
      </c>
      <c r="D364">
        <v>1407456000</v>
      </c>
      <c r="E364">
        <v>1405573391</v>
      </c>
      <c r="F364" t="b">
        <v>0</v>
      </c>
      <c r="G364">
        <v>86</v>
      </c>
    </row>
    <row r="365" spans="1:7" hidden="1" x14ac:dyDescent="0.2">
      <c r="A365" t="s">
        <v>8219</v>
      </c>
      <c r="B365" t="s">
        <v>8224</v>
      </c>
      <c r="C365" t="s">
        <v>8246</v>
      </c>
      <c r="D365">
        <v>1272828120</v>
      </c>
      <c r="E365">
        <v>1268934736</v>
      </c>
      <c r="F365" t="b">
        <v>0</v>
      </c>
      <c r="G365">
        <v>26</v>
      </c>
    </row>
    <row r="366" spans="1:7" hidden="1" x14ac:dyDescent="0.2">
      <c r="A366" t="s">
        <v>8219</v>
      </c>
      <c r="B366" t="s">
        <v>8224</v>
      </c>
      <c r="C366" t="s">
        <v>8246</v>
      </c>
      <c r="D366">
        <v>1403323140</v>
      </c>
      <c r="E366">
        <v>1400704672</v>
      </c>
      <c r="F366" t="b">
        <v>0</v>
      </c>
      <c r="G366">
        <v>113</v>
      </c>
    </row>
    <row r="367" spans="1:7" hidden="1" x14ac:dyDescent="0.2">
      <c r="A367" t="s">
        <v>8219</v>
      </c>
      <c r="B367" t="s">
        <v>8225</v>
      </c>
      <c r="C367" t="s">
        <v>8247</v>
      </c>
      <c r="D367">
        <v>1393597999</v>
      </c>
      <c r="E367">
        <v>1391005999</v>
      </c>
      <c r="F367" t="b">
        <v>0</v>
      </c>
      <c r="G367">
        <v>65</v>
      </c>
    </row>
    <row r="368" spans="1:7" hidden="1" x14ac:dyDescent="0.2">
      <c r="A368" t="s">
        <v>8219</v>
      </c>
      <c r="B368" t="s">
        <v>8224</v>
      </c>
      <c r="C368" t="s">
        <v>8246</v>
      </c>
      <c r="D368">
        <v>1337540518</v>
      </c>
      <c r="E368">
        <v>1334948518</v>
      </c>
      <c r="F368" t="b">
        <v>0</v>
      </c>
      <c r="G368">
        <v>134</v>
      </c>
    </row>
    <row r="369" spans="1:7" hidden="1" x14ac:dyDescent="0.2">
      <c r="A369" t="s">
        <v>8219</v>
      </c>
      <c r="B369" t="s">
        <v>8224</v>
      </c>
      <c r="C369" t="s">
        <v>8246</v>
      </c>
      <c r="D369">
        <v>1367384340</v>
      </c>
      <c r="E369">
        <v>1363960278</v>
      </c>
      <c r="F369" t="b">
        <v>0</v>
      </c>
      <c r="G369">
        <v>119</v>
      </c>
    </row>
    <row r="370" spans="1:7" hidden="1" x14ac:dyDescent="0.2">
      <c r="A370" t="s">
        <v>8219</v>
      </c>
      <c r="B370" t="s">
        <v>8224</v>
      </c>
      <c r="C370" t="s">
        <v>8246</v>
      </c>
      <c r="D370">
        <v>1426426322</v>
      </c>
      <c r="E370">
        <v>1423405922</v>
      </c>
      <c r="F370" t="b">
        <v>0</v>
      </c>
      <c r="G370">
        <v>159</v>
      </c>
    </row>
    <row r="371" spans="1:7" hidden="1" x14ac:dyDescent="0.2">
      <c r="A371" t="s">
        <v>8219</v>
      </c>
      <c r="B371" t="s">
        <v>8224</v>
      </c>
      <c r="C371" t="s">
        <v>8246</v>
      </c>
      <c r="D371">
        <v>1326633269</v>
      </c>
      <c r="E371">
        <v>1324041269</v>
      </c>
      <c r="F371" t="b">
        <v>0</v>
      </c>
      <c r="G371">
        <v>167</v>
      </c>
    </row>
    <row r="372" spans="1:7" hidden="1" x14ac:dyDescent="0.2">
      <c r="A372" t="s">
        <v>8219</v>
      </c>
      <c r="B372" t="s">
        <v>8224</v>
      </c>
      <c r="C372" t="s">
        <v>8246</v>
      </c>
      <c r="D372">
        <v>1483729500</v>
      </c>
      <c r="E372">
        <v>1481137500</v>
      </c>
      <c r="F372" t="b">
        <v>0</v>
      </c>
      <c r="G372">
        <v>43</v>
      </c>
    </row>
    <row r="373" spans="1:7" hidden="1" x14ac:dyDescent="0.2">
      <c r="A373" t="s">
        <v>8219</v>
      </c>
      <c r="B373" t="s">
        <v>8224</v>
      </c>
      <c r="C373" t="s">
        <v>8246</v>
      </c>
      <c r="D373">
        <v>1359743139</v>
      </c>
      <c r="E373">
        <v>1355855139</v>
      </c>
      <c r="F373" t="b">
        <v>0</v>
      </c>
      <c r="G373">
        <v>1062</v>
      </c>
    </row>
    <row r="374" spans="1:7" hidden="1" x14ac:dyDescent="0.2">
      <c r="A374" t="s">
        <v>8219</v>
      </c>
      <c r="B374" t="s">
        <v>8225</v>
      </c>
      <c r="C374" t="s">
        <v>8247</v>
      </c>
      <c r="D374">
        <v>1459872000</v>
      </c>
      <c r="E374">
        <v>1456408244</v>
      </c>
      <c r="F374" t="b">
        <v>0</v>
      </c>
      <c r="G374">
        <v>9</v>
      </c>
    </row>
    <row r="375" spans="1:7" hidden="1" x14ac:dyDescent="0.2">
      <c r="A375" t="s">
        <v>8219</v>
      </c>
      <c r="B375" t="s">
        <v>8224</v>
      </c>
      <c r="C375" t="s">
        <v>8246</v>
      </c>
      <c r="D375">
        <v>1342648398</v>
      </c>
      <c r="E375">
        <v>1340056398</v>
      </c>
      <c r="F375" t="b">
        <v>0</v>
      </c>
      <c r="G375">
        <v>89</v>
      </c>
    </row>
    <row r="376" spans="1:7" hidden="1" x14ac:dyDescent="0.2">
      <c r="A376" t="s">
        <v>8219</v>
      </c>
      <c r="B376" t="s">
        <v>8224</v>
      </c>
      <c r="C376" t="s">
        <v>8246</v>
      </c>
      <c r="D376">
        <v>1316208031</v>
      </c>
      <c r="E376">
        <v>1312320031</v>
      </c>
      <c r="F376" t="b">
        <v>0</v>
      </c>
      <c r="G376">
        <v>174</v>
      </c>
    </row>
    <row r="377" spans="1:7" hidden="1" x14ac:dyDescent="0.2">
      <c r="A377" t="s">
        <v>8219</v>
      </c>
      <c r="B377" t="s">
        <v>8224</v>
      </c>
      <c r="C377" t="s">
        <v>8246</v>
      </c>
      <c r="D377">
        <v>1393694280</v>
      </c>
      <c r="E377">
        <v>1390088311</v>
      </c>
      <c r="F377" t="b">
        <v>0</v>
      </c>
      <c r="G377">
        <v>14</v>
      </c>
    </row>
    <row r="378" spans="1:7" hidden="1" x14ac:dyDescent="0.2">
      <c r="A378" t="s">
        <v>8219</v>
      </c>
      <c r="B378" t="s">
        <v>8225</v>
      </c>
      <c r="C378" t="s">
        <v>8247</v>
      </c>
      <c r="D378">
        <v>1472122316</v>
      </c>
      <c r="E378">
        <v>1469443916</v>
      </c>
      <c r="F378" t="b">
        <v>0</v>
      </c>
      <c r="G378">
        <v>48</v>
      </c>
    </row>
    <row r="379" spans="1:7" hidden="1" x14ac:dyDescent="0.2">
      <c r="A379" t="s">
        <v>8219</v>
      </c>
      <c r="B379" t="s">
        <v>8224</v>
      </c>
      <c r="C379" t="s">
        <v>8246</v>
      </c>
      <c r="D379">
        <v>1447484460</v>
      </c>
      <c r="E379">
        <v>1444888868</v>
      </c>
      <c r="F379" t="b">
        <v>0</v>
      </c>
      <c r="G379">
        <v>133</v>
      </c>
    </row>
    <row r="380" spans="1:7" hidden="1" x14ac:dyDescent="0.2">
      <c r="A380" t="s">
        <v>8219</v>
      </c>
      <c r="B380" t="s">
        <v>8229</v>
      </c>
      <c r="C380" t="s">
        <v>8251</v>
      </c>
      <c r="D380">
        <v>1453765920</v>
      </c>
      <c r="E380">
        <v>1451655808</v>
      </c>
      <c r="F380" t="b">
        <v>0</v>
      </c>
      <c r="G380">
        <v>83</v>
      </c>
    </row>
    <row r="381" spans="1:7" hidden="1" x14ac:dyDescent="0.2">
      <c r="A381" t="s">
        <v>8219</v>
      </c>
      <c r="B381" t="s">
        <v>8224</v>
      </c>
      <c r="C381" t="s">
        <v>8246</v>
      </c>
      <c r="D381">
        <v>1336062672</v>
      </c>
      <c r="E381">
        <v>1332174672</v>
      </c>
      <c r="F381" t="b">
        <v>0</v>
      </c>
      <c r="G381">
        <v>149</v>
      </c>
    </row>
    <row r="382" spans="1:7" hidden="1" x14ac:dyDescent="0.2">
      <c r="A382" t="s">
        <v>8219</v>
      </c>
      <c r="B382" t="s">
        <v>8224</v>
      </c>
      <c r="C382" t="s">
        <v>8246</v>
      </c>
      <c r="D382">
        <v>1453569392</v>
      </c>
      <c r="E382">
        <v>1451409392</v>
      </c>
      <c r="F382" t="b">
        <v>0</v>
      </c>
      <c r="G382">
        <v>49</v>
      </c>
    </row>
    <row r="383" spans="1:7" hidden="1" x14ac:dyDescent="0.2">
      <c r="A383" t="s">
        <v>8219</v>
      </c>
      <c r="B383" t="s">
        <v>8224</v>
      </c>
      <c r="C383" t="s">
        <v>8246</v>
      </c>
      <c r="D383">
        <v>1343624400</v>
      </c>
      <c r="E383">
        <v>1340642717</v>
      </c>
      <c r="F383" t="b">
        <v>0</v>
      </c>
      <c r="G383">
        <v>251</v>
      </c>
    </row>
    <row r="384" spans="1:7" hidden="1" x14ac:dyDescent="0.2">
      <c r="A384" t="s">
        <v>8219</v>
      </c>
      <c r="B384" t="s">
        <v>8224</v>
      </c>
      <c r="C384" t="s">
        <v>8246</v>
      </c>
      <c r="D384">
        <v>1346950900</v>
      </c>
      <c r="E384">
        <v>1345741300</v>
      </c>
      <c r="F384" t="b">
        <v>0</v>
      </c>
      <c r="G384">
        <v>22</v>
      </c>
    </row>
    <row r="385" spans="1:7" hidden="1" x14ac:dyDescent="0.2">
      <c r="A385" t="s">
        <v>8219</v>
      </c>
      <c r="B385" t="s">
        <v>8224</v>
      </c>
      <c r="C385" t="s">
        <v>8246</v>
      </c>
      <c r="D385">
        <v>1400467759</v>
      </c>
      <c r="E385">
        <v>1398480559</v>
      </c>
      <c r="F385" t="b">
        <v>0</v>
      </c>
      <c r="G385">
        <v>48</v>
      </c>
    </row>
    <row r="386" spans="1:7" hidden="1" x14ac:dyDescent="0.2">
      <c r="A386" t="s">
        <v>8219</v>
      </c>
      <c r="B386" t="s">
        <v>8224</v>
      </c>
      <c r="C386" t="s">
        <v>8246</v>
      </c>
      <c r="D386">
        <v>1420569947</v>
      </c>
      <c r="E386">
        <v>1417977947</v>
      </c>
      <c r="F386" t="b">
        <v>0</v>
      </c>
      <c r="G386">
        <v>383</v>
      </c>
    </row>
    <row r="387" spans="1:7" hidden="1" x14ac:dyDescent="0.2">
      <c r="A387" t="s">
        <v>8219</v>
      </c>
      <c r="B387" t="s">
        <v>8224</v>
      </c>
      <c r="C387" t="s">
        <v>8246</v>
      </c>
      <c r="D387">
        <v>1416582101</v>
      </c>
      <c r="E387">
        <v>1413986501</v>
      </c>
      <c r="F387" t="b">
        <v>0</v>
      </c>
      <c r="G387">
        <v>237</v>
      </c>
    </row>
    <row r="388" spans="1:7" hidden="1" x14ac:dyDescent="0.2">
      <c r="A388" t="s">
        <v>8219</v>
      </c>
      <c r="B388" t="s">
        <v>8224</v>
      </c>
      <c r="C388" t="s">
        <v>8246</v>
      </c>
      <c r="D388">
        <v>1439246991</v>
      </c>
      <c r="E388">
        <v>1437950991</v>
      </c>
      <c r="F388" t="b">
        <v>0</v>
      </c>
      <c r="G388">
        <v>13</v>
      </c>
    </row>
    <row r="389" spans="1:7" hidden="1" x14ac:dyDescent="0.2">
      <c r="A389" t="s">
        <v>8219</v>
      </c>
      <c r="B389" t="s">
        <v>8224</v>
      </c>
      <c r="C389" t="s">
        <v>8246</v>
      </c>
      <c r="D389">
        <v>1439618400</v>
      </c>
      <c r="E389">
        <v>1436976858</v>
      </c>
      <c r="F389" t="b">
        <v>0</v>
      </c>
      <c r="G389">
        <v>562</v>
      </c>
    </row>
    <row r="390" spans="1:7" hidden="1" x14ac:dyDescent="0.2">
      <c r="A390" t="s">
        <v>8219</v>
      </c>
      <c r="B390" t="s">
        <v>8224</v>
      </c>
      <c r="C390" t="s">
        <v>8246</v>
      </c>
      <c r="D390">
        <v>1469670580</v>
      </c>
      <c r="E390">
        <v>1467078580</v>
      </c>
      <c r="F390" t="b">
        <v>0</v>
      </c>
      <c r="G390">
        <v>71</v>
      </c>
    </row>
    <row r="391" spans="1:7" hidden="1" x14ac:dyDescent="0.2">
      <c r="A391" t="s">
        <v>8219</v>
      </c>
      <c r="B391" t="s">
        <v>8224</v>
      </c>
      <c r="C391" t="s">
        <v>8246</v>
      </c>
      <c r="D391">
        <v>1394233140</v>
      </c>
      <c r="E391">
        <v>1391477450</v>
      </c>
      <c r="F391" t="b">
        <v>0</v>
      </c>
      <c r="G391">
        <v>1510</v>
      </c>
    </row>
    <row r="392" spans="1:7" hidden="1" x14ac:dyDescent="0.2">
      <c r="A392" t="s">
        <v>8219</v>
      </c>
      <c r="B392" t="s">
        <v>8224</v>
      </c>
      <c r="C392" t="s">
        <v>8246</v>
      </c>
      <c r="D392">
        <v>1431046372</v>
      </c>
      <c r="E392">
        <v>1429318372</v>
      </c>
      <c r="F392" t="b">
        <v>0</v>
      </c>
      <c r="G392">
        <v>14</v>
      </c>
    </row>
    <row r="393" spans="1:7" hidden="1" x14ac:dyDescent="0.2">
      <c r="A393" t="s">
        <v>8219</v>
      </c>
      <c r="B393" t="s">
        <v>8224</v>
      </c>
      <c r="C393" t="s">
        <v>8246</v>
      </c>
      <c r="D393">
        <v>1324169940</v>
      </c>
      <c r="E393">
        <v>1321578051</v>
      </c>
      <c r="F393" t="b">
        <v>0</v>
      </c>
      <c r="G393">
        <v>193</v>
      </c>
    </row>
    <row r="394" spans="1:7" hidden="1" x14ac:dyDescent="0.2">
      <c r="A394" t="s">
        <v>8219</v>
      </c>
      <c r="B394" t="s">
        <v>8224</v>
      </c>
      <c r="C394" t="s">
        <v>8246</v>
      </c>
      <c r="D394">
        <v>1315450800</v>
      </c>
      <c r="E394">
        <v>1312823571</v>
      </c>
      <c r="F394" t="b">
        <v>0</v>
      </c>
      <c r="G394">
        <v>206</v>
      </c>
    </row>
    <row r="395" spans="1:7" hidden="1" x14ac:dyDescent="0.2">
      <c r="A395" t="s">
        <v>8219</v>
      </c>
      <c r="B395" t="s">
        <v>8224</v>
      </c>
      <c r="C395" t="s">
        <v>8246</v>
      </c>
      <c r="D395">
        <v>1381424452</v>
      </c>
      <c r="E395">
        <v>1378746052</v>
      </c>
      <c r="F395" t="b">
        <v>0</v>
      </c>
      <c r="G395">
        <v>351</v>
      </c>
    </row>
    <row r="396" spans="1:7" hidden="1" x14ac:dyDescent="0.2">
      <c r="A396" t="s">
        <v>8219</v>
      </c>
      <c r="B396" t="s">
        <v>8227</v>
      </c>
      <c r="C396" t="s">
        <v>8249</v>
      </c>
      <c r="D396">
        <v>1460918282</v>
      </c>
      <c r="E396">
        <v>1455737882</v>
      </c>
      <c r="F396" t="b">
        <v>0</v>
      </c>
      <c r="G396">
        <v>50</v>
      </c>
    </row>
    <row r="397" spans="1:7" hidden="1" x14ac:dyDescent="0.2">
      <c r="A397" t="s">
        <v>8219</v>
      </c>
      <c r="B397" t="s">
        <v>8224</v>
      </c>
      <c r="C397" t="s">
        <v>8246</v>
      </c>
      <c r="D397">
        <v>1335562320</v>
      </c>
      <c r="E397">
        <v>1332452960</v>
      </c>
      <c r="F397" t="b">
        <v>0</v>
      </c>
      <c r="G397">
        <v>184</v>
      </c>
    </row>
    <row r="398" spans="1:7" hidden="1" x14ac:dyDescent="0.2">
      <c r="A398" t="s">
        <v>8219</v>
      </c>
      <c r="B398" t="s">
        <v>8224</v>
      </c>
      <c r="C398" t="s">
        <v>8246</v>
      </c>
      <c r="D398">
        <v>1341668006</v>
      </c>
      <c r="E398">
        <v>1340372006</v>
      </c>
      <c r="F398" t="b">
        <v>0</v>
      </c>
      <c r="G398">
        <v>196</v>
      </c>
    </row>
    <row r="399" spans="1:7" hidden="1" x14ac:dyDescent="0.2">
      <c r="A399" t="s">
        <v>8219</v>
      </c>
      <c r="B399" t="s">
        <v>8224</v>
      </c>
      <c r="C399" t="s">
        <v>8246</v>
      </c>
      <c r="D399">
        <v>1283312640</v>
      </c>
      <c r="E399">
        <v>1279651084</v>
      </c>
      <c r="F399" t="b">
        <v>0</v>
      </c>
      <c r="G399">
        <v>229</v>
      </c>
    </row>
    <row r="400" spans="1:7" hidden="1" x14ac:dyDescent="0.2">
      <c r="A400" t="s">
        <v>8219</v>
      </c>
      <c r="B400" t="s">
        <v>8224</v>
      </c>
      <c r="C400" t="s">
        <v>8246</v>
      </c>
      <c r="D400">
        <v>1430334126</v>
      </c>
      <c r="E400">
        <v>1426446126</v>
      </c>
      <c r="F400" t="b">
        <v>0</v>
      </c>
      <c r="G400">
        <v>67</v>
      </c>
    </row>
    <row r="401" spans="1:7" hidden="1" x14ac:dyDescent="0.2">
      <c r="A401" t="s">
        <v>8219</v>
      </c>
      <c r="B401" t="s">
        <v>8225</v>
      </c>
      <c r="C401" t="s">
        <v>8247</v>
      </c>
      <c r="D401">
        <v>1481716800</v>
      </c>
      <c r="E401">
        <v>1479070867</v>
      </c>
      <c r="F401" t="b">
        <v>0</v>
      </c>
      <c r="G401">
        <v>95</v>
      </c>
    </row>
    <row r="402" spans="1:7" hidden="1" x14ac:dyDescent="0.2">
      <c r="A402" t="s">
        <v>8219</v>
      </c>
      <c r="B402" t="s">
        <v>8224</v>
      </c>
      <c r="C402" t="s">
        <v>8246</v>
      </c>
      <c r="D402">
        <v>1400297400</v>
      </c>
      <c r="E402">
        <v>1397661347</v>
      </c>
      <c r="F402" t="b">
        <v>0</v>
      </c>
      <c r="G402">
        <v>62</v>
      </c>
    </row>
    <row r="403" spans="1:7" hidden="1" x14ac:dyDescent="0.2">
      <c r="A403" t="s">
        <v>8219</v>
      </c>
      <c r="B403" t="s">
        <v>8224</v>
      </c>
      <c r="C403" t="s">
        <v>8246</v>
      </c>
      <c r="D403">
        <v>1312747970</v>
      </c>
      <c r="E403">
        <v>1310155970</v>
      </c>
      <c r="F403" t="b">
        <v>0</v>
      </c>
      <c r="G403">
        <v>73</v>
      </c>
    </row>
    <row r="404" spans="1:7" hidden="1" x14ac:dyDescent="0.2">
      <c r="A404" t="s">
        <v>8219</v>
      </c>
      <c r="B404" t="s">
        <v>8224</v>
      </c>
      <c r="C404" t="s">
        <v>8246</v>
      </c>
      <c r="D404">
        <v>1446731817</v>
      </c>
      <c r="E404">
        <v>1444913817</v>
      </c>
      <c r="F404" t="b">
        <v>0</v>
      </c>
      <c r="G404">
        <v>43</v>
      </c>
    </row>
    <row r="405" spans="1:7" hidden="1" x14ac:dyDescent="0.2">
      <c r="A405" t="s">
        <v>8219</v>
      </c>
      <c r="B405" t="s">
        <v>8224</v>
      </c>
      <c r="C405" t="s">
        <v>8246</v>
      </c>
      <c r="D405">
        <v>1312960080</v>
      </c>
      <c r="E405">
        <v>1308900441</v>
      </c>
      <c r="F405" t="b">
        <v>0</v>
      </c>
      <c r="G405">
        <v>70</v>
      </c>
    </row>
    <row r="406" spans="1:7" hidden="1" x14ac:dyDescent="0.2">
      <c r="A406" t="s">
        <v>8219</v>
      </c>
      <c r="B406" t="s">
        <v>8224</v>
      </c>
      <c r="C406" t="s">
        <v>8246</v>
      </c>
      <c r="D406">
        <v>1391641440</v>
      </c>
      <c r="E406">
        <v>1389107062</v>
      </c>
      <c r="F406" t="b">
        <v>0</v>
      </c>
      <c r="G406">
        <v>271</v>
      </c>
    </row>
    <row r="407" spans="1:7" hidden="1" x14ac:dyDescent="0.2">
      <c r="A407" t="s">
        <v>8219</v>
      </c>
      <c r="B407" t="s">
        <v>8224</v>
      </c>
      <c r="C407" t="s">
        <v>8246</v>
      </c>
      <c r="D407">
        <v>1394071339</v>
      </c>
      <c r="E407">
        <v>1391479339</v>
      </c>
      <c r="F407" t="b">
        <v>0</v>
      </c>
      <c r="G407">
        <v>55</v>
      </c>
    </row>
    <row r="408" spans="1:7" hidden="1" x14ac:dyDescent="0.2">
      <c r="A408" t="s">
        <v>8219</v>
      </c>
      <c r="B408" t="s">
        <v>8224</v>
      </c>
      <c r="C408" t="s">
        <v>8246</v>
      </c>
      <c r="D408">
        <v>1304920740</v>
      </c>
      <c r="E408">
        <v>1301975637</v>
      </c>
      <c r="F408" t="b">
        <v>0</v>
      </c>
      <c r="G408">
        <v>35</v>
      </c>
    </row>
    <row r="409" spans="1:7" hidden="1" x14ac:dyDescent="0.2">
      <c r="A409" t="s">
        <v>8219</v>
      </c>
      <c r="B409" t="s">
        <v>8224</v>
      </c>
      <c r="C409" t="s">
        <v>8246</v>
      </c>
      <c r="D409">
        <v>1321739650</v>
      </c>
      <c r="E409">
        <v>1316552050</v>
      </c>
      <c r="F409" t="b">
        <v>0</v>
      </c>
      <c r="G409">
        <v>22</v>
      </c>
    </row>
    <row r="410" spans="1:7" hidden="1" x14ac:dyDescent="0.2">
      <c r="A410" t="s">
        <v>8219</v>
      </c>
      <c r="B410" t="s">
        <v>8224</v>
      </c>
      <c r="C410" t="s">
        <v>8246</v>
      </c>
      <c r="D410">
        <v>1383676790</v>
      </c>
      <c r="E410">
        <v>1380217190</v>
      </c>
      <c r="F410" t="b">
        <v>0</v>
      </c>
      <c r="G410">
        <v>38</v>
      </c>
    </row>
    <row r="411" spans="1:7" hidden="1" x14ac:dyDescent="0.2">
      <c r="A411" t="s">
        <v>8219</v>
      </c>
      <c r="B411" t="s">
        <v>8225</v>
      </c>
      <c r="C411" t="s">
        <v>8247</v>
      </c>
      <c r="D411">
        <v>1469220144</v>
      </c>
      <c r="E411">
        <v>1466628144</v>
      </c>
      <c r="F411" t="b">
        <v>0</v>
      </c>
      <c r="G411">
        <v>15</v>
      </c>
    </row>
    <row r="412" spans="1:7" hidden="1" x14ac:dyDescent="0.2">
      <c r="A412" t="s">
        <v>8219</v>
      </c>
      <c r="B412" t="s">
        <v>8229</v>
      </c>
      <c r="C412" t="s">
        <v>8251</v>
      </c>
      <c r="D412">
        <v>1434670397</v>
      </c>
      <c r="E412">
        <v>1429486397</v>
      </c>
      <c r="F412" t="b">
        <v>0</v>
      </c>
      <c r="G412">
        <v>7</v>
      </c>
    </row>
    <row r="413" spans="1:7" hidden="1" x14ac:dyDescent="0.2">
      <c r="A413" t="s">
        <v>8219</v>
      </c>
      <c r="B413" t="s">
        <v>8224</v>
      </c>
      <c r="C413" t="s">
        <v>8246</v>
      </c>
      <c r="D413">
        <v>1387688400</v>
      </c>
      <c r="E413">
        <v>1384920804</v>
      </c>
      <c r="F413" t="b">
        <v>0</v>
      </c>
      <c r="G413">
        <v>241</v>
      </c>
    </row>
    <row r="414" spans="1:7" hidden="1" x14ac:dyDescent="0.2">
      <c r="A414" t="s">
        <v>8219</v>
      </c>
      <c r="B414" t="s">
        <v>8224</v>
      </c>
      <c r="C414" t="s">
        <v>8246</v>
      </c>
      <c r="D414">
        <v>1343238578</v>
      </c>
      <c r="E414">
        <v>1341856178</v>
      </c>
      <c r="F414" t="b">
        <v>0</v>
      </c>
      <c r="G414">
        <v>55</v>
      </c>
    </row>
    <row r="415" spans="1:7" hidden="1" x14ac:dyDescent="0.2">
      <c r="A415" t="s">
        <v>8219</v>
      </c>
      <c r="B415" t="s">
        <v>8224</v>
      </c>
      <c r="C415" t="s">
        <v>8246</v>
      </c>
      <c r="D415">
        <v>1342731811</v>
      </c>
      <c r="E415">
        <v>1340139811</v>
      </c>
      <c r="F415" t="b">
        <v>0</v>
      </c>
      <c r="G415">
        <v>171</v>
      </c>
    </row>
    <row r="416" spans="1:7" hidden="1" x14ac:dyDescent="0.2">
      <c r="A416" t="s">
        <v>8219</v>
      </c>
      <c r="B416" t="s">
        <v>8224</v>
      </c>
      <c r="C416" t="s">
        <v>8246</v>
      </c>
      <c r="D416">
        <v>1381541465</v>
      </c>
      <c r="E416">
        <v>1378949465</v>
      </c>
      <c r="F416" t="b">
        <v>0</v>
      </c>
      <c r="G416">
        <v>208</v>
      </c>
    </row>
    <row r="417" spans="1:7" hidden="1" x14ac:dyDescent="0.2">
      <c r="A417" t="s">
        <v>8219</v>
      </c>
      <c r="B417" t="s">
        <v>8229</v>
      </c>
      <c r="C417" t="s">
        <v>8251</v>
      </c>
      <c r="D417">
        <v>1413547200</v>
      </c>
      <c r="E417">
        <v>1411417602</v>
      </c>
      <c r="F417" t="b">
        <v>0</v>
      </c>
      <c r="G417">
        <v>21</v>
      </c>
    </row>
    <row r="418" spans="1:7" hidden="1" x14ac:dyDescent="0.2">
      <c r="A418" t="s">
        <v>8219</v>
      </c>
      <c r="B418" t="s">
        <v>8224</v>
      </c>
      <c r="C418" t="s">
        <v>8246</v>
      </c>
      <c r="D418">
        <v>1391851831</v>
      </c>
      <c r="E418">
        <v>1389259831</v>
      </c>
      <c r="F418" t="b">
        <v>0</v>
      </c>
      <c r="G418">
        <v>25</v>
      </c>
    </row>
    <row r="419" spans="1:7" hidden="1" x14ac:dyDescent="0.2">
      <c r="A419" t="s">
        <v>8219</v>
      </c>
      <c r="B419" t="s">
        <v>8224</v>
      </c>
      <c r="C419" t="s">
        <v>8246</v>
      </c>
      <c r="D419">
        <v>1365395580</v>
      </c>
      <c r="E419">
        <v>1364426260</v>
      </c>
      <c r="F419" t="b">
        <v>0</v>
      </c>
      <c r="G419">
        <v>52</v>
      </c>
    </row>
    <row r="420" spans="1:7" hidden="1" x14ac:dyDescent="0.2">
      <c r="A420" t="s">
        <v>8219</v>
      </c>
      <c r="B420" t="s">
        <v>8224</v>
      </c>
      <c r="C420" t="s">
        <v>8246</v>
      </c>
      <c r="D420">
        <v>1437633997</v>
      </c>
      <c r="E420">
        <v>1435041997</v>
      </c>
      <c r="F420" t="b">
        <v>0</v>
      </c>
      <c r="G420">
        <v>104</v>
      </c>
    </row>
    <row r="421" spans="1:7" hidden="1" x14ac:dyDescent="0.2">
      <c r="A421" t="s">
        <v>8219</v>
      </c>
      <c r="B421" t="s">
        <v>8224</v>
      </c>
      <c r="C421" t="s">
        <v>8246</v>
      </c>
      <c r="D421">
        <v>1372536787</v>
      </c>
      <c r="E421">
        <v>1367352787</v>
      </c>
      <c r="F421" t="b">
        <v>0</v>
      </c>
      <c r="G421">
        <v>73</v>
      </c>
    </row>
    <row r="422" spans="1:7" x14ac:dyDescent="0.2">
      <c r="A422" t="s">
        <v>8221</v>
      </c>
      <c r="B422" t="s">
        <v>8224</v>
      </c>
      <c r="C422" t="s">
        <v>8246</v>
      </c>
      <c r="D422">
        <v>1394772031</v>
      </c>
      <c r="E422">
        <v>1392183631</v>
      </c>
      <c r="F422" t="b">
        <v>0</v>
      </c>
      <c r="G422">
        <v>3</v>
      </c>
    </row>
    <row r="423" spans="1:7" x14ac:dyDescent="0.2">
      <c r="A423" t="s">
        <v>8221</v>
      </c>
      <c r="B423" t="s">
        <v>8224</v>
      </c>
      <c r="C423" t="s">
        <v>8246</v>
      </c>
      <c r="D423">
        <v>1440157656</v>
      </c>
      <c r="E423">
        <v>1434973656</v>
      </c>
      <c r="F423" t="b">
        <v>0</v>
      </c>
      <c r="G423">
        <v>6</v>
      </c>
    </row>
    <row r="424" spans="1:7" x14ac:dyDescent="0.2">
      <c r="A424" t="s">
        <v>8221</v>
      </c>
      <c r="B424" t="s">
        <v>8224</v>
      </c>
      <c r="C424" t="s">
        <v>8246</v>
      </c>
      <c r="D424">
        <v>1410416097</v>
      </c>
      <c r="E424">
        <v>1407824097</v>
      </c>
      <c r="F424" t="b">
        <v>0</v>
      </c>
      <c r="G424">
        <v>12</v>
      </c>
    </row>
    <row r="425" spans="1:7" x14ac:dyDescent="0.2">
      <c r="A425" t="s">
        <v>8221</v>
      </c>
      <c r="B425" t="s">
        <v>8224</v>
      </c>
      <c r="C425" t="s">
        <v>8246</v>
      </c>
      <c r="D425">
        <v>1370470430</v>
      </c>
      <c r="E425">
        <v>1367878430</v>
      </c>
      <c r="F425" t="b">
        <v>0</v>
      </c>
      <c r="G425">
        <v>13</v>
      </c>
    </row>
    <row r="426" spans="1:7" x14ac:dyDescent="0.2">
      <c r="A426" t="s">
        <v>8221</v>
      </c>
      <c r="B426" t="s">
        <v>8224</v>
      </c>
      <c r="C426" t="s">
        <v>8246</v>
      </c>
      <c r="D426">
        <v>1332748899</v>
      </c>
      <c r="E426">
        <v>1327568499</v>
      </c>
      <c r="F426" t="b">
        <v>0</v>
      </c>
      <c r="G426">
        <v>5</v>
      </c>
    </row>
    <row r="427" spans="1:7" x14ac:dyDescent="0.2">
      <c r="A427" t="s">
        <v>8221</v>
      </c>
      <c r="B427" t="s">
        <v>8224</v>
      </c>
      <c r="C427" t="s">
        <v>8246</v>
      </c>
      <c r="D427">
        <v>1448660404</v>
      </c>
      <c r="E427">
        <v>1443472804</v>
      </c>
      <c r="F427" t="b">
        <v>0</v>
      </c>
      <c r="G427">
        <v>2</v>
      </c>
    </row>
    <row r="428" spans="1:7" x14ac:dyDescent="0.2">
      <c r="A428" t="s">
        <v>8221</v>
      </c>
      <c r="B428" t="s">
        <v>8224</v>
      </c>
      <c r="C428" t="s">
        <v>8246</v>
      </c>
      <c r="D428">
        <v>1456851914</v>
      </c>
      <c r="E428">
        <v>1454259914</v>
      </c>
      <c r="F428" t="b">
        <v>0</v>
      </c>
      <c r="G428">
        <v>8</v>
      </c>
    </row>
    <row r="429" spans="1:7" x14ac:dyDescent="0.2">
      <c r="A429" t="s">
        <v>8221</v>
      </c>
      <c r="B429" t="s">
        <v>8224</v>
      </c>
      <c r="C429" t="s">
        <v>8246</v>
      </c>
      <c r="D429">
        <v>1445540340</v>
      </c>
      <c r="E429">
        <v>1444340940</v>
      </c>
      <c r="F429" t="b">
        <v>0</v>
      </c>
      <c r="G429">
        <v>0</v>
      </c>
    </row>
    <row r="430" spans="1:7" x14ac:dyDescent="0.2">
      <c r="A430" t="s">
        <v>8221</v>
      </c>
      <c r="B430" t="s">
        <v>8224</v>
      </c>
      <c r="C430" t="s">
        <v>8246</v>
      </c>
      <c r="D430">
        <v>1402956000</v>
      </c>
      <c r="E430">
        <v>1400523845</v>
      </c>
      <c r="F430" t="b">
        <v>0</v>
      </c>
      <c r="G430">
        <v>13</v>
      </c>
    </row>
    <row r="431" spans="1:7" x14ac:dyDescent="0.2">
      <c r="A431" t="s">
        <v>8221</v>
      </c>
      <c r="B431" t="s">
        <v>8224</v>
      </c>
      <c r="C431" t="s">
        <v>8246</v>
      </c>
      <c r="D431">
        <v>1259297940</v>
      </c>
      <c r="E431">
        <v>1252964282</v>
      </c>
      <c r="F431" t="b">
        <v>0</v>
      </c>
      <c r="G431">
        <v>0</v>
      </c>
    </row>
    <row r="432" spans="1:7" x14ac:dyDescent="0.2">
      <c r="A432" t="s">
        <v>8221</v>
      </c>
      <c r="B432" t="s">
        <v>8224</v>
      </c>
      <c r="C432" t="s">
        <v>8246</v>
      </c>
      <c r="D432">
        <v>1378866867</v>
      </c>
      <c r="E432">
        <v>1377570867</v>
      </c>
      <c r="F432" t="b">
        <v>0</v>
      </c>
      <c r="G432">
        <v>5</v>
      </c>
    </row>
    <row r="433" spans="1:7" x14ac:dyDescent="0.2">
      <c r="A433" t="s">
        <v>8221</v>
      </c>
      <c r="B433" t="s">
        <v>8225</v>
      </c>
      <c r="C433" t="s">
        <v>8247</v>
      </c>
      <c r="D433">
        <v>1467752083</v>
      </c>
      <c r="E433">
        <v>1465160083</v>
      </c>
      <c r="F433" t="b">
        <v>0</v>
      </c>
      <c r="G433">
        <v>8</v>
      </c>
    </row>
    <row r="434" spans="1:7" x14ac:dyDescent="0.2">
      <c r="A434" t="s">
        <v>8221</v>
      </c>
      <c r="B434" t="s">
        <v>8224</v>
      </c>
      <c r="C434" t="s">
        <v>8246</v>
      </c>
      <c r="D434">
        <v>1445448381</v>
      </c>
      <c r="E434">
        <v>1440264381</v>
      </c>
      <c r="F434" t="b">
        <v>0</v>
      </c>
      <c r="G434">
        <v>8</v>
      </c>
    </row>
    <row r="435" spans="1:7" x14ac:dyDescent="0.2">
      <c r="A435" t="s">
        <v>8221</v>
      </c>
      <c r="B435" t="s">
        <v>8224</v>
      </c>
      <c r="C435" t="s">
        <v>8246</v>
      </c>
      <c r="D435">
        <v>1444576022</v>
      </c>
      <c r="E435">
        <v>1439392022</v>
      </c>
      <c r="F435" t="b">
        <v>0</v>
      </c>
      <c r="G435">
        <v>0</v>
      </c>
    </row>
    <row r="436" spans="1:7" x14ac:dyDescent="0.2">
      <c r="A436" t="s">
        <v>8221</v>
      </c>
      <c r="B436" t="s">
        <v>8224</v>
      </c>
      <c r="C436" t="s">
        <v>8246</v>
      </c>
      <c r="D436">
        <v>1385931702</v>
      </c>
      <c r="E436">
        <v>1383076902</v>
      </c>
      <c r="F436" t="b">
        <v>0</v>
      </c>
      <c r="G436">
        <v>2</v>
      </c>
    </row>
    <row r="437" spans="1:7" x14ac:dyDescent="0.2">
      <c r="A437" t="s">
        <v>8221</v>
      </c>
      <c r="B437" t="s">
        <v>8224</v>
      </c>
      <c r="C437" t="s">
        <v>8246</v>
      </c>
      <c r="D437">
        <v>1379094980</v>
      </c>
      <c r="E437">
        <v>1376502980</v>
      </c>
      <c r="F437" t="b">
        <v>0</v>
      </c>
      <c r="G437">
        <v>3</v>
      </c>
    </row>
    <row r="438" spans="1:7" x14ac:dyDescent="0.2">
      <c r="A438" t="s">
        <v>8221</v>
      </c>
      <c r="B438" t="s">
        <v>8224</v>
      </c>
      <c r="C438" t="s">
        <v>8246</v>
      </c>
      <c r="D438">
        <v>1375260113</v>
      </c>
      <c r="E438">
        <v>1372668113</v>
      </c>
      <c r="F438" t="b">
        <v>0</v>
      </c>
      <c r="G438">
        <v>0</v>
      </c>
    </row>
    <row r="439" spans="1:7" x14ac:dyDescent="0.2">
      <c r="A439" t="s">
        <v>8221</v>
      </c>
      <c r="B439" t="s">
        <v>8229</v>
      </c>
      <c r="C439" t="s">
        <v>8251</v>
      </c>
      <c r="D439">
        <v>1475912326</v>
      </c>
      <c r="E439">
        <v>1470728326</v>
      </c>
      <c r="F439" t="b">
        <v>0</v>
      </c>
      <c r="G439">
        <v>0</v>
      </c>
    </row>
    <row r="440" spans="1:7" x14ac:dyDescent="0.2">
      <c r="A440" t="s">
        <v>8221</v>
      </c>
      <c r="B440" t="s">
        <v>8224</v>
      </c>
      <c r="C440" t="s">
        <v>8246</v>
      </c>
      <c r="D440">
        <v>1447830958</v>
      </c>
      <c r="E440">
        <v>1445235358</v>
      </c>
      <c r="F440" t="b">
        <v>0</v>
      </c>
      <c r="G440">
        <v>11</v>
      </c>
    </row>
    <row r="441" spans="1:7" x14ac:dyDescent="0.2">
      <c r="A441" t="s">
        <v>8221</v>
      </c>
      <c r="B441" t="s">
        <v>8224</v>
      </c>
      <c r="C441" t="s">
        <v>8246</v>
      </c>
      <c r="D441">
        <v>1413569818</v>
      </c>
      <c r="E441">
        <v>1412705818</v>
      </c>
      <c r="F441" t="b">
        <v>0</v>
      </c>
      <c r="G441">
        <v>0</v>
      </c>
    </row>
    <row r="442" spans="1:7" x14ac:dyDescent="0.2">
      <c r="A442" t="s">
        <v>8221</v>
      </c>
      <c r="B442" t="s">
        <v>8224</v>
      </c>
      <c r="C442" t="s">
        <v>8246</v>
      </c>
      <c r="D442">
        <v>1458859153</v>
      </c>
      <c r="E442">
        <v>1456270753</v>
      </c>
      <c r="F442" t="b">
        <v>0</v>
      </c>
      <c r="G442">
        <v>1</v>
      </c>
    </row>
    <row r="443" spans="1:7" x14ac:dyDescent="0.2">
      <c r="A443" t="s">
        <v>8221</v>
      </c>
      <c r="B443" t="s">
        <v>8225</v>
      </c>
      <c r="C443" t="s">
        <v>8247</v>
      </c>
      <c r="D443">
        <v>1383418996</v>
      </c>
      <c r="E443">
        <v>1380826996</v>
      </c>
      <c r="F443" t="b">
        <v>0</v>
      </c>
      <c r="G443">
        <v>0</v>
      </c>
    </row>
    <row r="444" spans="1:7" x14ac:dyDescent="0.2">
      <c r="A444" t="s">
        <v>8221</v>
      </c>
      <c r="B444" t="s">
        <v>8224</v>
      </c>
      <c r="C444" t="s">
        <v>8246</v>
      </c>
      <c r="D444">
        <v>1424380783</v>
      </c>
      <c r="E444">
        <v>1421788783</v>
      </c>
      <c r="F444" t="b">
        <v>0</v>
      </c>
      <c r="G444">
        <v>17</v>
      </c>
    </row>
    <row r="445" spans="1:7" x14ac:dyDescent="0.2">
      <c r="A445" t="s">
        <v>8221</v>
      </c>
      <c r="B445" t="s">
        <v>8229</v>
      </c>
      <c r="C445" t="s">
        <v>8251</v>
      </c>
      <c r="D445">
        <v>1391991701</v>
      </c>
      <c r="E445">
        <v>1389399701</v>
      </c>
      <c r="F445" t="b">
        <v>0</v>
      </c>
      <c r="G445">
        <v>2</v>
      </c>
    </row>
    <row r="446" spans="1:7" x14ac:dyDescent="0.2">
      <c r="A446" t="s">
        <v>8221</v>
      </c>
      <c r="B446" t="s">
        <v>8224</v>
      </c>
      <c r="C446" t="s">
        <v>8246</v>
      </c>
      <c r="D446">
        <v>1329342361</v>
      </c>
      <c r="E446">
        <v>1324158361</v>
      </c>
      <c r="F446" t="b">
        <v>0</v>
      </c>
      <c r="G446">
        <v>1</v>
      </c>
    </row>
    <row r="447" spans="1:7" x14ac:dyDescent="0.2">
      <c r="A447" t="s">
        <v>8221</v>
      </c>
      <c r="B447" t="s">
        <v>8224</v>
      </c>
      <c r="C447" t="s">
        <v>8246</v>
      </c>
      <c r="D447">
        <v>1432195375</v>
      </c>
      <c r="E447">
        <v>1430899375</v>
      </c>
      <c r="F447" t="b">
        <v>0</v>
      </c>
      <c r="G447">
        <v>2</v>
      </c>
    </row>
    <row r="448" spans="1:7" x14ac:dyDescent="0.2">
      <c r="A448" t="s">
        <v>8221</v>
      </c>
      <c r="B448" t="s">
        <v>8224</v>
      </c>
      <c r="C448" t="s">
        <v>8246</v>
      </c>
      <c r="D448">
        <v>1425434420</v>
      </c>
      <c r="E448">
        <v>1422842420</v>
      </c>
      <c r="F448" t="b">
        <v>0</v>
      </c>
      <c r="G448">
        <v>16</v>
      </c>
    </row>
    <row r="449" spans="1:7" x14ac:dyDescent="0.2">
      <c r="A449" t="s">
        <v>8221</v>
      </c>
      <c r="B449" t="s">
        <v>8225</v>
      </c>
      <c r="C449" t="s">
        <v>8247</v>
      </c>
      <c r="D449">
        <v>1364041163</v>
      </c>
      <c r="E449">
        <v>1361884763</v>
      </c>
      <c r="F449" t="b">
        <v>0</v>
      </c>
      <c r="G449">
        <v>1</v>
      </c>
    </row>
    <row r="450" spans="1:7" x14ac:dyDescent="0.2">
      <c r="A450" t="s">
        <v>8221</v>
      </c>
      <c r="B450" t="s">
        <v>8224</v>
      </c>
      <c r="C450" t="s">
        <v>8246</v>
      </c>
      <c r="D450">
        <v>1400091095</v>
      </c>
      <c r="E450">
        <v>1398363095</v>
      </c>
      <c r="F450" t="b">
        <v>0</v>
      </c>
      <c r="G450">
        <v>4</v>
      </c>
    </row>
    <row r="451" spans="1:7" x14ac:dyDescent="0.2">
      <c r="A451" t="s">
        <v>8221</v>
      </c>
      <c r="B451" t="s">
        <v>8225</v>
      </c>
      <c r="C451" t="s">
        <v>8247</v>
      </c>
      <c r="D451">
        <v>1382017085</v>
      </c>
      <c r="E451">
        <v>1379425085</v>
      </c>
      <c r="F451" t="b">
        <v>0</v>
      </c>
      <c r="G451">
        <v>5</v>
      </c>
    </row>
    <row r="452" spans="1:7" x14ac:dyDescent="0.2">
      <c r="A452" t="s">
        <v>8221</v>
      </c>
      <c r="B452" t="s">
        <v>8224</v>
      </c>
      <c r="C452" t="s">
        <v>8246</v>
      </c>
      <c r="D452">
        <v>1392417800</v>
      </c>
      <c r="E452">
        <v>1389825800</v>
      </c>
      <c r="F452" t="b">
        <v>0</v>
      </c>
      <c r="G452">
        <v>7</v>
      </c>
    </row>
    <row r="453" spans="1:7" x14ac:dyDescent="0.2">
      <c r="A453" t="s">
        <v>8221</v>
      </c>
      <c r="B453" t="s">
        <v>8224</v>
      </c>
      <c r="C453" t="s">
        <v>8246</v>
      </c>
      <c r="D453">
        <v>1390669791</v>
      </c>
      <c r="E453">
        <v>1388077791</v>
      </c>
      <c r="F453" t="b">
        <v>0</v>
      </c>
      <c r="G453">
        <v>0</v>
      </c>
    </row>
    <row r="454" spans="1:7" x14ac:dyDescent="0.2">
      <c r="A454" t="s">
        <v>8221</v>
      </c>
      <c r="B454" t="s">
        <v>8224</v>
      </c>
      <c r="C454" t="s">
        <v>8246</v>
      </c>
      <c r="D454">
        <v>1431536015</v>
      </c>
      <c r="E454">
        <v>1428944015</v>
      </c>
      <c r="F454" t="b">
        <v>0</v>
      </c>
      <c r="G454">
        <v>12</v>
      </c>
    </row>
    <row r="455" spans="1:7" x14ac:dyDescent="0.2">
      <c r="A455" t="s">
        <v>8221</v>
      </c>
      <c r="B455" t="s">
        <v>8224</v>
      </c>
      <c r="C455" t="s">
        <v>8246</v>
      </c>
      <c r="D455">
        <v>1424375279</v>
      </c>
      <c r="E455">
        <v>1422992879</v>
      </c>
      <c r="F455" t="b">
        <v>0</v>
      </c>
      <c r="G455">
        <v>2</v>
      </c>
    </row>
    <row r="456" spans="1:7" x14ac:dyDescent="0.2">
      <c r="A456" t="s">
        <v>8221</v>
      </c>
      <c r="B456" t="s">
        <v>8224</v>
      </c>
      <c r="C456" t="s">
        <v>8246</v>
      </c>
      <c r="D456">
        <v>1417007640</v>
      </c>
      <c r="E456">
        <v>1414343571</v>
      </c>
      <c r="F456" t="b">
        <v>0</v>
      </c>
      <c r="G456">
        <v>5</v>
      </c>
    </row>
    <row r="457" spans="1:7" x14ac:dyDescent="0.2">
      <c r="A457" t="s">
        <v>8221</v>
      </c>
      <c r="B457" t="s">
        <v>8224</v>
      </c>
      <c r="C457" t="s">
        <v>8246</v>
      </c>
      <c r="D457">
        <v>1334622660</v>
      </c>
      <c r="E457">
        <v>1330733022</v>
      </c>
      <c r="F457" t="b">
        <v>0</v>
      </c>
      <c r="G457">
        <v>2</v>
      </c>
    </row>
    <row r="458" spans="1:7" x14ac:dyDescent="0.2">
      <c r="A458" t="s">
        <v>8221</v>
      </c>
      <c r="B458" t="s">
        <v>8224</v>
      </c>
      <c r="C458" t="s">
        <v>8246</v>
      </c>
      <c r="D458">
        <v>1382414340</v>
      </c>
      <c r="E458">
        <v>1380559201</v>
      </c>
      <c r="F458" t="b">
        <v>0</v>
      </c>
      <c r="G458">
        <v>3</v>
      </c>
    </row>
    <row r="459" spans="1:7" x14ac:dyDescent="0.2">
      <c r="A459" t="s">
        <v>8221</v>
      </c>
      <c r="B459" t="s">
        <v>8229</v>
      </c>
      <c r="C459" t="s">
        <v>8251</v>
      </c>
      <c r="D459">
        <v>1408213512</v>
      </c>
      <c r="E459">
        <v>1405621512</v>
      </c>
      <c r="F459" t="b">
        <v>0</v>
      </c>
      <c r="G459">
        <v>0</v>
      </c>
    </row>
    <row r="460" spans="1:7" x14ac:dyDescent="0.2">
      <c r="A460" t="s">
        <v>8221</v>
      </c>
      <c r="B460" t="s">
        <v>8225</v>
      </c>
      <c r="C460" t="s">
        <v>8247</v>
      </c>
      <c r="D460">
        <v>1368550060</v>
      </c>
      <c r="E460">
        <v>1365958060</v>
      </c>
      <c r="F460" t="b">
        <v>0</v>
      </c>
      <c r="G460">
        <v>49</v>
      </c>
    </row>
    <row r="461" spans="1:7" x14ac:dyDescent="0.2">
      <c r="A461" t="s">
        <v>8221</v>
      </c>
      <c r="B461" t="s">
        <v>8224</v>
      </c>
      <c r="C461" t="s">
        <v>8246</v>
      </c>
      <c r="D461">
        <v>1321201327</v>
      </c>
      <c r="E461">
        <v>1316013727</v>
      </c>
      <c r="F461" t="b">
        <v>0</v>
      </c>
      <c r="G461">
        <v>1</v>
      </c>
    </row>
    <row r="462" spans="1:7" x14ac:dyDescent="0.2">
      <c r="A462" t="s">
        <v>8221</v>
      </c>
      <c r="B462" t="s">
        <v>8224</v>
      </c>
      <c r="C462" t="s">
        <v>8246</v>
      </c>
      <c r="D462">
        <v>1401595200</v>
      </c>
      <c r="E462">
        <v>1398862875</v>
      </c>
      <c r="F462" t="b">
        <v>0</v>
      </c>
      <c r="G462">
        <v>2</v>
      </c>
    </row>
    <row r="463" spans="1:7" x14ac:dyDescent="0.2">
      <c r="A463" t="s">
        <v>8221</v>
      </c>
      <c r="B463" t="s">
        <v>8225</v>
      </c>
      <c r="C463" t="s">
        <v>8247</v>
      </c>
      <c r="D463">
        <v>1370204367</v>
      </c>
      <c r="E463">
        <v>1368476367</v>
      </c>
      <c r="F463" t="b">
        <v>0</v>
      </c>
      <c r="G463">
        <v>0</v>
      </c>
    </row>
    <row r="464" spans="1:7" x14ac:dyDescent="0.2">
      <c r="A464" t="s">
        <v>8221</v>
      </c>
      <c r="B464" t="s">
        <v>8224</v>
      </c>
      <c r="C464" t="s">
        <v>8246</v>
      </c>
      <c r="D464">
        <v>1312945341</v>
      </c>
      <c r="E464">
        <v>1307761341</v>
      </c>
      <c r="F464" t="b">
        <v>0</v>
      </c>
      <c r="G464">
        <v>0</v>
      </c>
    </row>
    <row r="465" spans="1:7" x14ac:dyDescent="0.2">
      <c r="A465" t="s">
        <v>8221</v>
      </c>
      <c r="B465" t="s">
        <v>8224</v>
      </c>
      <c r="C465" t="s">
        <v>8246</v>
      </c>
      <c r="D465">
        <v>1316883753</v>
      </c>
      <c r="E465">
        <v>1311699753</v>
      </c>
      <c r="F465" t="b">
        <v>0</v>
      </c>
      <c r="G465">
        <v>11</v>
      </c>
    </row>
    <row r="466" spans="1:7" x14ac:dyDescent="0.2">
      <c r="A466" t="s">
        <v>8221</v>
      </c>
      <c r="B466" t="s">
        <v>8236</v>
      </c>
      <c r="C466" t="s">
        <v>8249</v>
      </c>
      <c r="D466">
        <v>1463602935</v>
      </c>
      <c r="E466">
        <v>1461874935</v>
      </c>
      <c r="F466" t="b">
        <v>0</v>
      </c>
      <c r="G466">
        <v>1</v>
      </c>
    </row>
    <row r="467" spans="1:7" x14ac:dyDescent="0.2">
      <c r="A467" t="s">
        <v>8221</v>
      </c>
      <c r="B467" t="s">
        <v>8224</v>
      </c>
      <c r="C467" t="s">
        <v>8246</v>
      </c>
      <c r="D467">
        <v>1403837574</v>
      </c>
      <c r="E467">
        <v>1402455174</v>
      </c>
      <c r="F467" t="b">
        <v>0</v>
      </c>
      <c r="G467">
        <v>8</v>
      </c>
    </row>
    <row r="468" spans="1:7" x14ac:dyDescent="0.2">
      <c r="A468" t="s">
        <v>8221</v>
      </c>
      <c r="B468" t="s">
        <v>8224</v>
      </c>
      <c r="C468" t="s">
        <v>8246</v>
      </c>
      <c r="D468">
        <v>1347057464</v>
      </c>
      <c r="E468">
        <v>1344465464</v>
      </c>
      <c r="F468" t="b">
        <v>0</v>
      </c>
      <c r="G468">
        <v>5</v>
      </c>
    </row>
    <row r="469" spans="1:7" x14ac:dyDescent="0.2">
      <c r="A469" t="s">
        <v>8221</v>
      </c>
      <c r="B469" t="s">
        <v>8224</v>
      </c>
      <c r="C469" t="s">
        <v>8246</v>
      </c>
      <c r="D469">
        <v>1348849134</v>
      </c>
      <c r="E469">
        <v>1344961134</v>
      </c>
      <c r="F469" t="b">
        <v>0</v>
      </c>
      <c r="G469">
        <v>39</v>
      </c>
    </row>
    <row r="470" spans="1:7" x14ac:dyDescent="0.2">
      <c r="A470" t="s">
        <v>8221</v>
      </c>
      <c r="B470" t="s">
        <v>8224</v>
      </c>
      <c r="C470" t="s">
        <v>8246</v>
      </c>
      <c r="D470">
        <v>1341978665</v>
      </c>
      <c r="E470">
        <v>1336795283</v>
      </c>
      <c r="F470" t="b">
        <v>0</v>
      </c>
      <c r="G470">
        <v>0</v>
      </c>
    </row>
    <row r="471" spans="1:7" x14ac:dyDescent="0.2">
      <c r="A471" t="s">
        <v>8221</v>
      </c>
      <c r="B471" t="s">
        <v>8225</v>
      </c>
      <c r="C471" t="s">
        <v>8247</v>
      </c>
      <c r="D471">
        <v>1409960724</v>
      </c>
      <c r="E471">
        <v>1404776724</v>
      </c>
      <c r="F471" t="b">
        <v>0</v>
      </c>
      <c r="G471">
        <v>0</v>
      </c>
    </row>
    <row r="472" spans="1:7" x14ac:dyDescent="0.2">
      <c r="A472" t="s">
        <v>8221</v>
      </c>
      <c r="B472" t="s">
        <v>8224</v>
      </c>
      <c r="C472" t="s">
        <v>8246</v>
      </c>
      <c r="D472">
        <v>1389844800</v>
      </c>
      <c r="E472">
        <v>1385524889</v>
      </c>
      <c r="F472" t="b">
        <v>0</v>
      </c>
      <c r="G472">
        <v>2</v>
      </c>
    </row>
    <row r="473" spans="1:7" x14ac:dyDescent="0.2">
      <c r="A473" t="s">
        <v>8221</v>
      </c>
      <c r="B473" t="s">
        <v>8224</v>
      </c>
      <c r="C473" t="s">
        <v>8246</v>
      </c>
      <c r="D473">
        <v>1397924379</v>
      </c>
      <c r="E473">
        <v>1394039979</v>
      </c>
      <c r="F473" t="b">
        <v>0</v>
      </c>
      <c r="G473">
        <v>170</v>
      </c>
    </row>
    <row r="474" spans="1:7" x14ac:dyDescent="0.2">
      <c r="A474" t="s">
        <v>8221</v>
      </c>
      <c r="B474" t="s">
        <v>8224</v>
      </c>
      <c r="C474" t="s">
        <v>8246</v>
      </c>
      <c r="D474">
        <v>1408831718</v>
      </c>
      <c r="E474">
        <v>1406239718</v>
      </c>
      <c r="F474" t="b">
        <v>0</v>
      </c>
      <c r="G474">
        <v>5</v>
      </c>
    </row>
    <row r="475" spans="1:7" x14ac:dyDescent="0.2">
      <c r="A475" t="s">
        <v>8221</v>
      </c>
      <c r="B475" t="s">
        <v>8224</v>
      </c>
      <c r="C475" t="s">
        <v>8246</v>
      </c>
      <c r="D475">
        <v>1410972319</v>
      </c>
      <c r="E475">
        <v>1408380319</v>
      </c>
      <c r="F475" t="b">
        <v>0</v>
      </c>
      <c r="G475">
        <v>14</v>
      </c>
    </row>
    <row r="476" spans="1:7" x14ac:dyDescent="0.2">
      <c r="A476" t="s">
        <v>8221</v>
      </c>
      <c r="B476" t="s">
        <v>8224</v>
      </c>
      <c r="C476" t="s">
        <v>8246</v>
      </c>
      <c r="D476">
        <v>1487318029</v>
      </c>
      <c r="E476">
        <v>1484726029</v>
      </c>
      <c r="F476" t="b">
        <v>0</v>
      </c>
      <c r="G476">
        <v>1</v>
      </c>
    </row>
    <row r="477" spans="1:7" x14ac:dyDescent="0.2">
      <c r="A477" t="s">
        <v>8221</v>
      </c>
      <c r="B477" t="s">
        <v>8224</v>
      </c>
      <c r="C477" t="s">
        <v>8246</v>
      </c>
      <c r="D477">
        <v>1430877843</v>
      </c>
      <c r="E477">
        <v>1428285843</v>
      </c>
      <c r="F477" t="b">
        <v>0</v>
      </c>
      <c r="G477">
        <v>0</v>
      </c>
    </row>
    <row r="478" spans="1:7" x14ac:dyDescent="0.2">
      <c r="A478" t="s">
        <v>8221</v>
      </c>
      <c r="B478" t="s">
        <v>8224</v>
      </c>
      <c r="C478" t="s">
        <v>8246</v>
      </c>
      <c r="D478">
        <v>1401767940</v>
      </c>
      <c r="E478">
        <v>1398727441</v>
      </c>
      <c r="F478" t="b">
        <v>0</v>
      </c>
      <c r="G478">
        <v>124</v>
      </c>
    </row>
    <row r="479" spans="1:7" x14ac:dyDescent="0.2">
      <c r="A479" t="s">
        <v>8221</v>
      </c>
      <c r="B479" t="s">
        <v>8224</v>
      </c>
      <c r="C479" t="s">
        <v>8246</v>
      </c>
      <c r="D479">
        <v>1337371334</v>
      </c>
      <c r="E479">
        <v>1332187334</v>
      </c>
      <c r="F479" t="b">
        <v>0</v>
      </c>
      <c r="G479">
        <v>0</v>
      </c>
    </row>
    <row r="480" spans="1:7" x14ac:dyDescent="0.2">
      <c r="A480" t="s">
        <v>8221</v>
      </c>
      <c r="B480" t="s">
        <v>8224</v>
      </c>
      <c r="C480" t="s">
        <v>8246</v>
      </c>
      <c r="D480">
        <v>1427921509</v>
      </c>
      <c r="E480">
        <v>1425333109</v>
      </c>
      <c r="F480" t="b">
        <v>0</v>
      </c>
      <c r="G480">
        <v>0</v>
      </c>
    </row>
    <row r="481" spans="1:7" x14ac:dyDescent="0.2">
      <c r="A481" t="s">
        <v>8221</v>
      </c>
      <c r="B481" t="s">
        <v>8224</v>
      </c>
      <c r="C481" t="s">
        <v>8246</v>
      </c>
      <c r="D481">
        <v>1416566835</v>
      </c>
      <c r="E481">
        <v>1411379235</v>
      </c>
      <c r="F481" t="b">
        <v>0</v>
      </c>
      <c r="G481">
        <v>55</v>
      </c>
    </row>
    <row r="482" spans="1:7" x14ac:dyDescent="0.2">
      <c r="A482" t="s">
        <v>8221</v>
      </c>
      <c r="B482" t="s">
        <v>8224</v>
      </c>
      <c r="C482" t="s">
        <v>8246</v>
      </c>
      <c r="D482">
        <v>1376049615</v>
      </c>
      <c r="E482">
        <v>1373457615</v>
      </c>
      <c r="F482" t="b">
        <v>0</v>
      </c>
      <c r="G482">
        <v>140</v>
      </c>
    </row>
    <row r="483" spans="1:7" x14ac:dyDescent="0.2">
      <c r="A483" t="s">
        <v>8221</v>
      </c>
      <c r="B483" t="s">
        <v>8224</v>
      </c>
      <c r="C483" t="s">
        <v>8246</v>
      </c>
      <c r="D483">
        <v>1349885289</v>
      </c>
      <c r="E483">
        <v>1347293289</v>
      </c>
      <c r="F483" t="b">
        <v>0</v>
      </c>
      <c r="G483">
        <v>21</v>
      </c>
    </row>
    <row r="484" spans="1:7" x14ac:dyDescent="0.2">
      <c r="A484" t="s">
        <v>8221</v>
      </c>
      <c r="B484" t="s">
        <v>8224</v>
      </c>
      <c r="C484" t="s">
        <v>8246</v>
      </c>
      <c r="D484">
        <v>1460644440</v>
      </c>
      <c r="E484">
        <v>1458336690</v>
      </c>
      <c r="F484" t="b">
        <v>0</v>
      </c>
      <c r="G484">
        <v>1</v>
      </c>
    </row>
    <row r="485" spans="1:7" x14ac:dyDescent="0.2">
      <c r="A485" t="s">
        <v>8221</v>
      </c>
      <c r="B485" t="s">
        <v>8225</v>
      </c>
      <c r="C485" t="s">
        <v>8247</v>
      </c>
      <c r="D485">
        <v>1359434672</v>
      </c>
      <c r="E485">
        <v>1354250672</v>
      </c>
      <c r="F485" t="b">
        <v>0</v>
      </c>
      <c r="G485">
        <v>147</v>
      </c>
    </row>
    <row r="486" spans="1:7" x14ac:dyDescent="0.2">
      <c r="A486" t="s">
        <v>8221</v>
      </c>
      <c r="B486" t="s">
        <v>8225</v>
      </c>
      <c r="C486" t="s">
        <v>8247</v>
      </c>
      <c r="D486">
        <v>1446766372</v>
      </c>
      <c r="E486">
        <v>1443220372</v>
      </c>
      <c r="F486" t="b">
        <v>0</v>
      </c>
      <c r="G486">
        <v>11</v>
      </c>
    </row>
    <row r="487" spans="1:7" x14ac:dyDescent="0.2">
      <c r="A487" t="s">
        <v>8221</v>
      </c>
      <c r="B487" t="s">
        <v>8225</v>
      </c>
      <c r="C487" t="s">
        <v>8247</v>
      </c>
      <c r="D487">
        <v>1368792499</v>
      </c>
      <c r="E487">
        <v>1366200499</v>
      </c>
      <c r="F487" t="b">
        <v>0</v>
      </c>
      <c r="G487">
        <v>125</v>
      </c>
    </row>
    <row r="488" spans="1:7" x14ac:dyDescent="0.2">
      <c r="A488" t="s">
        <v>8221</v>
      </c>
      <c r="B488" t="s">
        <v>8226</v>
      </c>
      <c r="C488" t="s">
        <v>8248</v>
      </c>
      <c r="D488">
        <v>1401662239</v>
      </c>
      <c r="E488">
        <v>1399070239</v>
      </c>
      <c r="F488" t="b">
        <v>0</v>
      </c>
      <c r="G488">
        <v>1</v>
      </c>
    </row>
    <row r="489" spans="1:7" x14ac:dyDescent="0.2">
      <c r="A489" t="s">
        <v>8221</v>
      </c>
      <c r="B489" t="s">
        <v>8229</v>
      </c>
      <c r="C489" t="s">
        <v>8251</v>
      </c>
      <c r="D489">
        <v>1482678994</v>
      </c>
      <c r="E489">
        <v>1477491394</v>
      </c>
      <c r="F489" t="b">
        <v>0</v>
      </c>
      <c r="G489">
        <v>0</v>
      </c>
    </row>
    <row r="490" spans="1:7" x14ac:dyDescent="0.2">
      <c r="A490" t="s">
        <v>8221</v>
      </c>
      <c r="B490" t="s">
        <v>8224</v>
      </c>
      <c r="C490" t="s">
        <v>8246</v>
      </c>
      <c r="D490">
        <v>1483924700</v>
      </c>
      <c r="E490">
        <v>1481332700</v>
      </c>
      <c r="F490" t="b">
        <v>0</v>
      </c>
      <c r="G490">
        <v>0</v>
      </c>
    </row>
    <row r="491" spans="1:7" x14ac:dyDescent="0.2">
      <c r="A491" t="s">
        <v>8221</v>
      </c>
      <c r="B491" t="s">
        <v>8224</v>
      </c>
      <c r="C491" t="s">
        <v>8246</v>
      </c>
      <c r="D491">
        <v>1325763180</v>
      </c>
      <c r="E491">
        <v>1323084816</v>
      </c>
      <c r="F491" t="b">
        <v>0</v>
      </c>
      <c r="G491">
        <v>3</v>
      </c>
    </row>
    <row r="492" spans="1:7" x14ac:dyDescent="0.2">
      <c r="A492" t="s">
        <v>8221</v>
      </c>
      <c r="B492" t="s">
        <v>8224</v>
      </c>
      <c r="C492" t="s">
        <v>8246</v>
      </c>
      <c r="D492">
        <v>1345677285</v>
      </c>
      <c r="E492">
        <v>1343085285</v>
      </c>
      <c r="F492" t="b">
        <v>0</v>
      </c>
      <c r="G492">
        <v>0</v>
      </c>
    </row>
    <row r="493" spans="1:7" x14ac:dyDescent="0.2">
      <c r="A493" t="s">
        <v>8221</v>
      </c>
      <c r="B493" t="s">
        <v>8224</v>
      </c>
      <c r="C493" t="s">
        <v>8246</v>
      </c>
      <c r="D493">
        <v>1453937699</v>
      </c>
      <c r="E493">
        <v>1451345699</v>
      </c>
      <c r="F493" t="b">
        <v>0</v>
      </c>
      <c r="G493">
        <v>0</v>
      </c>
    </row>
    <row r="494" spans="1:7" x14ac:dyDescent="0.2">
      <c r="A494" t="s">
        <v>8221</v>
      </c>
      <c r="B494" t="s">
        <v>8235</v>
      </c>
      <c r="C494" t="s">
        <v>8255</v>
      </c>
      <c r="D494">
        <v>1476319830</v>
      </c>
      <c r="E494">
        <v>1471135830</v>
      </c>
      <c r="F494" t="b">
        <v>0</v>
      </c>
      <c r="G494">
        <v>0</v>
      </c>
    </row>
    <row r="495" spans="1:7" x14ac:dyDescent="0.2">
      <c r="A495" t="s">
        <v>8221</v>
      </c>
      <c r="B495" t="s">
        <v>8225</v>
      </c>
      <c r="C495" t="s">
        <v>8247</v>
      </c>
      <c r="D495">
        <v>1432142738</v>
      </c>
      <c r="E495">
        <v>1429550738</v>
      </c>
      <c r="F495" t="b">
        <v>0</v>
      </c>
      <c r="G495">
        <v>0</v>
      </c>
    </row>
    <row r="496" spans="1:7" x14ac:dyDescent="0.2">
      <c r="A496" t="s">
        <v>8221</v>
      </c>
      <c r="B496" t="s">
        <v>8224</v>
      </c>
      <c r="C496" t="s">
        <v>8246</v>
      </c>
      <c r="D496">
        <v>1404356400</v>
      </c>
      <c r="E496">
        <v>1402343765</v>
      </c>
      <c r="F496" t="b">
        <v>0</v>
      </c>
      <c r="G496">
        <v>3</v>
      </c>
    </row>
    <row r="497" spans="1:7" x14ac:dyDescent="0.2">
      <c r="A497" t="s">
        <v>8221</v>
      </c>
      <c r="B497" t="s">
        <v>8224</v>
      </c>
      <c r="C497" t="s">
        <v>8246</v>
      </c>
      <c r="D497">
        <v>1437076305</v>
      </c>
      <c r="E497">
        <v>1434484305</v>
      </c>
      <c r="F497" t="b">
        <v>0</v>
      </c>
      <c r="G497">
        <v>0</v>
      </c>
    </row>
    <row r="498" spans="1:7" x14ac:dyDescent="0.2">
      <c r="A498" t="s">
        <v>8221</v>
      </c>
      <c r="B498" t="s">
        <v>8224</v>
      </c>
      <c r="C498" t="s">
        <v>8246</v>
      </c>
      <c r="D498">
        <v>1392070874</v>
      </c>
      <c r="E498">
        <v>1386886874</v>
      </c>
      <c r="F498" t="b">
        <v>0</v>
      </c>
      <c r="G498">
        <v>1</v>
      </c>
    </row>
    <row r="499" spans="1:7" x14ac:dyDescent="0.2">
      <c r="A499" t="s">
        <v>8221</v>
      </c>
      <c r="B499" t="s">
        <v>8224</v>
      </c>
      <c r="C499" t="s">
        <v>8246</v>
      </c>
      <c r="D499">
        <v>1419483600</v>
      </c>
      <c r="E499">
        <v>1414889665</v>
      </c>
      <c r="F499" t="b">
        <v>0</v>
      </c>
      <c r="G499">
        <v>3</v>
      </c>
    </row>
    <row r="500" spans="1:7" x14ac:dyDescent="0.2">
      <c r="A500" t="s">
        <v>8221</v>
      </c>
      <c r="B500" t="s">
        <v>8224</v>
      </c>
      <c r="C500" t="s">
        <v>8246</v>
      </c>
      <c r="D500">
        <v>1324664249</v>
      </c>
      <c r="E500">
        <v>1321035449</v>
      </c>
      <c r="F500" t="b">
        <v>0</v>
      </c>
      <c r="G500">
        <v>22</v>
      </c>
    </row>
    <row r="501" spans="1:7" x14ac:dyDescent="0.2">
      <c r="A501" t="s">
        <v>8221</v>
      </c>
      <c r="B501" t="s">
        <v>8224</v>
      </c>
      <c r="C501" t="s">
        <v>8246</v>
      </c>
      <c r="D501">
        <v>1255381140</v>
      </c>
      <c r="E501">
        <v>1250630968</v>
      </c>
      <c r="F501" t="b">
        <v>0</v>
      </c>
      <c r="G501">
        <v>26</v>
      </c>
    </row>
    <row r="502" spans="1:7" x14ac:dyDescent="0.2">
      <c r="A502" t="s">
        <v>8221</v>
      </c>
      <c r="B502" t="s">
        <v>8224</v>
      </c>
      <c r="C502" t="s">
        <v>8246</v>
      </c>
      <c r="D502">
        <v>1273356960</v>
      </c>
      <c r="E502">
        <v>1268255751</v>
      </c>
      <c r="F502" t="b">
        <v>0</v>
      </c>
      <c r="G502">
        <v>4</v>
      </c>
    </row>
    <row r="503" spans="1:7" x14ac:dyDescent="0.2">
      <c r="A503" t="s">
        <v>8221</v>
      </c>
      <c r="B503" t="s">
        <v>8224</v>
      </c>
      <c r="C503" t="s">
        <v>8246</v>
      </c>
      <c r="D503">
        <v>1310189851</v>
      </c>
      <c r="E503">
        <v>1307597851</v>
      </c>
      <c r="F503" t="b">
        <v>0</v>
      </c>
      <c r="G503">
        <v>0</v>
      </c>
    </row>
    <row r="504" spans="1:7" x14ac:dyDescent="0.2">
      <c r="A504" t="s">
        <v>8221</v>
      </c>
      <c r="B504" t="s">
        <v>8224</v>
      </c>
      <c r="C504" t="s">
        <v>8246</v>
      </c>
      <c r="D504">
        <v>1332073025</v>
      </c>
      <c r="E504">
        <v>1329484625</v>
      </c>
      <c r="F504" t="b">
        <v>0</v>
      </c>
      <c r="G504">
        <v>4</v>
      </c>
    </row>
    <row r="505" spans="1:7" x14ac:dyDescent="0.2">
      <c r="A505" t="s">
        <v>8221</v>
      </c>
      <c r="B505" t="s">
        <v>8225</v>
      </c>
      <c r="C505" t="s">
        <v>8247</v>
      </c>
      <c r="D505">
        <v>1421498303</v>
      </c>
      <c r="E505">
        <v>1418906303</v>
      </c>
      <c r="F505" t="b">
        <v>0</v>
      </c>
      <c r="G505">
        <v>9</v>
      </c>
    </row>
    <row r="506" spans="1:7" x14ac:dyDescent="0.2">
      <c r="A506" t="s">
        <v>8221</v>
      </c>
      <c r="B506" t="s">
        <v>8224</v>
      </c>
      <c r="C506" t="s">
        <v>8246</v>
      </c>
      <c r="D506">
        <v>1334097387</v>
      </c>
      <c r="E506">
        <v>1328916987</v>
      </c>
      <c r="F506" t="b">
        <v>0</v>
      </c>
      <c r="G506">
        <v>5</v>
      </c>
    </row>
    <row r="507" spans="1:7" x14ac:dyDescent="0.2">
      <c r="A507" t="s">
        <v>8221</v>
      </c>
      <c r="B507" t="s">
        <v>8224</v>
      </c>
      <c r="C507" t="s">
        <v>8246</v>
      </c>
      <c r="D507">
        <v>1451010086</v>
      </c>
      <c r="E507">
        <v>1447122086</v>
      </c>
      <c r="F507" t="b">
        <v>0</v>
      </c>
      <c r="G507">
        <v>14</v>
      </c>
    </row>
    <row r="508" spans="1:7" x14ac:dyDescent="0.2">
      <c r="A508" t="s">
        <v>8221</v>
      </c>
      <c r="B508" t="s">
        <v>8224</v>
      </c>
      <c r="C508" t="s">
        <v>8246</v>
      </c>
      <c r="D508">
        <v>1376140520</v>
      </c>
      <c r="E508">
        <v>1373548520</v>
      </c>
      <c r="F508" t="b">
        <v>0</v>
      </c>
      <c r="G508">
        <v>1</v>
      </c>
    </row>
    <row r="509" spans="1:7" x14ac:dyDescent="0.2">
      <c r="A509" t="s">
        <v>8221</v>
      </c>
      <c r="B509" t="s">
        <v>8224</v>
      </c>
      <c r="C509" t="s">
        <v>8246</v>
      </c>
      <c r="D509">
        <v>1350687657</v>
      </c>
      <c r="E509">
        <v>1346799657</v>
      </c>
      <c r="F509" t="b">
        <v>0</v>
      </c>
      <c r="G509">
        <v>10</v>
      </c>
    </row>
    <row r="510" spans="1:7" x14ac:dyDescent="0.2">
      <c r="A510" t="s">
        <v>8221</v>
      </c>
      <c r="B510" t="s">
        <v>8224</v>
      </c>
      <c r="C510" t="s">
        <v>8246</v>
      </c>
      <c r="D510">
        <v>1337955240</v>
      </c>
      <c r="E510">
        <v>1332808501</v>
      </c>
      <c r="F510" t="b">
        <v>0</v>
      </c>
      <c r="G510">
        <v>3</v>
      </c>
    </row>
    <row r="511" spans="1:7" x14ac:dyDescent="0.2">
      <c r="A511" t="s">
        <v>8221</v>
      </c>
      <c r="B511" t="s">
        <v>8225</v>
      </c>
      <c r="C511" t="s">
        <v>8247</v>
      </c>
      <c r="D511">
        <v>1435504170</v>
      </c>
      <c r="E511">
        <v>1432912170</v>
      </c>
      <c r="F511" t="b">
        <v>0</v>
      </c>
      <c r="G511">
        <v>1</v>
      </c>
    </row>
    <row r="512" spans="1:7" x14ac:dyDescent="0.2">
      <c r="A512" t="s">
        <v>8221</v>
      </c>
      <c r="B512" t="s">
        <v>8224</v>
      </c>
      <c r="C512" t="s">
        <v>8246</v>
      </c>
      <c r="D512">
        <v>1456805639</v>
      </c>
      <c r="E512">
        <v>1454213639</v>
      </c>
      <c r="F512" t="b">
        <v>0</v>
      </c>
      <c r="G512">
        <v>0</v>
      </c>
    </row>
    <row r="513" spans="1:7" x14ac:dyDescent="0.2">
      <c r="A513" t="s">
        <v>8221</v>
      </c>
      <c r="B513" t="s">
        <v>8224</v>
      </c>
      <c r="C513" t="s">
        <v>8246</v>
      </c>
      <c r="D513">
        <v>1365228982</v>
      </c>
      <c r="E513">
        <v>1362640582</v>
      </c>
      <c r="F513" t="b">
        <v>0</v>
      </c>
      <c r="G513">
        <v>5</v>
      </c>
    </row>
    <row r="514" spans="1:7" x14ac:dyDescent="0.2">
      <c r="A514" t="s">
        <v>8221</v>
      </c>
      <c r="B514" t="s">
        <v>8224</v>
      </c>
      <c r="C514" t="s">
        <v>8246</v>
      </c>
      <c r="D514">
        <v>1479667727</v>
      </c>
      <c r="E514">
        <v>1475776127</v>
      </c>
      <c r="F514" t="b">
        <v>0</v>
      </c>
      <c r="G514">
        <v>2</v>
      </c>
    </row>
    <row r="515" spans="1:7" x14ac:dyDescent="0.2">
      <c r="A515" t="s">
        <v>8221</v>
      </c>
      <c r="B515" t="s">
        <v>8224</v>
      </c>
      <c r="C515" t="s">
        <v>8246</v>
      </c>
      <c r="D515">
        <v>1471244400</v>
      </c>
      <c r="E515">
        <v>1467387705</v>
      </c>
      <c r="F515" t="b">
        <v>0</v>
      </c>
      <c r="G515">
        <v>68</v>
      </c>
    </row>
    <row r="516" spans="1:7" x14ac:dyDescent="0.2">
      <c r="A516" t="s">
        <v>8221</v>
      </c>
      <c r="B516" t="s">
        <v>8229</v>
      </c>
      <c r="C516" t="s">
        <v>8251</v>
      </c>
      <c r="D516">
        <v>1407595447</v>
      </c>
      <c r="E516">
        <v>1405003447</v>
      </c>
      <c r="F516" t="b">
        <v>0</v>
      </c>
      <c r="G516">
        <v>3</v>
      </c>
    </row>
    <row r="517" spans="1:7" x14ac:dyDescent="0.2">
      <c r="A517" t="s">
        <v>8221</v>
      </c>
      <c r="B517" t="s">
        <v>8224</v>
      </c>
      <c r="C517" t="s">
        <v>8246</v>
      </c>
      <c r="D517">
        <v>1451389601</v>
      </c>
      <c r="E517">
        <v>1447933601</v>
      </c>
      <c r="F517" t="b">
        <v>0</v>
      </c>
      <c r="G517">
        <v>34</v>
      </c>
    </row>
    <row r="518" spans="1:7" x14ac:dyDescent="0.2">
      <c r="A518" t="s">
        <v>8221</v>
      </c>
      <c r="B518" t="s">
        <v>8225</v>
      </c>
      <c r="C518" t="s">
        <v>8247</v>
      </c>
      <c r="D518">
        <v>1432752080</v>
      </c>
      <c r="E518">
        <v>1427568080</v>
      </c>
      <c r="F518" t="b">
        <v>0</v>
      </c>
      <c r="G518">
        <v>0</v>
      </c>
    </row>
    <row r="519" spans="1:7" x14ac:dyDescent="0.2">
      <c r="A519" t="s">
        <v>8221</v>
      </c>
      <c r="B519" t="s">
        <v>8224</v>
      </c>
      <c r="C519" t="s">
        <v>8246</v>
      </c>
      <c r="D519">
        <v>1486046761</v>
      </c>
      <c r="E519">
        <v>1483454761</v>
      </c>
      <c r="F519" t="b">
        <v>0</v>
      </c>
      <c r="G519">
        <v>3</v>
      </c>
    </row>
    <row r="520" spans="1:7" x14ac:dyDescent="0.2">
      <c r="A520" t="s">
        <v>8221</v>
      </c>
      <c r="B520" t="s">
        <v>8224</v>
      </c>
      <c r="C520" t="s">
        <v>8246</v>
      </c>
      <c r="D520">
        <v>1441550760</v>
      </c>
      <c r="E520">
        <v>1438958824</v>
      </c>
      <c r="F520" t="b">
        <v>0</v>
      </c>
      <c r="G520">
        <v>0</v>
      </c>
    </row>
    <row r="521" spans="1:7" x14ac:dyDescent="0.2">
      <c r="A521" t="s">
        <v>8221</v>
      </c>
      <c r="B521" t="s">
        <v>8224</v>
      </c>
      <c r="C521" t="s">
        <v>8246</v>
      </c>
      <c r="D521">
        <v>1354699421</v>
      </c>
      <c r="E521">
        <v>1352107421</v>
      </c>
      <c r="F521" t="b">
        <v>0</v>
      </c>
      <c r="G521">
        <v>70</v>
      </c>
    </row>
    <row r="522" spans="1:7" hidden="1" x14ac:dyDescent="0.2">
      <c r="A522" t="s">
        <v>8219</v>
      </c>
      <c r="B522" t="s">
        <v>8225</v>
      </c>
      <c r="C522" t="s">
        <v>8247</v>
      </c>
      <c r="D522">
        <v>1449766261</v>
      </c>
      <c r="E522">
        <v>1447174261</v>
      </c>
      <c r="F522" t="b">
        <v>0</v>
      </c>
      <c r="G522">
        <v>34</v>
      </c>
    </row>
    <row r="523" spans="1:7" hidden="1" x14ac:dyDescent="0.2">
      <c r="A523" t="s">
        <v>8219</v>
      </c>
      <c r="B523" t="s">
        <v>8224</v>
      </c>
      <c r="C523" t="s">
        <v>8246</v>
      </c>
      <c r="D523">
        <v>1477976340</v>
      </c>
      <c r="E523">
        <v>1475460819</v>
      </c>
      <c r="F523" t="b">
        <v>0</v>
      </c>
      <c r="G523">
        <v>56</v>
      </c>
    </row>
    <row r="524" spans="1:7" hidden="1" x14ac:dyDescent="0.2">
      <c r="A524" t="s">
        <v>8219</v>
      </c>
      <c r="B524" t="s">
        <v>8224</v>
      </c>
      <c r="C524" t="s">
        <v>8246</v>
      </c>
      <c r="D524">
        <v>1458518325</v>
      </c>
      <c r="E524">
        <v>1456793925</v>
      </c>
      <c r="F524" t="b">
        <v>0</v>
      </c>
      <c r="G524">
        <v>31</v>
      </c>
    </row>
    <row r="525" spans="1:7" hidden="1" x14ac:dyDescent="0.2">
      <c r="A525" t="s">
        <v>8219</v>
      </c>
      <c r="B525" t="s">
        <v>8224</v>
      </c>
      <c r="C525" t="s">
        <v>8246</v>
      </c>
      <c r="D525">
        <v>1442805076</v>
      </c>
      <c r="E525">
        <v>1440213076</v>
      </c>
      <c r="F525" t="b">
        <v>0</v>
      </c>
      <c r="G525">
        <v>84</v>
      </c>
    </row>
    <row r="526" spans="1:7" hidden="1" x14ac:dyDescent="0.2">
      <c r="A526" t="s">
        <v>8219</v>
      </c>
      <c r="B526" t="s">
        <v>8225</v>
      </c>
      <c r="C526" t="s">
        <v>8247</v>
      </c>
      <c r="D526">
        <v>1464801169</v>
      </c>
      <c r="E526">
        <v>1462209169</v>
      </c>
      <c r="F526" t="b">
        <v>0</v>
      </c>
      <c r="G526">
        <v>130</v>
      </c>
    </row>
    <row r="527" spans="1:7" hidden="1" x14ac:dyDescent="0.2">
      <c r="A527" t="s">
        <v>8219</v>
      </c>
      <c r="B527" t="s">
        <v>8224</v>
      </c>
      <c r="C527" t="s">
        <v>8246</v>
      </c>
      <c r="D527">
        <v>1410601041</v>
      </c>
      <c r="E527">
        <v>1406713041</v>
      </c>
      <c r="F527" t="b">
        <v>0</v>
      </c>
      <c r="G527">
        <v>12</v>
      </c>
    </row>
    <row r="528" spans="1:7" hidden="1" x14ac:dyDescent="0.2">
      <c r="A528" t="s">
        <v>8219</v>
      </c>
      <c r="B528" t="s">
        <v>8225</v>
      </c>
      <c r="C528" t="s">
        <v>8247</v>
      </c>
      <c r="D528">
        <v>1438966800</v>
      </c>
      <c r="E528">
        <v>1436278344</v>
      </c>
      <c r="F528" t="b">
        <v>0</v>
      </c>
      <c r="G528">
        <v>23</v>
      </c>
    </row>
    <row r="529" spans="1:7" hidden="1" x14ac:dyDescent="0.2">
      <c r="A529" t="s">
        <v>8219</v>
      </c>
      <c r="B529" t="s">
        <v>8224</v>
      </c>
      <c r="C529" t="s">
        <v>8246</v>
      </c>
      <c r="D529">
        <v>1487347500</v>
      </c>
      <c r="E529">
        <v>1484715366</v>
      </c>
      <c r="F529" t="b">
        <v>0</v>
      </c>
      <c r="G529">
        <v>158</v>
      </c>
    </row>
    <row r="530" spans="1:7" hidden="1" x14ac:dyDescent="0.2">
      <c r="A530" t="s">
        <v>8219</v>
      </c>
      <c r="B530" t="s">
        <v>8224</v>
      </c>
      <c r="C530" t="s">
        <v>8246</v>
      </c>
      <c r="D530">
        <v>1434921600</v>
      </c>
      <c r="E530">
        <v>1433109907</v>
      </c>
      <c r="F530" t="b">
        <v>0</v>
      </c>
      <c r="G530">
        <v>30</v>
      </c>
    </row>
    <row r="531" spans="1:7" hidden="1" x14ac:dyDescent="0.2">
      <c r="A531" t="s">
        <v>8219</v>
      </c>
      <c r="B531" t="s">
        <v>8229</v>
      </c>
      <c r="C531" t="s">
        <v>8251</v>
      </c>
      <c r="D531">
        <v>1484110800</v>
      </c>
      <c r="E531">
        <v>1482281094</v>
      </c>
      <c r="F531" t="b">
        <v>0</v>
      </c>
      <c r="G531">
        <v>18</v>
      </c>
    </row>
    <row r="532" spans="1:7" hidden="1" x14ac:dyDescent="0.2">
      <c r="A532" t="s">
        <v>8219</v>
      </c>
      <c r="B532" t="s">
        <v>8224</v>
      </c>
      <c r="C532" t="s">
        <v>8246</v>
      </c>
      <c r="D532">
        <v>1435111200</v>
      </c>
      <c r="E532">
        <v>1433254268</v>
      </c>
      <c r="F532" t="b">
        <v>0</v>
      </c>
      <c r="G532">
        <v>29</v>
      </c>
    </row>
    <row r="533" spans="1:7" hidden="1" x14ac:dyDescent="0.2">
      <c r="A533" t="s">
        <v>8219</v>
      </c>
      <c r="B533" t="s">
        <v>8224</v>
      </c>
      <c r="C533" t="s">
        <v>8246</v>
      </c>
      <c r="D533">
        <v>1481957940</v>
      </c>
      <c r="E533">
        <v>1478050429</v>
      </c>
      <c r="F533" t="b">
        <v>0</v>
      </c>
      <c r="G533">
        <v>31</v>
      </c>
    </row>
    <row r="534" spans="1:7" hidden="1" x14ac:dyDescent="0.2">
      <c r="A534" t="s">
        <v>8219</v>
      </c>
      <c r="B534" t="s">
        <v>8224</v>
      </c>
      <c r="C534" t="s">
        <v>8246</v>
      </c>
      <c r="D534">
        <v>1463098208</v>
      </c>
      <c r="E534">
        <v>1460506208</v>
      </c>
      <c r="F534" t="b">
        <v>0</v>
      </c>
      <c r="G534">
        <v>173</v>
      </c>
    </row>
    <row r="535" spans="1:7" hidden="1" x14ac:dyDescent="0.2">
      <c r="A535" t="s">
        <v>8219</v>
      </c>
      <c r="B535" t="s">
        <v>8225</v>
      </c>
      <c r="C535" t="s">
        <v>8247</v>
      </c>
      <c r="D535">
        <v>1463394365</v>
      </c>
      <c r="E535">
        <v>1461320765</v>
      </c>
      <c r="F535" t="b">
        <v>0</v>
      </c>
      <c r="G535">
        <v>17</v>
      </c>
    </row>
    <row r="536" spans="1:7" hidden="1" x14ac:dyDescent="0.2">
      <c r="A536" t="s">
        <v>8219</v>
      </c>
      <c r="B536" t="s">
        <v>8234</v>
      </c>
      <c r="C536" t="s">
        <v>8254</v>
      </c>
      <c r="D536">
        <v>1446418800</v>
      </c>
      <c r="E536">
        <v>1443036470</v>
      </c>
      <c r="F536" t="b">
        <v>0</v>
      </c>
      <c r="G536">
        <v>48</v>
      </c>
    </row>
    <row r="537" spans="1:7" hidden="1" x14ac:dyDescent="0.2">
      <c r="A537" t="s">
        <v>8219</v>
      </c>
      <c r="B537" t="s">
        <v>8225</v>
      </c>
      <c r="C537" t="s">
        <v>8247</v>
      </c>
      <c r="D537">
        <v>1483707905</v>
      </c>
      <c r="E537">
        <v>1481115905</v>
      </c>
      <c r="F537" t="b">
        <v>0</v>
      </c>
      <c r="G537">
        <v>59</v>
      </c>
    </row>
    <row r="538" spans="1:7" hidden="1" x14ac:dyDescent="0.2">
      <c r="A538" t="s">
        <v>8219</v>
      </c>
      <c r="B538" t="s">
        <v>8225</v>
      </c>
      <c r="C538" t="s">
        <v>8247</v>
      </c>
      <c r="D538">
        <v>1438624800</v>
      </c>
      <c r="E538">
        <v>1435133807</v>
      </c>
      <c r="F538" t="b">
        <v>0</v>
      </c>
      <c r="G538">
        <v>39</v>
      </c>
    </row>
    <row r="539" spans="1:7" hidden="1" x14ac:dyDescent="0.2">
      <c r="A539" t="s">
        <v>8219</v>
      </c>
      <c r="B539" t="s">
        <v>8224</v>
      </c>
      <c r="C539" t="s">
        <v>8246</v>
      </c>
      <c r="D539">
        <v>1446665191</v>
      </c>
      <c r="E539">
        <v>1444069591</v>
      </c>
      <c r="F539" t="b">
        <v>0</v>
      </c>
      <c r="G539">
        <v>59</v>
      </c>
    </row>
    <row r="540" spans="1:7" hidden="1" x14ac:dyDescent="0.2">
      <c r="A540" t="s">
        <v>8219</v>
      </c>
      <c r="B540" t="s">
        <v>8224</v>
      </c>
      <c r="C540" t="s">
        <v>8246</v>
      </c>
      <c r="D540">
        <v>1463166263</v>
      </c>
      <c r="E540">
        <v>1460574263</v>
      </c>
      <c r="F540" t="b">
        <v>0</v>
      </c>
      <c r="G540">
        <v>60</v>
      </c>
    </row>
    <row r="541" spans="1:7" hidden="1" x14ac:dyDescent="0.2">
      <c r="A541" t="s">
        <v>8219</v>
      </c>
      <c r="B541" t="s">
        <v>8225</v>
      </c>
      <c r="C541" t="s">
        <v>8247</v>
      </c>
      <c r="D541">
        <v>1467681107</v>
      </c>
      <c r="E541">
        <v>1465866707</v>
      </c>
      <c r="F541" t="b">
        <v>0</v>
      </c>
      <c r="G541">
        <v>20</v>
      </c>
    </row>
    <row r="542" spans="1:7" x14ac:dyDescent="0.2">
      <c r="A542" t="s">
        <v>8221</v>
      </c>
      <c r="B542" t="s">
        <v>8224</v>
      </c>
      <c r="C542" t="s">
        <v>8246</v>
      </c>
      <c r="D542">
        <v>1423078606</v>
      </c>
      <c r="E542">
        <v>1420486606</v>
      </c>
      <c r="F542" t="b">
        <v>0</v>
      </c>
      <c r="G542">
        <v>1</v>
      </c>
    </row>
    <row r="543" spans="1:7" x14ac:dyDescent="0.2">
      <c r="A543" t="s">
        <v>8221</v>
      </c>
      <c r="B543" t="s">
        <v>8224</v>
      </c>
      <c r="C543" t="s">
        <v>8246</v>
      </c>
      <c r="D543">
        <v>1446080834</v>
      </c>
      <c r="E543">
        <v>1443488834</v>
      </c>
      <c r="F543" t="b">
        <v>0</v>
      </c>
      <c r="G543">
        <v>1</v>
      </c>
    </row>
    <row r="544" spans="1:7" x14ac:dyDescent="0.2">
      <c r="A544" t="s">
        <v>8221</v>
      </c>
      <c r="B544" t="s">
        <v>8224</v>
      </c>
      <c r="C544" t="s">
        <v>8246</v>
      </c>
      <c r="D544">
        <v>1462293716</v>
      </c>
      <c r="E544">
        <v>1457113316</v>
      </c>
      <c r="F544" t="b">
        <v>0</v>
      </c>
      <c r="G544">
        <v>1</v>
      </c>
    </row>
    <row r="545" spans="1:7" x14ac:dyDescent="0.2">
      <c r="A545" t="s">
        <v>8221</v>
      </c>
      <c r="B545" t="s">
        <v>8226</v>
      </c>
      <c r="C545" t="s">
        <v>8248</v>
      </c>
      <c r="D545">
        <v>1414807962</v>
      </c>
      <c r="E545">
        <v>1412215962</v>
      </c>
      <c r="F545" t="b">
        <v>0</v>
      </c>
      <c r="G545">
        <v>2</v>
      </c>
    </row>
    <row r="546" spans="1:7" x14ac:dyDescent="0.2">
      <c r="A546" t="s">
        <v>8221</v>
      </c>
      <c r="B546" t="s">
        <v>8224</v>
      </c>
      <c r="C546" t="s">
        <v>8246</v>
      </c>
      <c r="D546">
        <v>1467647160</v>
      </c>
      <c r="E546">
        <v>1465055160</v>
      </c>
      <c r="F546" t="b">
        <v>0</v>
      </c>
      <c r="G546">
        <v>2</v>
      </c>
    </row>
    <row r="547" spans="1:7" x14ac:dyDescent="0.2">
      <c r="A547" t="s">
        <v>8221</v>
      </c>
      <c r="B547" t="s">
        <v>8230</v>
      </c>
      <c r="C547" t="s">
        <v>8249</v>
      </c>
      <c r="D547">
        <v>1447600389</v>
      </c>
      <c r="E547">
        <v>1444140789</v>
      </c>
      <c r="F547" t="b">
        <v>0</v>
      </c>
      <c r="G547">
        <v>34</v>
      </c>
    </row>
    <row r="548" spans="1:7" x14ac:dyDescent="0.2">
      <c r="A548" t="s">
        <v>8221</v>
      </c>
      <c r="B548" t="s">
        <v>8224</v>
      </c>
      <c r="C548" t="s">
        <v>8246</v>
      </c>
      <c r="D548">
        <v>1445097715</v>
      </c>
      <c r="E548">
        <v>1441209715</v>
      </c>
      <c r="F548" t="b">
        <v>0</v>
      </c>
      <c r="G548">
        <v>2</v>
      </c>
    </row>
    <row r="549" spans="1:7" x14ac:dyDescent="0.2">
      <c r="A549" t="s">
        <v>8221</v>
      </c>
      <c r="B549" t="s">
        <v>8225</v>
      </c>
      <c r="C549" t="s">
        <v>8247</v>
      </c>
      <c r="D549">
        <v>1455122564</v>
      </c>
      <c r="E549">
        <v>1452530564</v>
      </c>
      <c r="F549" t="b">
        <v>0</v>
      </c>
      <c r="G549">
        <v>0</v>
      </c>
    </row>
    <row r="550" spans="1:7" x14ac:dyDescent="0.2">
      <c r="A550" t="s">
        <v>8221</v>
      </c>
      <c r="B550" t="s">
        <v>8225</v>
      </c>
      <c r="C550" t="s">
        <v>8247</v>
      </c>
      <c r="D550">
        <v>1446154848</v>
      </c>
      <c r="E550">
        <v>1443562848</v>
      </c>
      <c r="F550" t="b">
        <v>0</v>
      </c>
      <c r="G550">
        <v>1</v>
      </c>
    </row>
    <row r="551" spans="1:7" x14ac:dyDescent="0.2">
      <c r="A551" t="s">
        <v>8221</v>
      </c>
      <c r="B551" t="s">
        <v>8225</v>
      </c>
      <c r="C551" t="s">
        <v>8247</v>
      </c>
      <c r="D551">
        <v>1436368622</v>
      </c>
      <c r="E551">
        <v>1433776622</v>
      </c>
      <c r="F551" t="b">
        <v>0</v>
      </c>
      <c r="G551">
        <v>8</v>
      </c>
    </row>
    <row r="552" spans="1:7" x14ac:dyDescent="0.2">
      <c r="A552" t="s">
        <v>8221</v>
      </c>
      <c r="B552" t="s">
        <v>8229</v>
      </c>
      <c r="C552" t="s">
        <v>8251</v>
      </c>
      <c r="D552">
        <v>1485838800</v>
      </c>
      <c r="E552">
        <v>1484756245</v>
      </c>
      <c r="F552" t="b">
        <v>0</v>
      </c>
      <c r="G552">
        <v>4</v>
      </c>
    </row>
    <row r="553" spans="1:7" x14ac:dyDescent="0.2">
      <c r="A553" t="s">
        <v>8221</v>
      </c>
      <c r="B553" t="s">
        <v>8224</v>
      </c>
      <c r="C553" t="s">
        <v>8246</v>
      </c>
      <c r="D553">
        <v>1438451580</v>
      </c>
      <c r="E553">
        <v>1434609424</v>
      </c>
      <c r="F553" t="b">
        <v>0</v>
      </c>
      <c r="G553">
        <v>28</v>
      </c>
    </row>
    <row r="554" spans="1:7" x14ac:dyDescent="0.2">
      <c r="A554" t="s">
        <v>8221</v>
      </c>
      <c r="B554" t="s">
        <v>8229</v>
      </c>
      <c r="C554" t="s">
        <v>8251</v>
      </c>
      <c r="D554">
        <v>1452350896</v>
      </c>
      <c r="E554">
        <v>1447166896</v>
      </c>
      <c r="F554" t="b">
        <v>0</v>
      </c>
      <c r="G554">
        <v>0</v>
      </c>
    </row>
    <row r="555" spans="1:7" x14ac:dyDescent="0.2">
      <c r="A555" t="s">
        <v>8221</v>
      </c>
      <c r="B555" t="s">
        <v>8224</v>
      </c>
      <c r="C555" t="s">
        <v>8246</v>
      </c>
      <c r="D555">
        <v>1415988991</v>
      </c>
      <c r="E555">
        <v>1413393391</v>
      </c>
      <c r="F555" t="b">
        <v>0</v>
      </c>
      <c r="G555">
        <v>6</v>
      </c>
    </row>
    <row r="556" spans="1:7" x14ac:dyDescent="0.2">
      <c r="A556" t="s">
        <v>8221</v>
      </c>
      <c r="B556" t="s">
        <v>8224</v>
      </c>
      <c r="C556" t="s">
        <v>8246</v>
      </c>
      <c r="D556">
        <v>1413735972</v>
      </c>
      <c r="E556">
        <v>1411143972</v>
      </c>
      <c r="F556" t="b">
        <v>0</v>
      </c>
      <c r="G556">
        <v>22</v>
      </c>
    </row>
    <row r="557" spans="1:7" x14ac:dyDescent="0.2">
      <c r="A557" t="s">
        <v>8221</v>
      </c>
      <c r="B557" t="s">
        <v>8225</v>
      </c>
      <c r="C557" t="s">
        <v>8247</v>
      </c>
      <c r="D557">
        <v>1465720143</v>
      </c>
      <c r="E557">
        <v>1463128143</v>
      </c>
      <c r="F557" t="b">
        <v>0</v>
      </c>
      <c r="G557">
        <v>0</v>
      </c>
    </row>
    <row r="558" spans="1:7" x14ac:dyDescent="0.2">
      <c r="A558" t="s">
        <v>8221</v>
      </c>
      <c r="B558" t="s">
        <v>8224</v>
      </c>
      <c r="C558" t="s">
        <v>8246</v>
      </c>
      <c r="D558">
        <v>1452112717</v>
      </c>
      <c r="E558">
        <v>1449520717</v>
      </c>
      <c r="F558" t="b">
        <v>0</v>
      </c>
      <c r="G558">
        <v>1</v>
      </c>
    </row>
    <row r="559" spans="1:7" x14ac:dyDescent="0.2">
      <c r="A559" t="s">
        <v>8221</v>
      </c>
      <c r="B559" t="s">
        <v>8236</v>
      </c>
      <c r="C559" t="s">
        <v>8249</v>
      </c>
      <c r="D559">
        <v>1480721803</v>
      </c>
      <c r="E559">
        <v>1478126203</v>
      </c>
      <c r="F559" t="b">
        <v>0</v>
      </c>
      <c r="G559">
        <v>20</v>
      </c>
    </row>
    <row r="560" spans="1:7" x14ac:dyDescent="0.2">
      <c r="A560" t="s">
        <v>8221</v>
      </c>
      <c r="B560" t="s">
        <v>8224</v>
      </c>
      <c r="C560" t="s">
        <v>8246</v>
      </c>
      <c r="D560">
        <v>1427227905</v>
      </c>
      <c r="E560">
        <v>1424639505</v>
      </c>
      <c r="F560" t="b">
        <v>0</v>
      </c>
      <c r="G560">
        <v>0</v>
      </c>
    </row>
    <row r="561" spans="1:7" x14ac:dyDescent="0.2">
      <c r="A561" t="s">
        <v>8221</v>
      </c>
      <c r="B561" t="s">
        <v>8224</v>
      </c>
      <c r="C561" t="s">
        <v>8246</v>
      </c>
      <c r="D561">
        <v>1449989260</v>
      </c>
      <c r="E561">
        <v>1447397260</v>
      </c>
      <c r="F561" t="b">
        <v>0</v>
      </c>
      <c r="G561">
        <v>1</v>
      </c>
    </row>
    <row r="562" spans="1:7" x14ac:dyDescent="0.2">
      <c r="A562" t="s">
        <v>8221</v>
      </c>
      <c r="B562" t="s">
        <v>8229</v>
      </c>
      <c r="C562" t="s">
        <v>8251</v>
      </c>
      <c r="D562">
        <v>1418841045</v>
      </c>
      <c r="E562">
        <v>1416249045</v>
      </c>
      <c r="F562" t="b">
        <v>0</v>
      </c>
      <c r="G562">
        <v>3</v>
      </c>
    </row>
    <row r="563" spans="1:7" x14ac:dyDescent="0.2">
      <c r="A563" t="s">
        <v>8221</v>
      </c>
      <c r="B563" t="s">
        <v>8224</v>
      </c>
      <c r="C563" t="s">
        <v>8246</v>
      </c>
      <c r="D563">
        <v>1445874513</v>
      </c>
      <c r="E563">
        <v>1442850513</v>
      </c>
      <c r="F563" t="b">
        <v>0</v>
      </c>
      <c r="G563">
        <v>2</v>
      </c>
    </row>
    <row r="564" spans="1:7" x14ac:dyDescent="0.2">
      <c r="A564" t="s">
        <v>8221</v>
      </c>
      <c r="B564" t="s">
        <v>8233</v>
      </c>
      <c r="C564" t="s">
        <v>8249</v>
      </c>
      <c r="D564">
        <v>1482052815</v>
      </c>
      <c r="E564">
        <v>1479460815</v>
      </c>
      <c r="F564" t="b">
        <v>0</v>
      </c>
      <c r="G564">
        <v>0</v>
      </c>
    </row>
    <row r="565" spans="1:7" x14ac:dyDescent="0.2">
      <c r="A565" t="s">
        <v>8221</v>
      </c>
      <c r="B565" t="s">
        <v>8226</v>
      </c>
      <c r="C565" t="s">
        <v>8248</v>
      </c>
      <c r="D565">
        <v>1424137247</v>
      </c>
      <c r="E565">
        <v>1421545247</v>
      </c>
      <c r="F565" t="b">
        <v>0</v>
      </c>
      <c r="G565">
        <v>2</v>
      </c>
    </row>
    <row r="566" spans="1:7" x14ac:dyDescent="0.2">
      <c r="A566" t="s">
        <v>8221</v>
      </c>
      <c r="B566" t="s">
        <v>8230</v>
      </c>
      <c r="C566" t="s">
        <v>8249</v>
      </c>
      <c r="D566">
        <v>1457822275</v>
      </c>
      <c r="E566">
        <v>1455230275</v>
      </c>
      <c r="F566" t="b">
        <v>0</v>
      </c>
      <c r="G566">
        <v>1</v>
      </c>
    </row>
    <row r="567" spans="1:7" x14ac:dyDescent="0.2">
      <c r="A567" t="s">
        <v>8221</v>
      </c>
      <c r="B567" t="s">
        <v>8225</v>
      </c>
      <c r="C567" t="s">
        <v>8247</v>
      </c>
      <c r="D567">
        <v>1436554249</v>
      </c>
      <c r="E567">
        <v>1433962249</v>
      </c>
      <c r="F567" t="b">
        <v>0</v>
      </c>
      <c r="G567">
        <v>0</v>
      </c>
    </row>
    <row r="568" spans="1:7" x14ac:dyDescent="0.2">
      <c r="A568" t="s">
        <v>8221</v>
      </c>
      <c r="B568" t="s">
        <v>8224</v>
      </c>
      <c r="C568" t="s">
        <v>8246</v>
      </c>
      <c r="D568">
        <v>1468513533</v>
      </c>
      <c r="E568">
        <v>1465921533</v>
      </c>
      <c r="F568" t="b">
        <v>0</v>
      </c>
      <c r="G568">
        <v>1</v>
      </c>
    </row>
    <row r="569" spans="1:7" x14ac:dyDescent="0.2">
      <c r="A569" t="s">
        <v>8221</v>
      </c>
      <c r="B569" t="s">
        <v>8224</v>
      </c>
      <c r="C569" t="s">
        <v>8246</v>
      </c>
      <c r="D569">
        <v>1420143194</v>
      </c>
      <c r="E569">
        <v>1417551194</v>
      </c>
      <c r="F569" t="b">
        <v>0</v>
      </c>
      <c r="G569">
        <v>0</v>
      </c>
    </row>
    <row r="570" spans="1:7" x14ac:dyDescent="0.2">
      <c r="A570" t="s">
        <v>8221</v>
      </c>
      <c r="B570" t="s">
        <v>8228</v>
      </c>
      <c r="C570" t="s">
        <v>8250</v>
      </c>
      <c r="D570">
        <v>1452942000</v>
      </c>
      <c r="E570">
        <v>1449785223</v>
      </c>
      <c r="F570" t="b">
        <v>0</v>
      </c>
      <c r="G570">
        <v>5</v>
      </c>
    </row>
    <row r="571" spans="1:7" x14ac:dyDescent="0.2">
      <c r="A571" t="s">
        <v>8221</v>
      </c>
      <c r="B571" t="s">
        <v>8229</v>
      </c>
      <c r="C571" t="s">
        <v>8251</v>
      </c>
      <c r="D571">
        <v>1451679612</v>
      </c>
      <c r="E571">
        <v>1449087612</v>
      </c>
      <c r="F571" t="b">
        <v>0</v>
      </c>
      <c r="G571">
        <v>1</v>
      </c>
    </row>
    <row r="572" spans="1:7" x14ac:dyDescent="0.2">
      <c r="A572" t="s">
        <v>8221</v>
      </c>
      <c r="B572" t="s">
        <v>8224</v>
      </c>
      <c r="C572" t="s">
        <v>8246</v>
      </c>
      <c r="D572">
        <v>1455822569</v>
      </c>
      <c r="E572">
        <v>1453230569</v>
      </c>
      <c r="F572" t="b">
        <v>0</v>
      </c>
      <c r="G572">
        <v>1</v>
      </c>
    </row>
    <row r="573" spans="1:7" x14ac:dyDescent="0.2">
      <c r="A573" t="s">
        <v>8221</v>
      </c>
      <c r="B573" t="s">
        <v>8224</v>
      </c>
      <c r="C573" t="s">
        <v>8246</v>
      </c>
      <c r="D573">
        <v>1437969540</v>
      </c>
      <c r="E573">
        <v>1436297723</v>
      </c>
      <c r="F573" t="b">
        <v>0</v>
      </c>
      <c r="G573">
        <v>2</v>
      </c>
    </row>
    <row r="574" spans="1:7" x14ac:dyDescent="0.2">
      <c r="A574" t="s">
        <v>8221</v>
      </c>
      <c r="B574" t="s">
        <v>8224</v>
      </c>
      <c r="C574" t="s">
        <v>8246</v>
      </c>
      <c r="D574">
        <v>1446660688</v>
      </c>
      <c r="E574">
        <v>1444065088</v>
      </c>
      <c r="F574" t="b">
        <v>0</v>
      </c>
      <c r="G574">
        <v>0</v>
      </c>
    </row>
    <row r="575" spans="1:7" x14ac:dyDescent="0.2">
      <c r="A575" t="s">
        <v>8221</v>
      </c>
      <c r="B575" t="s">
        <v>8224</v>
      </c>
      <c r="C575" t="s">
        <v>8246</v>
      </c>
      <c r="D575">
        <v>1421543520</v>
      </c>
      <c r="E575">
        <v>1416445931</v>
      </c>
      <c r="F575" t="b">
        <v>0</v>
      </c>
      <c r="G575">
        <v>9</v>
      </c>
    </row>
    <row r="576" spans="1:7" x14ac:dyDescent="0.2">
      <c r="A576" t="s">
        <v>8221</v>
      </c>
      <c r="B576" t="s">
        <v>8225</v>
      </c>
      <c r="C576" t="s">
        <v>8247</v>
      </c>
      <c r="D576">
        <v>1476873507</v>
      </c>
      <c r="E576">
        <v>1474281507</v>
      </c>
      <c r="F576" t="b">
        <v>0</v>
      </c>
      <c r="G576">
        <v>4</v>
      </c>
    </row>
    <row r="577" spans="1:7" x14ac:dyDescent="0.2">
      <c r="A577" t="s">
        <v>8221</v>
      </c>
      <c r="B577" t="s">
        <v>8236</v>
      </c>
      <c r="C577" t="s">
        <v>8249</v>
      </c>
      <c r="D577">
        <v>1434213443</v>
      </c>
      <c r="E577">
        <v>1431621443</v>
      </c>
      <c r="F577" t="b">
        <v>0</v>
      </c>
      <c r="G577">
        <v>4</v>
      </c>
    </row>
    <row r="578" spans="1:7" x14ac:dyDescent="0.2">
      <c r="A578" t="s">
        <v>8221</v>
      </c>
      <c r="B578" t="s">
        <v>8224</v>
      </c>
      <c r="C578" t="s">
        <v>8246</v>
      </c>
      <c r="D578">
        <v>1427537952</v>
      </c>
      <c r="E578">
        <v>1422357552</v>
      </c>
      <c r="F578" t="b">
        <v>0</v>
      </c>
      <c r="G578">
        <v>1</v>
      </c>
    </row>
    <row r="579" spans="1:7" x14ac:dyDescent="0.2">
      <c r="A579" t="s">
        <v>8221</v>
      </c>
      <c r="B579" t="s">
        <v>8224</v>
      </c>
      <c r="C579" t="s">
        <v>8246</v>
      </c>
      <c r="D579">
        <v>1463753302</v>
      </c>
      <c r="E579">
        <v>1458569302</v>
      </c>
      <c r="F579" t="b">
        <v>0</v>
      </c>
      <c r="G579">
        <v>1</v>
      </c>
    </row>
    <row r="580" spans="1:7" x14ac:dyDescent="0.2">
      <c r="A580" t="s">
        <v>8221</v>
      </c>
      <c r="B580" t="s">
        <v>8225</v>
      </c>
      <c r="C580" t="s">
        <v>8247</v>
      </c>
      <c r="D580">
        <v>1441633993</v>
      </c>
      <c r="E580">
        <v>1439560393</v>
      </c>
      <c r="F580" t="b">
        <v>0</v>
      </c>
      <c r="G580">
        <v>7</v>
      </c>
    </row>
    <row r="581" spans="1:7" x14ac:dyDescent="0.2">
      <c r="A581" t="s">
        <v>8221</v>
      </c>
      <c r="B581" t="s">
        <v>8224</v>
      </c>
      <c r="C581" t="s">
        <v>8246</v>
      </c>
      <c r="D581">
        <v>1419539223</v>
      </c>
      <c r="E581">
        <v>1416947223</v>
      </c>
      <c r="F581" t="b">
        <v>0</v>
      </c>
      <c r="G581">
        <v>5</v>
      </c>
    </row>
    <row r="582" spans="1:7" x14ac:dyDescent="0.2">
      <c r="A582" t="s">
        <v>8221</v>
      </c>
      <c r="B582" t="s">
        <v>8224</v>
      </c>
      <c r="C582" t="s">
        <v>8246</v>
      </c>
      <c r="D582">
        <v>1474580867</v>
      </c>
      <c r="E582">
        <v>1471988867</v>
      </c>
      <c r="F582" t="b">
        <v>0</v>
      </c>
      <c r="G582">
        <v>1</v>
      </c>
    </row>
    <row r="583" spans="1:7" x14ac:dyDescent="0.2">
      <c r="A583" t="s">
        <v>8221</v>
      </c>
      <c r="B583" t="s">
        <v>8224</v>
      </c>
      <c r="C583" t="s">
        <v>8246</v>
      </c>
      <c r="D583">
        <v>1438474704</v>
      </c>
      <c r="E583">
        <v>1435882704</v>
      </c>
      <c r="F583" t="b">
        <v>0</v>
      </c>
      <c r="G583">
        <v>0</v>
      </c>
    </row>
    <row r="584" spans="1:7" x14ac:dyDescent="0.2">
      <c r="A584" t="s">
        <v>8221</v>
      </c>
      <c r="B584" t="s">
        <v>8224</v>
      </c>
      <c r="C584" t="s">
        <v>8246</v>
      </c>
      <c r="D584">
        <v>1426442400</v>
      </c>
      <c r="E584">
        <v>1424454319</v>
      </c>
      <c r="F584" t="b">
        <v>0</v>
      </c>
      <c r="G584">
        <v>0</v>
      </c>
    </row>
    <row r="585" spans="1:7" x14ac:dyDescent="0.2">
      <c r="A585" t="s">
        <v>8221</v>
      </c>
      <c r="B585" t="s">
        <v>8224</v>
      </c>
      <c r="C585" t="s">
        <v>8246</v>
      </c>
      <c r="D585">
        <v>1426800687</v>
      </c>
      <c r="E585">
        <v>1424212287</v>
      </c>
      <c r="F585" t="b">
        <v>0</v>
      </c>
      <c r="G585">
        <v>1</v>
      </c>
    </row>
    <row r="586" spans="1:7" x14ac:dyDescent="0.2">
      <c r="A586" t="s">
        <v>8221</v>
      </c>
      <c r="B586" t="s">
        <v>8224</v>
      </c>
      <c r="C586" t="s">
        <v>8246</v>
      </c>
      <c r="D586">
        <v>1426522316</v>
      </c>
      <c r="E586">
        <v>1423933916</v>
      </c>
      <c r="F586" t="b">
        <v>0</v>
      </c>
      <c r="G586">
        <v>2</v>
      </c>
    </row>
    <row r="587" spans="1:7" x14ac:dyDescent="0.2">
      <c r="A587" t="s">
        <v>8221</v>
      </c>
      <c r="B587" t="s">
        <v>8225</v>
      </c>
      <c r="C587" t="s">
        <v>8247</v>
      </c>
      <c r="D587">
        <v>1448928000</v>
      </c>
      <c r="E587">
        <v>1444123377</v>
      </c>
      <c r="F587" t="b">
        <v>0</v>
      </c>
      <c r="G587">
        <v>0</v>
      </c>
    </row>
    <row r="588" spans="1:7" x14ac:dyDescent="0.2">
      <c r="A588" t="s">
        <v>8221</v>
      </c>
      <c r="B588" t="s">
        <v>8224</v>
      </c>
      <c r="C588" t="s">
        <v>8246</v>
      </c>
      <c r="D588">
        <v>1424032207</v>
      </c>
      <c r="E588">
        <v>1421440207</v>
      </c>
      <c r="F588" t="b">
        <v>0</v>
      </c>
      <c r="G588">
        <v>4</v>
      </c>
    </row>
    <row r="589" spans="1:7" x14ac:dyDescent="0.2">
      <c r="A589" t="s">
        <v>8221</v>
      </c>
      <c r="B589" t="s">
        <v>8229</v>
      </c>
      <c r="C589" t="s">
        <v>8251</v>
      </c>
      <c r="D589">
        <v>1429207833</v>
      </c>
      <c r="E589">
        <v>1426615833</v>
      </c>
      <c r="F589" t="b">
        <v>0</v>
      </c>
      <c r="G589">
        <v>7</v>
      </c>
    </row>
    <row r="590" spans="1:7" x14ac:dyDescent="0.2">
      <c r="A590" t="s">
        <v>8221</v>
      </c>
      <c r="B590" t="s">
        <v>8237</v>
      </c>
      <c r="C590" t="s">
        <v>8249</v>
      </c>
      <c r="D590">
        <v>1479410886</v>
      </c>
      <c r="E590">
        <v>1474223286</v>
      </c>
      <c r="F590" t="b">
        <v>0</v>
      </c>
      <c r="G590">
        <v>2</v>
      </c>
    </row>
    <row r="591" spans="1:7" x14ac:dyDescent="0.2">
      <c r="A591" t="s">
        <v>8221</v>
      </c>
      <c r="B591" t="s">
        <v>8224</v>
      </c>
      <c r="C591" t="s">
        <v>8246</v>
      </c>
      <c r="D591">
        <v>1436366699</v>
      </c>
      <c r="E591">
        <v>1435070699</v>
      </c>
      <c r="F591" t="b">
        <v>0</v>
      </c>
      <c r="G591">
        <v>1</v>
      </c>
    </row>
    <row r="592" spans="1:7" x14ac:dyDescent="0.2">
      <c r="A592" t="s">
        <v>8221</v>
      </c>
      <c r="B592" t="s">
        <v>8225</v>
      </c>
      <c r="C592" t="s">
        <v>8247</v>
      </c>
      <c r="D592">
        <v>1454936460</v>
      </c>
      <c r="E592">
        <v>1452259131</v>
      </c>
      <c r="F592" t="b">
        <v>0</v>
      </c>
      <c r="G592">
        <v>9</v>
      </c>
    </row>
    <row r="593" spans="1:7" x14ac:dyDescent="0.2">
      <c r="A593" t="s">
        <v>8221</v>
      </c>
      <c r="B593" t="s">
        <v>8224</v>
      </c>
      <c r="C593" t="s">
        <v>8246</v>
      </c>
      <c r="D593">
        <v>1437570130</v>
      </c>
      <c r="E593">
        <v>1434978130</v>
      </c>
      <c r="F593" t="b">
        <v>0</v>
      </c>
      <c r="G593">
        <v>2</v>
      </c>
    </row>
    <row r="594" spans="1:7" x14ac:dyDescent="0.2">
      <c r="A594" t="s">
        <v>8221</v>
      </c>
      <c r="B594" t="s">
        <v>8224</v>
      </c>
      <c r="C594" t="s">
        <v>8246</v>
      </c>
      <c r="D594">
        <v>1417584860</v>
      </c>
      <c r="E594">
        <v>1414992860</v>
      </c>
      <c r="F594" t="b">
        <v>0</v>
      </c>
      <c r="G594">
        <v>1</v>
      </c>
    </row>
    <row r="595" spans="1:7" x14ac:dyDescent="0.2">
      <c r="A595" t="s">
        <v>8221</v>
      </c>
      <c r="B595" t="s">
        <v>8225</v>
      </c>
      <c r="C595" t="s">
        <v>8247</v>
      </c>
      <c r="D595">
        <v>1428333345</v>
      </c>
      <c r="E595">
        <v>1425744945</v>
      </c>
      <c r="F595" t="b">
        <v>0</v>
      </c>
      <c r="G595">
        <v>7</v>
      </c>
    </row>
    <row r="596" spans="1:7" x14ac:dyDescent="0.2">
      <c r="A596" t="s">
        <v>8221</v>
      </c>
      <c r="B596" t="s">
        <v>8224</v>
      </c>
      <c r="C596" t="s">
        <v>8246</v>
      </c>
      <c r="D596">
        <v>1460832206</v>
      </c>
      <c r="E596">
        <v>1458240206</v>
      </c>
      <c r="F596" t="b">
        <v>0</v>
      </c>
      <c r="G596">
        <v>2</v>
      </c>
    </row>
    <row r="597" spans="1:7" x14ac:dyDescent="0.2">
      <c r="A597" t="s">
        <v>8221</v>
      </c>
      <c r="B597" t="s">
        <v>8224</v>
      </c>
      <c r="C597" t="s">
        <v>8246</v>
      </c>
      <c r="D597">
        <v>1430703638</v>
      </c>
      <c r="E597">
        <v>1426815638</v>
      </c>
      <c r="F597" t="b">
        <v>0</v>
      </c>
      <c r="G597">
        <v>8</v>
      </c>
    </row>
    <row r="598" spans="1:7" x14ac:dyDescent="0.2">
      <c r="A598" t="s">
        <v>8221</v>
      </c>
      <c r="B598" t="s">
        <v>8224</v>
      </c>
      <c r="C598" t="s">
        <v>8246</v>
      </c>
      <c r="D598">
        <v>1478122292</v>
      </c>
      <c r="E598">
        <v>1475530292</v>
      </c>
      <c r="F598" t="b">
        <v>0</v>
      </c>
      <c r="G598">
        <v>2</v>
      </c>
    </row>
    <row r="599" spans="1:7" x14ac:dyDescent="0.2">
      <c r="A599" t="s">
        <v>8221</v>
      </c>
      <c r="B599" t="s">
        <v>8224</v>
      </c>
      <c r="C599" t="s">
        <v>8246</v>
      </c>
      <c r="D599">
        <v>1469980800</v>
      </c>
      <c r="E599">
        <v>1466787335</v>
      </c>
      <c r="F599" t="b">
        <v>0</v>
      </c>
      <c r="G599">
        <v>2</v>
      </c>
    </row>
    <row r="600" spans="1:7" x14ac:dyDescent="0.2">
      <c r="A600" t="s">
        <v>8221</v>
      </c>
      <c r="B600" t="s">
        <v>8224</v>
      </c>
      <c r="C600" t="s">
        <v>8246</v>
      </c>
      <c r="D600">
        <v>1417737781</v>
      </c>
      <c r="E600">
        <v>1415145781</v>
      </c>
      <c r="F600" t="b">
        <v>0</v>
      </c>
      <c r="G600">
        <v>7</v>
      </c>
    </row>
    <row r="601" spans="1:7" x14ac:dyDescent="0.2">
      <c r="A601" t="s">
        <v>8221</v>
      </c>
      <c r="B601" t="s">
        <v>8224</v>
      </c>
      <c r="C601" t="s">
        <v>8246</v>
      </c>
      <c r="D601">
        <v>1425827760</v>
      </c>
      <c r="E601">
        <v>1423769402</v>
      </c>
      <c r="F601" t="b">
        <v>0</v>
      </c>
      <c r="G601">
        <v>2</v>
      </c>
    </row>
    <row r="602" spans="1:7" hidden="1" x14ac:dyDescent="0.2">
      <c r="A602" t="s">
        <v>8220</v>
      </c>
      <c r="B602" t="s">
        <v>8224</v>
      </c>
      <c r="C602" t="s">
        <v>8246</v>
      </c>
      <c r="D602">
        <v>1431198562</v>
      </c>
      <c r="E602">
        <v>1426014562</v>
      </c>
      <c r="F602" t="b">
        <v>0</v>
      </c>
      <c r="G602">
        <v>1</v>
      </c>
    </row>
    <row r="603" spans="1:7" hidden="1" x14ac:dyDescent="0.2">
      <c r="A603" t="s">
        <v>8220</v>
      </c>
      <c r="B603" t="s">
        <v>8229</v>
      </c>
      <c r="C603" t="s">
        <v>8251</v>
      </c>
      <c r="D603">
        <v>1419626139</v>
      </c>
      <c r="E603">
        <v>1417034139</v>
      </c>
      <c r="F603" t="b">
        <v>0</v>
      </c>
      <c r="G603">
        <v>6</v>
      </c>
    </row>
    <row r="604" spans="1:7" hidden="1" x14ac:dyDescent="0.2">
      <c r="A604" t="s">
        <v>8220</v>
      </c>
      <c r="B604" t="s">
        <v>8224</v>
      </c>
      <c r="C604" t="s">
        <v>8246</v>
      </c>
      <c r="D604">
        <v>1434654215</v>
      </c>
      <c r="E604">
        <v>1432062215</v>
      </c>
      <c r="F604" t="b">
        <v>0</v>
      </c>
      <c r="G604">
        <v>0</v>
      </c>
    </row>
    <row r="605" spans="1:7" hidden="1" x14ac:dyDescent="0.2">
      <c r="A605" t="s">
        <v>8220</v>
      </c>
      <c r="B605" t="s">
        <v>8224</v>
      </c>
      <c r="C605" t="s">
        <v>8246</v>
      </c>
      <c r="D605">
        <v>1408029623</v>
      </c>
      <c r="E605">
        <v>1405437623</v>
      </c>
      <c r="F605" t="b">
        <v>0</v>
      </c>
      <c r="G605">
        <v>13</v>
      </c>
    </row>
    <row r="606" spans="1:7" hidden="1" x14ac:dyDescent="0.2">
      <c r="A606" t="s">
        <v>8220</v>
      </c>
      <c r="B606" t="s">
        <v>8224</v>
      </c>
      <c r="C606" t="s">
        <v>8246</v>
      </c>
      <c r="D606">
        <v>1409187056</v>
      </c>
      <c r="E606">
        <v>1406595056</v>
      </c>
      <c r="F606" t="b">
        <v>0</v>
      </c>
      <c r="G606">
        <v>0</v>
      </c>
    </row>
    <row r="607" spans="1:7" hidden="1" x14ac:dyDescent="0.2">
      <c r="A607" t="s">
        <v>8220</v>
      </c>
      <c r="B607" t="s">
        <v>8224</v>
      </c>
      <c r="C607" t="s">
        <v>8246</v>
      </c>
      <c r="D607">
        <v>1440318908</v>
      </c>
      <c r="E607">
        <v>1436430908</v>
      </c>
      <c r="F607" t="b">
        <v>0</v>
      </c>
      <c r="G607">
        <v>8</v>
      </c>
    </row>
    <row r="608" spans="1:7" hidden="1" x14ac:dyDescent="0.2">
      <c r="A608" t="s">
        <v>8220</v>
      </c>
      <c r="B608" t="s">
        <v>8233</v>
      </c>
      <c r="C608" t="s">
        <v>8249</v>
      </c>
      <c r="D608">
        <v>1432479600</v>
      </c>
      <c r="E608">
        <v>1428507409</v>
      </c>
      <c r="F608" t="b">
        <v>0</v>
      </c>
      <c r="G608">
        <v>1</v>
      </c>
    </row>
    <row r="609" spans="1:7" hidden="1" x14ac:dyDescent="0.2">
      <c r="A609" t="s">
        <v>8220</v>
      </c>
      <c r="B609" t="s">
        <v>8224</v>
      </c>
      <c r="C609" t="s">
        <v>8246</v>
      </c>
      <c r="D609">
        <v>1448225336</v>
      </c>
      <c r="E609">
        <v>1445629736</v>
      </c>
      <c r="F609" t="b">
        <v>0</v>
      </c>
      <c r="G609">
        <v>0</v>
      </c>
    </row>
    <row r="610" spans="1:7" hidden="1" x14ac:dyDescent="0.2">
      <c r="A610" t="s">
        <v>8220</v>
      </c>
      <c r="B610" t="s">
        <v>8224</v>
      </c>
      <c r="C610" t="s">
        <v>8246</v>
      </c>
      <c r="D610">
        <v>1434405980</v>
      </c>
      <c r="E610">
        <v>1431813980</v>
      </c>
      <c r="F610" t="b">
        <v>0</v>
      </c>
      <c r="G610">
        <v>5</v>
      </c>
    </row>
    <row r="611" spans="1:7" hidden="1" x14ac:dyDescent="0.2">
      <c r="A611" t="s">
        <v>8220</v>
      </c>
      <c r="B611" t="s">
        <v>8225</v>
      </c>
      <c r="C611" t="s">
        <v>8247</v>
      </c>
      <c r="D611">
        <v>1448761744</v>
      </c>
      <c r="E611">
        <v>1446166144</v>
      </c>
      <c r="F611" t="b">
        <v>0</v>
      </c>
      <c r="G611">
        <v>1</v>
      </c>
    </row>
    <row r="612" spans="1:7" hidden="1" x14ac:dyDescent="0.2">
      <c r="A612" t="s">
        <v>8220</v>
      </c>
      <c r="B612" t="s">
        <v>8224</v>
      </c>
      <c r="C612" t="s">
        <v>8246</v>
      </c>
      <c r="D612">
        <v>1429732586</v>
      </c>
      <c r="E612">
        <v>1427140586</v>
      </c>
      <c r="F612" t="b">
        <v>0</v>
      </c>
      <c r="G612">
        <v>0</v>
      </c>
    </row>
    <row r="613" spans="1:7" hidden="1" x14ac:dyDescent="0.2">
      <c r="A613" t="s">
        <v>8220</v>
      </c>
      <c r="B613" t="s">
        <v>8230</v>
      </c>
      <c r="C613" t="s">
        <v>8249</v>
      </c>
      <c r="D613">
        <v>1453210037</v>
      </c>
      <c r="E613">
        <v>1448026037</v>
      </c>
      <c r="F613" t="b">
        <v>0</v>
      </c>
      <c r="G613">
        <v>0</v>
      </c>
    </row>
    <row r="614" spans="1:7" hidden="1" x14ac:dyDescent="0.2">
      <c r="A614" t="s">
        <v>8220</v>
      </c>
      <c r="B614" t="s">
        <v>8237</v>
      </c>
      <c r="C614" t="s">
        <v>8249</v>
      </c>
      <c r="D614">
        <v>1472777146</v>
      </c>
      <c r="E614">
        <v>1470185146</v>
      </c>
      <c r="F614" t="b">
        <v>0</v>
      </c>
      <c r="G614">
        <v>0</v>
      </c>
    </row>
    <row r="615" spans="1:7" hidden="1" x14ac:dyDescent="0.2">
      <c r="A615" t="s">
        <v>8220</v>
      </c>
      <c r="B615" t="s">
        <v>8224</v>
      </c>
      <c r="C615" t="s">
        <v>8246</v>
      </c>
      <c r="D615">
        <v>1443675540</v>
      </c>
      <c r="E615">
        <v>1441022120</v>
      </c>
      <c r="F615" t="b">
        <v>0</v>
      </c>
      <c r="G615">
        <v>121</v>
      </c>
    </row>
    <row r="616" spans="1:7" hidden="1" x14ac:dyDescent="0.2">
      <c r="A616" t="s">
        <v>8220</v>
      </c>
      <c r="B616" t="s">
        <v>8224</v>
      </c>
      <c r="C616" t="s">
        <v>8246</v>
      </c>
      <c r="D616">
        <v>1466731740</v>
      </c>
      <c r="E616">
        <v>1464139740</v>
      </c>
      <c r="F616" t="b">
        <v>0</v>
      </c>
      <c r="G616">
        <v>0</v>
      </c>
    </row>
    <row r="617" spans="1:7" hidden="1" x14ac:dyDescent="0.2">
      <c r="A617" t="s">
        <v>8220</v>
      </c>
      <c r="B617" t="s">
        <v>8228</v>
      </c>
      <c r="C617" t="s">
        <v>8250</v>
      </c>
      <c r="D617">
        <v>1443149759</v>
      </c>
      <c r="E617">
        <v>1440557759</v>
      </c>
      <c r="F617" t="b">
        <v>0</v>
      </c>
      <c r="G617">
        <v>0</v>
      </c>
    </row>
    <row r="618" spans="1:7" hidden="1" x14ac:dyDescent="0.2">
      <c r="A618" t="s">
        <v>8220</v>
      </c>
      <c r="B618" t="s">
        <v>8230</v>
      </c>
      <c r="C618" t="s">
        <v>8249</v>
      </c>
      <c r="D618">
        <v>1488013307</v>
      </c>
      <c r="E618">
        <v>1485421307</v>
      </c>
      <c r="F618" t="b">
        <v>0</v>
      </c>
      <c r="G618">
        <v>0</v>
      </c>
    </row>
    <row r="619" spans="1:7" hidden="1" x14ac:dyDescent="0.2">
      <c r="A619" t="s">
        <v>8220</v>
      </c>
      <c r="B619" t="s">
        <v>8225</v>
      </c>
      <c r="C619" t="s">
        <v>8247</v>
      </c>
      <c r="D619">
        <v>1431072843</v>
      </c>
      <c r="E619">
        <v>1427184843</v>
      </c>
      <c r="F619" t="b">
        <v>0</v>
      </c>
      <c r="G619">
        <v>3</v>
      </c>
    </row>
    <row r="620" spans="1:7" hidden="1" x14ac:dyDescent="0.2">
      <c r="A620" t="s">
        <v>8220</v>
      </c>
      <c r="B620" t="s">
        <v>8224</v>
      </c>
      <c r="C620" t="s">
        <v>8246</v>
      </c>
      <c r="D620">
        <v>1449689203</v>
      </c>
      <c r="E620">
        <v>1447097203</v>
      </c>
      <c r="F620" t="b">
        <v>0</v>
      </c>
      <c r="G620">
        <v>0</v>
      </c>
    </row>
    <row r="621" spans="1:7" hidden="1" x14ac:dyDescent="0.2">
      <c r="A621" t="s">
        <v>8220</v>
      </c>
      <c r="B621" t="s">
        <v>8224</v>
      </c>
      <c r="C621" t="s">
        <v>8246</v>
      </c>
      <c r="D621">
        <v>1416933390</v>
      </c>
      <c r="E621">
        <v>1411745790</v>
      </c>
      <c r="F621" t="b">
        <v>0</v>
      </c>
      <c r="G621">
        <v>1</v>
      </c>
    </row>
    <row r="622" spans="1:7" hidden="1" x14ac:dyDescent="0.2">
      <c r="A622" t="s">
        <v>8220</v>
      </c>
      <c r="B622" t="s">
        <v>8229</v>
      </c>
      <c r="C622" t="s">
        <v>8251</v>
      </c>
      <c r="D622">
        <v>1408986738</v>
      </c>
      <c r="E622">
        <v>1405098738</v>
      </c>
      <c r="F622" t="b">
        <v>0</v>
      </c>
      <c r="G622">
        <v>1</v>
      </c>
    </row>
    <row r="623" spans="1:7" hidden="1" x14ac:dyDescent="0.2">
      <c r="A623" t="s">
        <v>8220</v>
      </c>
      <c r="B623" t="s">
        <v>8224</v>
      </c>
      <c r="C623" t="s">
        <v>8246</v>
      </c>
      <c r="D623">
        <v>1467934937</v>
      </c>
      <c r="E623">
        <v>1465342937</v>
      </c>
      <c r="F623" t="b">
        <v>0</v>
      </c>
      <c r="G623">
        <v>3</v>
      </c>
    </row>
    <row r="624" spans="1:7" hidden="1" x14ac:dyDescent="0.2">
      <c r="A624" t="s">
        <v>8220</v>
      </c>
      <c r="B624" t="s">
        <v>8224</v>
      </c>
      <c r="C624" t="s">
        <v>8246</v>
      </c>
      <c r="D624">
        <v>1467398138</v>
      </c>
      <c r="E624">
        <v>1465670138</v>
      </c>
      <c r="F624" t="b">
        <v>0</v>
      </c>
      <c r="G624">
        <v>9</v>
      </c>
    </row>
    <row r="625" spans="1:7" hidden="1" x14ac:dyDescent="0.2">
      <c r="A625" t="s">
        <v>8220</v>
      </c>
      <c r="B625" t="s">
        <v>8226</v>
      </c>
      <c r="C625" t="s">
        <v>8248</v>
      </c>
      <c r="D625">
        <v>1432771997</v>
      </c>
      <c r="E625">
        <v>1430179997</v>
      </c>
      <c r="F625" t="b">
        <v>0</v>
      </c>
      <c r="G625">
        <v>0</v>
      </c>
    </row>
    <row r="626" spans="1:7" hidden="1" x14ac:dyDescent="0.2">
      <c r="A626" t="s">
        <v>8220</v>
      </c>
      <c r="B626" t="s">
        <v>8224</v>
      </c>
      <c r="C626" t="s">
        <v>8246</v>
      </c>
      <c r="D626">
        <v>1431647041</v>
      </c>
      <c r="E626">
        <v>1429055041</v>
      </c>
      <c r="F626" t="b">
        <v>0</v>
      </c>
      <c r="G626">
        <v>0</v>
      </c>
    </row>
    <row r="627" spans="1:7" hidden="1" x14ac:dyDescent="0.2">
      <c r="A627" t="s">
        <v>8220</v>
      </c>
      <c r="B627" t="s">
        <v>8229</v>
      </c>
      <c r="C627" t="s">
        <v>8251</v>
      </c>
      <c r="D627">
        <v>1490560177</v>
      </c>
      <c r="E627">
        <v>1487971777</v>
      </c>
      <c r="F627" t="b">
        <v>0</v>
      </c>
      <c r="G627">
        <v>0</v>
      </c>
    </row>
    <row r="628" spans="1:7" hidden="1" x14ac:dyDescent="0.2">
      <c r="A628" t="s">
        <v>8220</v>
      </c>
      <c r="B628" t="s">
        <v>8224</v>
      </c>
      <c r="C628" t="s">
        <v>8246</v>
      </c>
      <c r="D628">
        <v>1439644920</v>
      </c>
      <c r="E628">
        <v>1436793939</v>
      </c>
      <c r="F628" t="b">
        <v>0</v>
      </c>
      <c r="G628">
        <v>39</v>
      </c>
    </row>
    <row r="629" spans="1:7" hidden="1" x14ac:dyDescent="0.2">
      <c r="A629" t="s">
        <v>8220</v>
      </c>
      <c r="B629" t="s">
        <v>8235</v>
      </c>
      <c r="C629" t="s">
        <v>8255</v>
      </c>
      <c r="D629">
        <v>1457996400</v>
      </c>
      <c r="E629">
        <v>1452842511</v>
      </c>
      <c r="F629" t="b">
        <v>0</v>
      </c>
      <c r="G629">
        <v>1</v>
      </c>
    </row>
    <row r="630" spans="1:7" hidden="1" x14ac:dyDescent="0.2">
      <c r="A630" t="s">
        <v>8220</v>
      </c>
      <c r="B630" t="s">
        <v>8224</v>
      </c>
      <c r="C630" t="s">
        <v>8246</v>
      </c>
      <c r="D630">
        <v>1405269457</v>
      </c>
      <c r="E630">
        <v>1402677457</v>
      </c>
      <c r="F630" t="b">
        <v>0</v>
      </c>
      <c r="G630">
        <v>0</v>
      </c>
    </row>
    <row r="631" spans="1:7" hidden="1" x14ac:dyDescent="0.2">
      <c r="A631" t="s">
        <v>8220</v>
      </c>
      <c r="B631" t="s">
        <v>8226</v>
      </c>
      <c r="C631" t="s">
        <v>8248</v>
      </c>
      <c r="D631">
        <v>1463239108</v>
      </c>
      <c r="E631">
        <v>1460647108</v>
      </c>
      <c r="F631" t="b">
        <v>0</v>
      </c>
      <c r="G631">
        <v>3</v>
      </c>
    </row>
    <row r="632" spans="1:7" hidden="1" x14ac:dyDescent="0.2">
      <c r="A632" t="s">
        <v>8220</v>
      </c>
      <c r="B632" t="s">
        <v>8224</v>
      </c>
      <c r="C632" t="s">
        <v>8246</v>
      </c>
      <c r="D632">
        <v>1441516200</v>
      </c>
      <c r="E632">
        <v>1438959121</v>
      </c>
      <c r="F632" t="b">
        <v>0</v>
      </c>
      <c r="G632">
        <v>1</v>
      </c>
    </row>
    <row r="633" spans="1:7" hidden="1" x14ac:dyDescent="0.2">
      <c r="A633" t="s">
        <v>8220</v>
      </c>
      <c r="B633" t="s">
        <v>8229</v>
      </c>
      <c r="C633" t="s">
        <v>8251</v>
      </c>
      <c r="D633">
        <v>1464460329</v>
      </c>
      <c r="E633">
        <v>1461954729</v>
      </c>
      <c r="F633" t="b">
        <v>0</v>
      </c>
      <c r="G633">
        <v>9</v>
      </c>
    </row>
    <row r="634" spans="1:7" hidden="1" x14ac:dyDescent="0.2">
      <c r="A634" t="s">
        <v>8220</v>
      </c>
      <c r="B634" t="s">
        <v>8233</v>
      </c>
      <c r="C634" t="s">
        <v>8249</v>
      </c>
      <c r="D634">
        <v>1448470165</v>
      </c>
      <c r="E634">
        <v>1445874565</v>
      </c>
      <c r="F634" t="b">
        <v>0</v>
      </c>
      <c r="G634">
        <v>0</v>
      </c>
    </row>
    <row r="635" spans="1:7" hidden="1" x14ac:dyDescent="0.2">
      <c r="A635" t="s">
        <v>8220</v>
      </c>
      <c r="B635" t="s">
        <v>8224</v>
      </c>
      <c r="C635" t="s">
        <v>8246</v>
      </c>
      <c r="D635">
        <v>1466204400</v>
      </c>
      <c r="E635">
        <v>1463469062</v>
      </c>
      <c r="F635" t="b">
        <v>0</v>
      </c>
      <c r="G635">
        <v>25</v>
      </c>
    </row>
    <row r="636" spans="1:7" hidden="1" x14ac:dyDescent="0.2">
      <c r="A636" t="s">
        <v>8220</v>
      </c>
      <c r="B636" t="s">
        <v>8224</v>
      </c>
      <c r="C636" t="s">
        <v>8246</v>
      </c>
      <c r="D636">
        <v>1424989029</v>
      </c>
      <c r="E636">
        <v>1422397029</v>
      </c>
      <c r="F636" t="b">
        <v>0</v>
      </c>
      <c r="G636">
        <v>1</v>
      </c>
    </row>
    <row r="637" spans="1:7" hidden="1" x14ac:dyDescent="0.2">
      <c r="A637" t="s">
        <v>8220</v>
      </c>
      <c r="B637" t="s">
        <v>8224</v>
      </c>
      <c r="C637" t="s">
        <v>8246</v>
      </c>
      <c r="D637">
        <v>1428804762</v>
      </c>
      <c r="E637">
        <v>1426212762</v>
      </c>
      <c r="F637" t="b">
        <v>0</v>
      </c>
      <c r="G637">
        <v>1</v>
      </c>
    </row>
    <row r="638" spans="1:7" hidden="1" x14ac:dyDescent="0.2">
      <c r="A638" t="s">
        <v>8220</v>
      </c>
      <c r="B638" t="s">
        <v>8225</v>
      </c>
      <c r="C638" t="s">
        <v>8247</v>
      </c>
      <c r="D638">
        <v>1433587620</v>
      </c>
      <c r="E638">
        <v>1430996150</v>
      </c>
      <c r="F638" t="b">
        <v>0</v>
      </c>
      <c r="G638">
        <v>1</v>
      </c>
    </row>
    <row r="639" spans="1:7" hidden="1" x14ac:dyDescent="0.2">
      <c r="A639" t="s">
        <v>8220</v>
      </c>
      <c r="B639" t="s">
        <v>8225</v>
      </c>
      <c r="C639" t="s">
        <v>8247</v>
      </c>
      <c r="D639">
        <v>1488063840</v>
      </c>
      <c r="E639">
        <v>1485558318</v>
      </c>
      <c r="F639" t="b">
        <v>0</v>
      </c>
      <c r="G639">
        <v>0</v>
      </c>
    </row>
    <row r="640" spans="1:7" hidden="1" x14ac:dyDescent="0.2">
      <c r="A640" t="s">
        <v>8220</v>
      </c>
      <c r="B640" t="s">
        <v>8236</v>
      </c>
      <c r="C640" t="s">
        <v>8249</v>
      </c>
      <c r="D640">
        <v>1490447662</v>
      </c>
      <c r="E640">
        <v>1485267262</v>
      </c>
      <c r="F640" t="b">
        <v>0</v>
      </c>
      <c r="G640">
        <v>6</v>
      </c>
    </row>
    <row r="641" spans="1:7" hidden="1" x14ac:dyDescent="0.2">
      <c r="A641" t="s">
        <v>8220</v>
      </c>
      <c r="B641" t="s">
        <v>8224</v>
      </c>
      <c r="C641" t="s">
        <v>8246</v>
      </c>
      <c r="D641">
        <v>1413208795</v>
      </c>
      <c r="E641">
        <v>1408024795</v>
      </c>
      <c r="F641" t="b">
        <v>0</v>
      </c>
      <c r="G641">
        <v>1</v>
      </c>
    </row>
    <row r="642" spans="1:7" hidden="1" x14ac:dyDescent="0.2">
      <c r="A642" t="s">
        <v>8219</v>
      </c>
      <c r="B642" t="s">
        <v>8230</v>
      </c>
      <c r="C642" t="s">
        <v>8249</v>
      </c>
      <c r="D642">
        <v>1480028400</v>
      </c>
      <c r="E642">
        <v>1478685915</v>
      </c>
      <c r="F642" t="b">
        <v>0</v>
      </c>
      <c r="G642">
        <v>2</v>
      </c>
    </row>
    <row r="643" spans="1:7" hidden="1" x14ac:dyDescent="0.2">
      <c r="A643" t="s">
        <v>8219</v>
      </c>
      <c r="B643" t="s">
        <v>8224</v>
      </c>
      <c r="C643" t="s">
        <v>8246</v>
      </c>
      <c r="D643">
        <v>1439473248</v>
      </c>
      <c r="E643">
        <v>1436881248</v>
      </c>
      <c r="F643" t="b">
        <v>0</v>
      </c>
      <c r="G643">
        <v>315</v>
      </c>
    </row>
    <row r="644" spans="1:7" hidden="1" x14ac:dyDescent="0.2">
      <c r="A644" t="s">
        <v>8219</v>
      </c>
      <c r="B644" t="s">
        <v>8236</v>
      </c>
      <c r="C644" t="s">
        <v>8249</v>
      </c>
      <c r="D644">
        <v>1439998674</v>
      </c>
      <c r="E644">
        <v>1436888274</v>
      </c>
      <c r="F644" t="b">
        <v>0</v>
      </c>
      <c r="G644">
        <v>2174</v>
      </c>
    </row>
    <row r="645" spans="1:7" hidden="1" x14ac:dyDescent="0.2">
      <c r="A645" t="s">
        <v>8219</v>
      </c>
      <c r="B645" t="s">
        <v>8224</v>
      </c>
      <c r="C645" t="s">
        <v>8246</v>
      </c>
      <c r="D645">
        <v>1433085875</v>
      </c>
      <c r="E645">
        <v>1428333875</v>
      </c>
      <c r="F645" t="b">
        <v>0</v>
      </c>
      <c r="G645">
        <v>152</v>
      </c>
    </row>
    <row r="646" spans="1:7" hidden="1" x14ac:dyDescent="0.2">
      <c r="A646" t="s">
        <v>8219</v>
      </c>
      <c r="B646" t="s">
        <v>8224</v>
      </c>
      <c r="C646" t="s">
        <v>8246</v>
      </c>
      <c r="D646">
        <v>1414544400</v>
      </c>
      <c r="E646">
        <v>1410883139</v>
      </c>
      <c r="F646" t="b">
        <v>0</v>
      </c>
      <c r="G646">
        <v>1021</v>
      </c>
    </row>
    <row r="647" spans="1:7" hidden="1" x14ac:dyDescent="0.2">
      <c r="A647" t="s">
        <v>8219</v>
      </c>
      <c r="B647" t="s">
        <v>8224</v>
      </c>
      <c r="C647" t="s">
        <v>8246</v>
      </c>
      <c r="D647">
        <v>1470962274</v>
      </c>
      <c r="E647">
        <v>1468370274</v>
      </c>
      <c r="F647" t="b">
        <v>0</v>
      </c>
      <c r="G647">
        <v>237</v>
      </c>
    </row>
    <row r="648" spans="1:7" hidden="1" x14ac:dyDescent="0.2">
      <c r="A648" t="s">
        <v>8219</v>
      </c>
      <c r="B648" t="s">
        <v>8224</v>
      </c>
      <c r="C648" t="s">
        <v>8246</v>
      </c>
      <c r="D648">
        <v>1407788867</v>
      </c>
      <c r="E648">
        <v>1405196867</v>
      </c>
      <c r="F648" t="b">
        <v>0</v>
      </c>
      <c r="G648">
        <v>27</v>
      </c>
    </row>
    <row r="649" spans="1:7" hidden="1" x14ac:dyDescent="0.2">
      <c r="A649" t="s">
        <v>8219</v>
      </c>
      <c r="B649" t="s">
        <v>8229</v>
      </c>
      <c r="C649" t="s">
        <v>8251</v>
      </c>
      <c r="D649">
        <v>1458235549</v>
      </c>
      <c r="E649">
        <v>1455647149</v>
      </c>
      <c r="F649" t="b">
        <v>0</v>
      </c>
      <c r="G649">
        <v>17</v>
      </c>
    </row>
    <row r="650" spans="1:7" hidden="1" x14ac:dyDescent="0.2">
      <c r="A650" t="s">
        <v>8219</v>
      </c>
      <c r="B650" t="s">
        <v>8224</v>
      </c>
      <c r="C650" t="s">
        <v>8246</v>
      </c>
      <c r="D650">
        <v>1413304708</v>
      </c>
      <c r="E650">
        <v>1410280708</v>
      </c>
      <c r="F650" t="b">
        <v>0</v>
      </c>
      <c r="G650">
        <v>27</v>
      </c>
    </row>
    <row r="651" spans="1:7" hidden="1" x14ac:dyDescent="0.2">
      <c r="A651" t="s">
        <v>8219</v>
      </c>
      <c r="B651" t="s">
        <v>8224</v>
      </c>
      <c r="C651" t="s">
        <v>8246</v>
      </c>
      <c r="D651">
        <v>1410904413</v>
      </c>
      <c r="E651">
        <v>1409090013</v>
      </c>
      <c r="F651" t="b">
        <v>0</v>
      </c>
      <c r="G651">
        <v>82</v>
      </c>
    </row>
    <row r="652" spans="1:7" hidden="1" x14ac:dyDescent="0.2">
      <c r="A652" t="s">
        <v>8219</v>
      </c>
      <c r="B652" t="s">
        <v>8224</v>
      </c>
      <c r="C652" t="s">
        <v>8246</v>
      </c>
      <c r="D652">
        <v>1418953984</v>
      </c>
      <c r="E652">
        <v>1413766384</v>
      </c>
      <c r="F652" t="b">
        <v>0</v>
      </c>
      <c r="G652">
        <v>48</v>
      </c>
    </row>
    <row r="653" spans="1:7" hidden="1" x14ac:dyDescent="0.2">
      <c r="A653" t="s">
        <v>8219</v>
      </c>
      <c r="B653" t="s">
        <v>8224</v>
      </c>
      <c r="C653" t="s">
        <v>8246</v>
      </c>
      <c r="D653">
        <v>1418430311</v>
      </c>
      <c r="E653">
        <v>1415838311</v>
      </c>
      <c r="F653" t="b">
        <v>0</v>
      </c>
      <c r="G653">
        <v>105</v>
      </c>
    </row>
    <row r="654" spans="1:7" hidden="1" x14ac:dyDescent="0.2">
      <c r="A654" t="s">
        <v>8219</v>
      </c>
      <c r="B654" t="s">
        <v>8224</v>
      </c>
      <c r="C654" t="s">
        <v>8246</v>
      </c>
      <c r="D654">
        <v>1480613650</v>
      </c>
      <c r="E654">
        <v>1478018050</v>
      </c>
      <c r="F654" t="b">
        <v>0</v>
      </c>
      <c r="G654">
        <v>28</v>
      </c>
    </row>
    <row r="655" spans="1:7" hidden="1" x14ac:dyDescent="0.2">
      <c r="A655" t="s">
        <v>8219</v>
      </c>
      <c r="B655" t="s">
        <v>8224</v>
      </c>
      <c r="C655" t="s">
        <v>8246</v>
      </c>
      <c r="D655">
        <v>1440082240</v>
      </c>
      <c r="E655">
        <v>1436885440</v>
      </c>
      <c r="F655" t="b">
        <v>0</v>
      </c>
      <c r="G655">
        <v>1107</v>
      </c>
    </row>
    <row r="656" spans="1:7" hidden="1" x14ac:dyDescent="0.2">
      <c r="A656" t="s">
        <v>8219</v>
      </c>
      <c r="B656" t="s">
        <v>8224</v>
      </c>
      <c r="C656" t="s">
        <v>8246</v>
      </c>
      <c r="D656">
        <v>1436396313</v>
      </c>
      <c r="E656">
        <v>1433804313</v>
      </c>
      <c r="F656" t="b">
        <v>0</v>
      </c>
      <c r="G656">
        <v>1013</v>
      </c>
    </row>
    <row r="657" spans="1:7" hidden="1" x14ac:dyDescent="0.2">
      <c r="A657" t="s">
        <v>8219</v>
      </c>
      <c r="B657" t="s">
        <v>8224</v>
      </c>
      <c r="C657" t="s">
        <v>8246</v>
      </c>
      <c r="D657">
        <v>1426197512</v>
      </c>
      <c r="E657">
        <v>1423609112</v>
      </c>
      <c r="F657" t="b">
        <v>0</v>
      </c>
      <c r="G657">
        <v>274</v>
      </c>
    </row>
    <row r="658" spans="1:7" hidden="1" x14ac:dyDescent="0.2">
      <c r="A658" t="s">
        <v>8219</v>
      </c>
      <c r="B658" t="s">
        <v>8224</v>
      </c>
      <c r="C658" t="s">
        <v>8246</v>
      </c>
      <c r="D658">
        <v>1460917119</v>
      </c>
      <c r="E658">
        <v>1455736719</v>
      </c>
      <c r="F658" t="b">
        <v>0</v>
      </c>
      <c r="G658">
        <v>87</v>
      </c>
    </row>
    <row r="659" spans="1:7" hidden="1" x14ac:dyDescent="0.2">
      <c r="A659" t="s">
        <v>8219</v>
      </c>
      <c r="B659" t="s">
        <v>8224</v>
      </c>
      <c r="C659" t="s">
        <v>8246</v>
      </c>
      <c r="D659">
        <v>1450901872</v>
      </c>
      <c r="E659">
        <v>1448309872</v>
      </c>
      <c r="F659" t="b">
        <v>0</v>
      </c>
      <c r="G659">
        <v>99</v>
      </c>
    </row>
    <row r="660" spans="1:7" hidden="1" x14ac:dyDescent="0.2">
      <c r="A660" t="s">
        <v>8219</v>
      </c>
      <c r="B660" t="s">
        <v>8224</v>
      </c>
      <c r="C660" t="s">
        <v>8246</v>
      </c>
      <c r="D660">
        <v>1437933600</v>
      </c>
      <c r="E660">
        <v>1435117889</v>
      </c>
      <c r="F660" t="b">
        <v>0</v>
      </c>
      <c r="G660">
        <v>276</v>
      </c>
    </row>
    <row r="661" spans="1:7" hidden="1" x14ac:dyDescent="0.2">
      <c r="A661" t="s">
        <v>8219</v>
      </c>
      <c r="B661" t="s">
        <v>8224</v>
      </c>
      <c r="C661" t="s">
        <v>8246</v>
      </c>
      <c r="D661">
        <v>1440339295</v>
      </c>
      <c r="E661">
        <v>1437747295</v>
      </c>
      <c r="F661" t="b">
        <v>0</v>
      </c>
      <c r="G661">
        <v>21</v>
      </c>
    </row>
    <row r="662" spans="1:7" x14ac:dyDescent="0.2">
      <c r="A662" t="s">
        <v>8221</v>
      </c>
      <c r="B662" t="s">
        <v>8224</v>
      </c>
      <c r="C662" t="s">
        <v>8246</v>
      </c>
      <c r="D662">
        <v>1415558879</v>
      </c>
      <c r="E662">
        <v>1412963279</v>
      </c>
      <c r="F662" t="b">
        <v>0</v>
      </c>
      <c r="G662">
        <v>18</v>
      </c>
    </row>
    <row r="663" spans="1:7" x14ac:dyDescent="0.2">
      <c r="A663" t="s">
        <v>8221</v>
      </c>
      <c r="B663" t="s">
        <v>8224</v>
      </c>
      <c r="C663" t="s">
        <v>8246</v>
      </c>
      <c r="D663">
        <v>1477236559</v>
      </c>
      <c r="E663">
        <v>1474644559</v>
      </c>
      <c r="F663" t="b">
        <v>0</v>
      </c>
      <c r="G663">
        <v>9</v>
      </c>
    </row>
    <row r="664" spans="1:7" x14ac:dyDescent="0.2">
      <c r="A664" t="s">
        <v>8221</v>
      </c>
      <c r="B664" t="s">
        <v>8224</v>
      </c>
      <c r="C664" t="s">
        <v>8246</v>
      </c>
      <c r="D664">
        <v>1421404247</v>
      </c>
      <c r="E664">
        <v>1418812247</v>
      </c>
      <c r="F664" t="b">
        <v>0</v>
      </c>
      <c r="G664">
        <v>4</v>
      </c>
    </row>
    <row r="665" spans="1:7" x14ac:dyDescent="0.2">
      <c r="A665" t="s">
        <v>8221</v>
      </c>
      <c r="B665" t="s">
        <v>8232</v>
      </c>
      <c r="C665" t="s">
        <v>8253</v>
      </c>
      <c r="D665">
        <v>1437250456</v>
      </c>
      <c r="E665">
        <v>1434658456</v>
      </c>
      <c r="F665" t="b">
        <v>0</v>
      </c>
      <c r="G665">
        <v>7</v>
      </c>
    </row>
    <row r="666" spans="1:7" x14ac:dyDescent="0.2">
      <c r="A666" t="s">
        <v>8221</v>
      </c>
      <c r="B666" t="s">
        <v>8224</v>
      </c>
      <c r="C666" t="s">
        <v>8246</v>
      </c>
      <c r="D666">
        <v>1428940775</v>
      </c>
      <c r="E666">
        <v>1426348775</v>
      </c>
      <c r="F666" t="b">
        <v>0</v>
      </c>
      <c r="G666">
        <v>29</v>
      </c>
    </row>
    <row r="667" spans="1:7" x14ac:dyDescent="0.2">
      <c r="A667" t="s">
        <v>8221</v>
      </c>
      <c r="B667" t="s">
        <v>8224</v>
      </c>
      <c r="C667" t="s">
        <v>8246</v>
      </c>
      <c r="D667">
        <v>1484327061</v>
      </c>
      <c r="E667">
        <v>1479143061</v>
      </c>
      <c r="F667" t="b">
        <v>0</v>
      </c>
      <c r="G667">
        <v>12</v>
      </c>
    </row>
    <row r="668" spans="1:7" x14ac:dyDescent="0.2">
      <c r="A668" t="s">
        <v>8221</v>
      </c>
      <c r="B668" t="s">
        <v>8224</v>
      </c>
      <c r="C668" t="s">
        <v>8246</v>
      </c>
      <c r="D668">
        <v>1408305498</v>
      </c>
      <c r="E668">
        <v>1405713498</v>
      </c>
      <c r="F668" t="b">
        <v>0</v>
      </c>
      <c r="G668">
        <v>4</v>
      </c>
    </row>
    <row r="669" spans="1:7" x14ac:dyDescent="0.2">
      <c r="A669" t="s">
        <v>8221</v>
      </c>
      <c r="B669" t="s">
        <v>8237</v>
      </c>
      <c r="C669" t="s">
        <v>8249</v>
      </c>
      <c r="D669">
        <v>1477731463</v>
      </c>
      <c r="E669">
        <v>1474275463</v>
      </c>
      <c r="F669" t="b">
        <v>0</v>
      </c>
      <c r="G669">
        <v>28</v>
      </c>
    </row>
    <row r="670" spans="1:7" x14ac:dyDescent="0.2">
      <c r="A670" t="s">
        <v>8221</v>
      </c>
      <c r="B670" t="s">
        <v>8224</v>
      </c>
      <c r="C670" t="s">
        <v>8246</v>
      </c>
      <c r="D670">
        <v>1431374222</v>
      </c>
      <c r="E670">
        <v>1427486222</v>
      </c>
      <c r="F670" t="b">
        <v>0</v>
      </c>
      <c r="G670">
        <v>25</v>
      </c>
    </row>
    <row r="671" spans="1:7" x14ac:dyDescent="0.2">
      <c r="A671" t="s">
        <v>8221</v>
      </c>
      <c r="B671" t="s">
        <v>8235</v>
      </c>
      <c r="C671" t="s">
        <v>8255</v>
      </c>
      <c r="D671">
        <v>1467817258</v>
      </c>
      <c r="E671">
        <v>1465225258</v>
      </c>
      <c r="F671" t="b">
        <v>0</v>
      </c>
      <c r="G671">
        <v>28</v>
      </c>
    </row>
    <row r="672" spans="1:7" x14ac:dyDescent="0.2">
      <c r="A672" t="s">
        <v>8221</v>
      </c>
      <c r="B672" t="s">
        <v>8237</v>
      </c>
      <c r="C672" t="s">
        <v>8249</v>
      </c>
      <c r="D672">
        <v>1466323800</v>
      </c>
      <c r="E672">
        <v>1463418120</v>
      </c>
      <c r="F672" t="b">
        <v>0</v>
      </c>
      <c r="G672">
        <v>310</v>
      </c>
    </row>
    <row r="673" spans="1:7" x14ac:dyDescent="0.2">
      <c r="A673" t="s">
        <v>8221</v>
      </c>
      <c r="B673" t="s">
        <v>8224</v>
      </c>
      <c r="C673" t="s">
        <v>8246</v>
      </c>
      <c r="D673">
        <v>1421208000</v>
      </c>
      <c r="E673">
        <v>1418315852</v>
      </c>
      <c r="F673" t="b">
        <v>0</v>
      </c>
      <c r="G673">
        <v>15</v>
      </c>
    </row>
    <row r="674" spans="1:7" x14ac:dyDescent="0.2">
      <c r="A674" t="s">
        <v>8221</v>
      </c>
      <c r="B674" t="s">
        <v>8224</v>
      </c>
      <c r="C674" t="s">
        <v>8246</v>
      </c>
      <c r="D674">
        <v>1420088340</v>
      </c>
      <c r="E674">
        <v>1417410964</v>
      </c>
      <c r="F674" t="b">
        <v>0</v>
      </c>
      <c r="G674">
        <v>215</v>
      </c>
    </row>
    <row r="675" spans="1:7" x14ac:dyDescent="0.2">
      <c r="A675" t="s">
        <v>8221</v>
      </c>
      <c r="B675" t="s">
        <v>8224</v>
      </c>
      <c r="C675" t="s">
        <v>8246</v>
      </c>
      <c r="D675">
        <v>1409602217</v>
      </c>
      <c r="E675">
        <v>1405714217</v>
      </c>
      <c r="F675" t="b">
        <v>0</v>
      </c>
      <c r="G675">
        <v>3</v>
      </c>
    </row>
    <row r="676" spans="1:7" x14ac:dyDescent="0.2">
      <c r="A676" t="s">
        <v>8221</v>
      </c>
      <c r="B676" t="s">
        <v>8224</v>
      </c>
      <c r="C676" t="s">
        <v>8246</v>
      </c>
      <c r="D676">
        <v>1407811627</v>
      </c>
      <c r="E676">
        <v>1402627627</v>
      </c>
      <c r="F676" t="b">
        <v>0</v>
      </c>
      <c r="G676">
        <v>2</v>
      </c>
    </row>
    <row r="677" spans="1:7" x14ac:dyDescent="0.2">
      <c r="A677" t="s">
        <v>8221</v>
      </c>
      <c r="B677" t="s">
        <v>8224</v>
      </c>
      <c r="C677" t="s">
        <v>8246</v>
      </c>
      <c r="D677">
        <v>1420095540</v>
      </c>
      <c r="E677">
        <v>1417558804</v>
      </c>
      <c r="F677" t="b">
        <v>0</v>
      </c>
      <c r="G677">
        <v>26</v>
      </c>
    </row>
    <row r="678" spans="1:7" x14ac:dyDescent="0.2">
      <c r="A678" t="s">
        <v>8221</v>
      </c>
      <c r="B678" t="s">
        <v>8229</v>
      </c>
      <c r="C678" t="s">
        <v>8251</v>
      </c>
      <c r="D678">
        <v>1423333581</v>
      </c>
      <c r="E678">
        <v>1420741581</v>
      </c>
      <c r="F678" t="b">
        <v>0</v>
      </c>
      <c r="G678">
        <v>24</v>
      </c>
    </row>
    <row r="679" spans="1:7" x14ac:dyDescent="0.2">
      <c r="A679" t="s">
        <v>8221</v>
      </c>
      <c r="B679" t="s">
        <v>8237</v>
      </c>
      <c r="C679" t="s">
        <v>8249</v>
      </c>
      <c r="D679">
        <v>1467106895</v>
      </c>
      <c r="E679">
        <v>1463218895</v>
      </c>
      <c r="F679" t="b">
        <v>0</v>
      </c>
      <c r="G679">
        <v>96</v>
      </c>
    </row>
    <row r="680" spans="1:7" x14ac:dyDescent="0.2">
      <c r="A680" t="s">
        <v>8221</v>
      </c>
      <c r="B680" t="s">
        <v>8224</v>
      </c>
      <c r="C680" t="s">
        <v>8246</v>
      </c>
      <c r="D680">
        <v>1463821338</v>
      </c>
      <c r="E680">
        <v>1461229338</v>
      </c>
      <c r="F680" t="b">
        <v>0</v>
      </c>
      <c r="G680">
        <v>17</v>
      </c>
    </row>
    <row r="681" spans="1:7" x14ac:dyDescent="0.2">
      <c r="A681" t="s">
        <v>8221</v>
      </c>
      <c r="B681" t="s">
        <v>8224</v>
      </c>
      <c r="C681" t="s">
        <v>8246</v>
      </c>
      <c r="D681">
        <v>1472920909</v>
      </c>
      <c r="E681">
        <v>1467736909</v>
      </c>
      <c r="F681" t="b">
        <v>0</v>
      </c>
      <c r="G681">
        <v>94</v>
      </c>
    </row>
    <row r="682" spans="1:7" x14ac:dyDescent="0.2">
      <c r="A682" t="s">
        <v>8221</v>
      </c>
      <c r="B682" t="s">
        <v>8224</v>
      </c>
      <c r="C682" t="s">
        <v>8246</v>
      </c>
      <c r="D682">
        <v>1410955331</v>
      </c>
      <c r="E682">
        <v>1407931331</v>
      </c>
      <c r="F682" t="b">
        <v>0</v>
      </c>
      <c r="G682">
        <v>129</v>
      </c>
    </row>
    <row r="683" spans="1:7" x14ac:dyDescent="0.2">
      <c r="A683" t="s">
        <v>8221</v>
      </c>
      <c r="B683" t="s">
        <v>8224</v>
      </c>
      <c r="C683" t="s">
        <v>8246</v>
      </c>
      <c r="D683">
        <v>1477509604</v>
      </c>
      <c r="E683">
        <v>1474917604</v>
      </c>
      <c r="F683" t="b">
        <v>0</v>
      </c>
      <c r="G683">
        <v>1</v>
      </c>
    </row>
    <row r="684" spans="1:7" x14ac:dyDescent="0.2">
      <c r="A684" t="s">
        <v>8221</v>
      </c>
      <c r="B684" t="s">
        <v>8224</v>
      </c>
      <c r="C684" t="s">
        <v>8246</v>
      </c>
      <c r="D684">
        <v>1489512122</v>
      </c>
      <c r="E684">
        <v>1486923722</v>
      </c>
      <c r="F684" t="b">
        <v>0</v>
      </c>
      <c r="G684">
        <v>4</v>
      </c>
    </row>
    <row r="685" spans="1:7" x14ac:dyDescent="0.2">
      <c r="A685" t="s">
        <v>8221</v>
      </c>
      <c r="B685" t="s">
        <v>8224</v>
      </c>
      <c r="C685" t="s">
        <v>8246</v>
      </c>
      <c r="D685">
        <v>1477949764</v>
      </c>
      <c r="E685">
        <v>1474493764</v>
      </c>
      <c r="F685" t="b">
        <v>0</v>
      </c>
      <c r="G685">
        <v>3</v>
      </c>
    </row>
    <row r="686" spans="1:7" x14ac:dyDescent="0.2">
      <c r="A686" t="s">
        <v>8221</v>
      </c>
      <c r="B686" t="s">
        <v>8224</v>
      </c>
      <c r="C686" t="s">
        <v>8246</v>
      </c>
      <c r="D686">
        <v>1406257200</v>
      </c>
      <c r="E686">
        <v>1403176891</v>
      </c>
      <c r="F686" t="b">
        <v>0</v>
      </c>
      <c r="G686">
        <v>135</v>
      </c>
    </row>
    <row r="687" spans="1:7" x14ac:dyDescent="0.2">
      <c r="A687" t="s">
        <v>8221</v>
      </c>
      <c r="B687" t="s">
        <v>8224</v>
      </c>
      <c r="C687" t="s">
        <v>8246</v>
      </c>
      <c r="D687">
        <v>1421095672</v>
      </c>
      <c r="E687">
        <v>1417207672</v>
      </c>
      <c r="F687" t="b">
        <v>0</v>
      </c>
      <c r="G687">
        <v>10</v>
      </c>
    </row>
    <row r="688" spans="1:7" x14ac:dyDescent="0.2">
      <c r="A688" t="s">
        <v>8221</v>
      </c>
      <c r="B688" t="s">
        <v>8237</v>
      </c>
      <c r="C688" t="s">
        <v>8249</v>
      </c>
      <c r="D688">
        <v>1438618170</v>
      </c>
      <c r="E688">
        <v>1436026170</v>
      </c>
      <c r="F688" t="b">
        <v>0</v>
      </c>
      <c r="G688">
        <v>0</v>
      </c>
    </row>
    <row r="689" spans="1:7" x14ac:dyDescent="0.2">
      <c r="A689" t="s">
        <v>8221</v>
      </c>
      <c r="B689" t="s">
        <v>8238</v>
      </c>
      <c r="C689" t="s">
        <v>8256</v>
      </c>
      <c r="D689">
        <v>1486317653</v>
      </c>
      <c r="E689">
        <v>1481133653</v>
      </c>
      <c r="F689" t="b">
        <v>0</v>
      </c>
      <c r="G689">
        <v>6</v>
      </c>
    </row>
    <row r="690" spans="1:7" x14ac:dyDescent="0.2">
      <c r="A690" t="s">
        <v>8221</v>
      </c>
      <c r="B690" t="s">
        <v>8224</v>
      </c>
      <c r="C690" t="s">
        <v>8246</v>
      </c>
      <c r="D690">
        <v>1444876253</v>
      </c>
      <c r="E690">
        <v>1442284253</v>
      </c>
      <c r="F690" t="b">
        <v>0</v>
      </c>
      <c r="G690">
        <v>36</v>
      </c>
    </row>
    <row r="691" spans="1:7" x14ac:dyDescent="0.2">
      <c r="A691" t="s">
        <v>8221</v>
      </c>
      <c r="B691" t="s">
        <v>8224</v>
      </c>
      <c r="C691" t="s">
        <v>8246</v>
      </c>
      <c r="D691">
        <v>1481173140</v>
      </c>
      <c r="E691">
        <v>1478016097</v>
      </c>
      <c r="F691" t="b">
        <v>0</v>
      </c>
      <c r="G691">
        <v>336</v>
      </c>
    </row>
    <row r="692" spans="1:7" x14ac:dyDescent="0.2">
      <c r="A692" t="s">
        <v>8221</v>
      </c>
      <c r="B692" t="s">
        <v>8224</v>
      </c>
      <c r="C692" t="s">
        <v>8246</v>
      </c>
      <c r="D692">
        <v>1473400800</v>
      </c>
      <c r="E692">
        <v>1469718841</v>
      </c>
      <c r="F692" t="b">
        <v>0</v>
      </c>
      <c r="G692">
        <v>34</v>
      </c>
    </row>
    <row r="693" spans="1:7" x14ac:dyDescent="0.2">
      <c r="A693" t="s">
        <v>8221</v>
      </c>
      <c r="B693" t="s">
        <v>8224</v>
      </c>
      <c r="C693" t="s">
        <v>8246</v>
      </c>
      <c r="D693">
        <v>1435711246</v>
      </c>
      <c r="E693">
        <v>1433292046</v>
      </c>
      <c r="F693" t="b">
        <v>0</v>
      </c>
      <c r="G693">
        <v>10</v>
      </c>
    </row>
    <row r="694" spans="1:7" x14ac:dyDescent="0.2">
      <c r="A694" t="s">
        <v>8221</v>
      </c>
      <c r="B694" t="s">
        <v>8225</v>
      </c>
      <c r="C694" t="s">
        <v>8247</v>
      </c>
      <c r="D694">
        <v>1482397263</v>
      </c>
      <c r="E694">
        <v>1479805263</v>
      </c>
      <c r="F694" t="b">
        <v>0</v>
      </c>
      <c r="G694">
        <v>201</v>
      </c>
    </row>
    <row r="695" spans="1:7" x14ac:dyDescent="0.2">
      <c r="A695" t="s">
        <v>8221</v>
      </c>
      <c r="B695" t="s">
        <v>8224</v>
      </c>
      <c r="C695" t="s">
        <v>8246</v>
      </c>
      <c r="D695">
        <v>1430421827</v>
      </c>
      <c r="E695">
        <v>1427829827</v>
      </c>
      <c r="F695" t="b">
        <v>0</v>
      </c>
      <c r="G695">
        <v>296</v>
      </c>
    </row>
    <row r="696" spans="1:7" x14ac:dyDescent="0.2">
      <c r="A696" t="s">
        <v>8221</v>
      </c>
      <c r="B696" t="s">
        <v>8224</v>
      </c>
      <c r="C696" t="s">
        <v>8246</v>
      </c>
      <c r="D696">
        <v>1485964559</v>
      </c>
      <c r="E696">
        <v>1483372559</v>
      </c>
      <c r="F696" t="b">
        <v>0</v>
      </c>
      <c r="G696">
        <v>7</v>
      </c>
    </row>
    <row r="697" spans="1:7" x14ac:dyDescent="0.2">
      <c r="A697" t="s">
        <v>8221</v>
      </c>
      <c r="B697" t="s">
        <v>8224</v>
      </c>
      <c r="C697" t="s">
        <v>8246</v>
      </c>
      <c r="D697">
        <v>1414758620</v>
      </c>
      <c r="E697">
        <v>1412166620</v>
      </c>
      <c r="F697" t="b">
        <v>0</v>
      </c>
      <c r="G697">
        <v>7</v>
      </c>
    </row>
    <row r="698" spans="1:7" x14ac:dyDescent="0.2">
      <c r="A698" t="s">
        <v>8221</v>
      </c>
      <c r="B698" t="s">
        <v>8233</v>
      </c>
      <c r="C698" t="s">
        <v>8249</v>
      </c>
      <c r="D698">
        <v>1406326502</v>
      </c>
      <c r="E698">
        <v>1403734502</v>
      </c>
      <c r="F698" t="b">
        <v>0</v>
      </c>
      <c r="G698">
        <v>1</v>
      </c>
    </row>
    <row r="699" spans="1:7" x14ac:dyDescent="0.2">
      <c r="A699" t="s">
        <v>8221</v>
      </c>
      <c r="B699" t="s">
        <v>8236</v>
      </c>
      <c r="C699" t="s">
        <v>8249</v>
      </c>
      <c r="D699">
        <v>1454502789</v>
      </c>
      <c r="E699">
        <v>1453206789</v>
      </c>
      <c r="F699" t="b">
        <v>0</v>
      </c>
      <c r="G699">
        <v>114</v>
      </c>
    </row>
    <row r="700" spans="1:7" x14ac:dyDescent="0.2">
      <c r="A700" t="s">
        <v>8221</v>
      </c>
      <c r="B700" t="s">
        <v>8224</v>
      </c>
      <c r="C700" t="s">
        <v>8246</v>
      </c>
      <c r="D700">
        <v>1411005600</v>
      </c>
      <c r="E700">
        <v>1408141245</v>
      </c>
      <c r="F700" t="b">
        <v>0</v>
      </c>
      <c r="G700">
        <v>29</v>
      </c>
    </row>
    <row r="701" spans="1:7" x14ac:dyDescent="0.2">
      <c r="A701" t="s">
        <v>8221</v>
      </c>
      <c r="B701" t="s">
        <v>8224</v>
      </c>
      <c r="C701" t="s">
        <v>8246</v>
      </c>
      <c r="D701">
        <v>1385136000</v>
      </c>
      <c r="E701">
        <v>1381923548</v>
      </c>
      <c r="F701" t="b">
        <v>0</v>
      </c>
      <c r="G701">
        <v>890</v>
      </c>
    </row>
    <row r="702" spans="1:7" x14ac:dyDescent="0.2">
      <c r="A702" t="s">
        <v>8221</v>
      </c>
      <c r="B702" t="s">
        <v>8227</v>
      </c>
      <c r="C702" t="s">
        <v>8249</v>
      </c>
      <c r="D702">
        <v>1484065881</v>
      </c>
      <c r="E702">
        <v>1481473881</v>
      </c>
      <c r="F702" t="b">
        <v>0</v>
      </c>
      <c r="G702">
        <v>31</v>
      </c>
    </row>
    <row r="703" spans="1:7" x14ac:dyDescent="0.2">
      <c r="A703" t="s">
        <v>8221</v>
      </c>
      <c r="B703" t="s">
        <v>8225</v>
      </c>
      <c r="C703" t="s">
        <v>8247</v>
      </c>
      <c r="D703">
        <v>1406130880</v>
      </c>
      <c r="E703">
        <v>1403538880</v>
      </c>
      <c r="F703" t="b">
        <v>0</v>
      </c>
      <c r="G703">
        <v>21</v>
      </c>
    </row>
    <row r="704" spans="1:7" x14ac:dyDescent="0.2">
      <c r="A704" t="s">
        <v>8221</v>
      </c>
      <c r="B704" t="s">
        <v>8224</v>
      </c>
      <c r="C704" t="s">
        <v>8246</v>
      </c>
      <c r="D704">
        <v>1480011987</v>
      </c>
      <c r="E704">
        <v>1477416387</v>
      </c>
      <c r="F704" t="b">
        <v>0</v>
      </c>
      <c r="G704">
        <v>37</v>
      </c>
    </row>
    <row r="705" spans="1:7" x14ac:dyDescent="0.2">
      <c r="A705" t="s">
        <v>8221</v>
      </c>
      <c r="B705" t="s">
        <v>8224</v>
      </c>
      <c r="C705" t="s">
        <v>8246</v>
      </c>
      <c r="D705">
        <v>1485905520</v>
      </c>
      <c r="E705">
        <v>1481150949</v>
      </c>
      <c r="F705" t="b">
        <v>0</v>
      </c>
      <c r="G705">
        <v>7</v>
      </c>
    </row>
    <row r="706" spans="1:7" x14ac:dyDescent="0.2">
      <c r="A706" t="s">
        <v>8221</v>
      </c>
      <c r="B706" t="s">
        <v>8229</v>
      </c>
      <c r="C706" t="s">
        <v>8251</v>
      </c>
      <c r="D706">
        <v>1487565468</v>
      </c>
      <c r="E706">
        <v>1482381468</v>
      </c>
      <c r="F706" t="b">
        <v>0</v>
      </c>
      <c r="G706">
        <v>4</v>
      </c>
    </row>
    <row r="707" spans="1:7" x14ac:dyDescent="0.2">
      <c r="A707" t="s">
        <v>8221</v>
      </c>
      <c r="B707" t="s">
        <v>8233</v>
      </c>
      <c r="C707" t="s">
        <v>8249</v>
      </c>
      <c r="D707">
        <v>1484999278</v>
      </c>
      <c r="E707">
        <v>1482407278</v>
      </c>
      <c r="F707" t="b">
        <v>0</v>
      </c>
      <c r="G707">
        <v>5</v>
      </c>
    </row>
    <row r="708" spans="1:7" x14ac:dyDescent="0.2">
      <c r="A708" t="s">
        <v>8221</v>
      </c>
      <c r="B708" t="s">
        <v>8227</v>
      </c>
      <c r="C708" t="s">
        <v>8249</v>
      </c>
      <c r="D708">
        <v>1481740740</v>
      </c>
      <c r="E708">
        <v>1478130783</v>
      </c>
      <c r="F708" t="b">
        <v>0</v>
      </c>
      <c r="G708">
        <v>0</v>
      </c>
    </row>
    <row r="709" spans="1:7" x14ac:dyDescent="0.2">
      <c r="A709" t="s">
        <v>8221</v>
      </c>
      <c r="B709" t="s">
        <v>8225</v>
      </c>
      <c r="C709" t="s">
        <v>8247</v>
      </c>
      <c r="D709">
        <v>1483286127</v>
      </c>
      <c r="E709">
        <v>1479830127</v>
      </c>
      <c r="F709" t="b">
        <v>0</v>
      </c>
      <c r="G709">
        <v>456</v>
      </c>
    </row>
    <row r="710" spans="1:7" x14ac:dyDescent="0.2">
      <c r="A710" t="s">
        <v>8221</v>
      </c>
      <c r="B710" t="s">
        <v>8225</v>
      </c>
      <c r="C710" t="s">
        <v>8247</v>
      </c>
      <c r="D710">
        <v>1410616600</v>
      </c>
      <c r="E710">
        <v>1405432600</v>
      </c>
      <c r="F710" t="b">
        <v>0</v>
      </c>
      <c r="G710">
        <v>369</v>
      </c>
    </row>
    <row r="711" spans="1:7" x14ac:dyDescent="0.2">
      <c r="A711" t="s">
        <v>8221</v>
      </c>
      <c r="B711" t="s">
        <v>8224</v>
      </c>
      <c r="C711" t="s">
        <v>8246</v>
      </c>
      <c r="D711">
        <v>1417741159</v>
      </c>
      <c r="E711">
        <v>1415149159</v>
      </c>
      <c r="F711" t="b">
        <v>0</v>
      </c>
      <c r="G711">
        <v>2</v>
      </c>
    </row>
    <row r="712" spans="1:7" x14ac:dyDescent="0.2">
      <c r="A712" t="s">
        <v>8221</v>
      </c>
      <c r="B712" t="s">
        <v>8229</v>
      </c>
      <c r="C712" t="s">
        <v>8251</v>
      </c>
      <c r="D712">
        <v>1408495440</v>
      </c>
      <c r="E712">
        <v>1405640302</v>
      </c>
      <c r="F712" t="b">
        <v>0</v>
      </c>
      <c r="G712">
        <v>0</v>
      </c>
    </row>
    <row r="713" spans="1:7" x14ac:dyDescent="0.2">
      <c r="A713" t="s">
        <v>8221</v>
      </c>
      <c r="B713" t="s">
        <v>8233</v>
      </c>
      <c r="C713" t="s">
        <v>8249</v>
      </c>
      <c r="D713">
        <v>1481716868</v>
      </c>
      <c r="E713">
        <v>1478257268</v>
      </c>
      <c r="F713" t="b">
        <v>0</v>
      </c>
      <c r="G713">
        <v>338</v>
      </c>
    </row>
    <row r="714" spans="1:7" x14ac:dyDescent="0.2">
      <c r="A714" t="s">
        <v>8221</v>
      </c>
      <c r="B714" t="s">
        <v>8224</v>
      </c>
      <c r="C714" t="s">
        <v>8246</v>
      </c>
      <c r="D714">
        <v>1455466832</v>
      </c>
      <c r="E714">
        <v>1452874832</v>
      </c>
      <c r="F714" t="b">
        <v>0</v>
      </c>
      <c r="G714">
        <v>4</v>
      </c>
    </row>
    <row r="715" spans="1:7" x14ac:dyDescent="0.2">
      <c r="A715" t="s">
        <v>8221</v>
      </c>
      <c r="B715" t="s">
        <v>8237</v>
      </c>
      <c r="C715" t="s">
        <v>8249</v>
      </c>
      <c r="D715">
        <v>1465130532</v>
      </c>
      <c r="E715">
        <v>1462538532</v>
      </c>
      <c r="F715" t="b">
        <v>0</v>
      </c>
      <c r="G715">
        <v>1</v>
      </c>
    </row>
    <row r="716" spans="1:7" x14ac:dyDescent="0.2">
      <c r="A716" t="s">
        <v>8221</v>
      </c>
      <c r="B716" t="s">
        <v>8224</v>
      </c>
      <c r="C716" t="s">
        <v>8246</v>
      </c>
      <c r="D716">
        <v>1488308082</v>
      </c>
      <c r="E716">
        <v>1483124082</v>
      </c>
      <c r="F716" t="b">
        <v>0</v>
      </c>
      <c r="G716">
        <v>28</v>
      </c>
    </row>
    <row r="717" spans="1:7" x14ac:dyDescent="0.2">
      <c r="A717" t="s">
        <v>8221</v>
      </c>
      <c r="B717" t="s">
        <v>8224</v>
      </c>
      <c r="C717" t="s">
        <v>8246</v>
      </c>
      <c r="D717">
        <v>1446693040</v>
      </c>
      <c r="E717">
        <v>1443233440</v>
      </c>
      <c r="F717" t="b">
        <v>0</v>
      </c>
      <c r="G717">
        <v>12</v>
      </c>
    </row>
    <row r="718" spans="1:7" x14ac:dyDescent="0.2">
      <c r="A718" t="s">
        <v>8221</v>
      </c>
      <c r="B718" t="s">
        <v>8224</v>
      </c>
      <c r="C718" t="s">
        <v>8246</v>
      </c>
      <c r="D718">
        <v>1417392000</v>
      </c>
      <c r="E718">
        <v>1414511307</v>
      </c>
      <c r="F718" t="b">
        <v>0</v>
      </c>
      <c r="G718">
        <v>16</v>
      </c>
    </row>
    <row r="719" spans="1:7" x14ac:dyDescent="0.2">
      <c r="A719" t="s">
        <v>8221</v>
      </c>
      <c r="B719" t="s">
        <v>8224</v>
      </c>
      <c r="C719" t="s">
        <v>8246</v>
      </c>
      <c r="D719">
        <v>1409949002</v>
      </c>
      <c r="E719">
        <v>1407357002</v>
      </c>
      <c r="F719" t="b">
        <v>0</v>
      </c>
      <c r="G719">
        <v>4</v>
      </c>
    </row>
    <row r="720" spans="1:7" x14ac:dyDescent="0.2">
      <c r="A720" t="s">
        <v>8221</v>
      </c>
      <c r="B720" t="s">
        <v>8224</v>
      </c>
      <c r="C720" t="s">
        <v>8246</v>
      </c>
      <c r="D720">
        <v>1487397540</v>
      </c>
      <c r="E720">
        <v>1484684247</v>
      </c>
      <c r="F720" t="b">
        <v>0</v>
      </c>
      <c r="G720">
        <v>4</v>
      </c>
    </row>
    <row r="721" spans="1:7" x14ac:dyDescent="0.2">
      <c r="A721" t="s">
        <v>8221</v>
      </c>
      <c r="B721" t="s">
        <v>8224</v>
      </c>
      <c r="C721" t="s">
        <v>8246</v>
      </c>
      <c r="D721">
        <v>1456189076</v>
      </c>
      <c r="E721">
        <v>1454979476</v>
      </c>
      <c r="F721" t="b">
        <v>0</v>
      </c>
      <c r="G721">
        <v>10</v>
      </c>
    </row>
    <row r="722" spans="1:7" hidden="1" x14ac:dyDescent="0.2">
      <c r="A722" t="s">
        <v>8219</v>
      </c>
      <c r="B722" t="s">
        <v>8224</v>
      </c>
      <c r="C722" t="s">
        <v>8246</v>
      </c>
      <c r="D722">
        <v>1327851291</v>
      </c>
      <c r="E722">
        <v>1325432091</v>
      </c>
      <c r="F722" t="b">
        <v>0</v>
      </c>
      <c r="G722">
        <v>41</v>
      </c>
    </row>
    <row r="723" spans="1:7" hidden="1" x14ac:dyDescent="0.2">
      <c r="A723" t="s">
        <v>8219</v>
      </c>
      <c r="B723" t="s">
        <v>8224</v>
      </c>
      <c r="C723" t="s">
        <v>8246</v>
      </c>
      <c r="D723">
        <v>1406900607</v>
      </c>
      <c r="E723">
        <v>1403012607</v>
      </c>
      <c r="F723" t="b">
        <v>0</v>
      </c>
      <c r="G723">
        <v>119</v>
      </c>
    </row>
    <row r="724" spans="1:7" hidden="1" x14ac:dyDescent="0.2">
      <c r="A724" t="s">
        <v>8219</v>
      </c>
      <c r="B724" t="s">
        <v>8224</v>
      </c>
      <c r="C724" t="s">
        <v>8246</v>
      </c>
      <c r="D724">
        <v>1333909178</v>
      </c>
      <c r="E724">
        <v>1331320778</v>
      </c>
      <c r="F724" t="b">
        <v>0</v>
      </c>
      <c r="G724">
        <v>153</v>
      </c>
    </row>
    <row r="725" spans="1:7" hidden="1" x14ac:dyDescent="0.2">
      <c r="A725" t="s">
        <v>8219</v>
      </c>
      <c r="B725" t="s">
        <v>8224</v>
      </c>
      <c r="C725" t="s">
        <v>8246</v>
      </c>
      <c r="D725">
        <v>1438228740</v>
      </c>
      <c r="E725">
        <v>1435606549</v>
      </c>
      <c r="F725" t="b">
        <v>0</v>
      </c>
      <c r="G725">
        <v>100</v>
      </c>
    </row>
    <row r="726" spans="1:7" hidden="1" x14ac:dyDescent="0.2">
      <c r="A726" t="s">
        <v>8219</v>
      </c>
      <c r="B726" t="s">
        <v>8224</v>
      </c>
      <c r="C726" t="s">
        <v>8246</v>
      </c>
      <c r="D726">
        <v>1309447163</v>
      </c>
      <c r="E726">
        <v>1306855163</v>
      </c>
      <c r="F726" t="b">
        <v>0</v>
      </c>
      <c r="G726">
        <v>143</v>
      </c>
    </row>
    <row r="727" spans="1:7" hidden="1" x14ac:dyDescent="0.2">
      <c r="A727" t="s">
        <v>8219</v>
      </c>
      <c r="B727" t="s">
        <v>8224</v>
      </c>
      <c r="C727" t="s">
        <v>8246</v>
      </c>
      <c r="D727">
        <v>1450018912</v>
      </c>
      <c r="E727">
        <v>1447426912</v>
      </c>
      <c r="F727" t="b">
        <v>0</v>
      </c>
      <c r="G727">
        <v>140</v>
      </c>
    </row>
    <row r="728" spans="1:7" hidden="1" x14ac:dyDescent="0.2">
      <c r="A728" t="s">
        <v>8219</v>
      </c>
      <c r="B728" t="s">
        <v>8224</v>
      </c>
      <c r="C728" t="s">
        <v>8246</v>
      </c>
      <c r="D728">
        <v>1365728487</v>
      </c>
      <c r="E728">
        <v>1363136487</v>
      </c>
      <c r="F728" t="b">
        <v>0</v>
      </c>
      <c r="G728">
        <v>35</v>
      </c>
    </row>
    <row r="729" spans="1:7" hidden="1" x14ac:dyDescent="0.2">
      <c r="A729" t="s">
        <v>8219</v>
      </c>
      <c r="B729" t="s">
        <v>8224</v>
      </c>
      <c r="C729" t="s">
        <v>8246</v>
      </c>
      <c r="D729">
        <v>1358198400</v>
      </c>
      <c r="E729">
        <v>1354580949</v>
      </c>
      <c r="F729" t="b">
        <v>0</v>
      </c>
      <c r="G729">
        <v>149</v>
      </c>
    </row>
    <row r="730" spans="1:7" hidden="1" x14ac:dyDescent="0.2">
      <c r="A730" t="s">
        <v>8219</v>
      </c>
      <c r="B730" t="s">
        <v>8224</v>
      </c>
      <c r="C730" t="s">
        <v>8246</v>
      </c>
      <c r="D730">
        <v>1313957157</v>
      </c>
      <c r="E730">
        <v>1310069157</v>
      </c>
      <c r="F730" t="b">
        <v>0</v>
      </c>
      <c r="G730">
        <v>130</v>
      </c>
    </row>
    <row r="731" spans="1:7" hidden="1" x14ac:dyDescent="0.2">
      <c r="A731" t="s">
        <v>8219</v>
      </c>
      <c r="B731" t="s">
        <v>8224</v>
      </c>
      <c r="C731" t="s">
        <v>8246</v>
      </c>
      <c r="D731">
        <v>1348028861</v>
      </c>
      <c r="E731">
        <v>1342844861</v>
      </c>
      <c r="F731" t="b">
        <v>0</v>
      </c>
      <c r="G731">
        <v>120</v>
      </c>
    </row>
    <row r="732" spans="1:7" hidden="1" x14ac:dyDescent="0.2">
      <c r="A732" t="s">
        <v>8219</v>
      </c>
      <c r="B732" t="s">
        <v>8224</v>
      </c>
      <c r="C732" t="s">
        <v>8246</v>
      </c>
      <c r="D732">
        <v>1323280391</v>
      </c>
      <c r="E732">
        <v>1320688391</v>
      </c>
      <c r="F732" t="b">
        <v>0</v>
      </c>
      <c r="G732">
        <v>265</v>
      </c>
    </row>
    <row r="733" spans="1:7" hidden="1" x14ac:dyDescent="0.2">
      <c r="A733" t="s">
        <v>8219</v>
      </c>
      <c r="B733" t="s">
        <v>8224</v>
      </c>
      <c r="C733" t="s">
        <v>8246</v>
      </c>
      <c r="D733">
        <v>1327212000</v>
      </c>
      <c r="E733">
        <v>1322852747</v>
      </c>
      <c r="F733" t="b">
        <v>0</v>
      </c>
      <c r="G733">
        <v>71</v>
      </c>
    </row>
    <row r="734" spans="1:7" hidden="1" x14ac:dyDescent="0.2">
      <c r="A734" t="s">
        <v>8219</v>
      </c>
      <c r="B734" t="s">
        <v>8225</v>
      </c>
      <c r="C734" t="s">
        <v>8247</v>
      </c>
      <c r="D734">
        <v>1380449461</v>
      </c>
      <c r="E734">
        <v>1375265461</v>
      </c>
      <c r="F734" t="b">
        <v>0</v>
      </c>
      <c r="G734">
        <v>13</v>
      </c>
    </row>
    <row r="735" spans="1:7" hidden="1" x14ac:dyDescent="0.2">
      <c r="A735" t="s">
        <v>8219</v>
      </c>
      <c r="B735" t="s">
        <v>8225</v>
      </c>
      <c r="C735" t="s">
        <v>8247</v>
      </c>
      <c r="D735">
        <v>1387533892</v>
      </c>
      <c r="E735">
        <v>1384941892</v>
      </c>
      <c r="F735" t="b">
        <v>0</v>
      </c>
      <c r="G735">
        <v>169</v>
      </c>
    </row>
    <row r="736" spans="1:7" hidden="1" x14ac:dyDescent="0.2">
      <c r="A736" t="s">
        <v>8219</v>
      </c>
      <c r="B736" t="s">
        <v>8229</v>
      </c>
      <c r="C736" t="s">
        <v>8251</v>
      </c>
      <c r="D736">
        <v>1431147600</v>
      </c>
      <c r="E736">
        <v>1428465420</v>
      </c>
      <c r="F736" t="b">
        <v>0</v>
      </c>
      <c r="G736">
        <v>57</v>
      </c>
    </row>
    <row r="737" spans="1:7" hidden="1" x14ac:dyDescent="0.2">
      <c r="A737" t="s">
        <v>8219</v>
      </c>
      <c r="B737" t="s">
        <v>8224</v>
      </c>
      <c r="C737" t="s">
        <v>8246</v>
      </c>
      <c r="D737">
        <v>1417653540</v>
      </c>
      <c r="E737">
        <v>1414975346</v>
      </c>
      <c r="F737" t="b">
        <v>0</v>
      </c>
      <c r="G737">
        <v>229</v>
      </c>
    </row>
    <row r="738" spans="1:7" hidden="1" x14ac:dyDescent="0.2">
      <c r="A738" t="s">
        <v>8219</v>
      </c>
      <c r="B738" t="s">
        <v>8224</v>
      </c>
      <c r="C738" t="s">
        <v>8246</v>
      </c>
      <c r="D738">
        <v>1385009940</v>
      </c>
      <c r="E738">
        <v>1383327440</v>
      </c>
      <c r="F738" t="b">
        <v>0</v>
      </c>
      <c r="G738">
        <v>108</v>
      </c>
    </row>
    <row r="739" spans="1:7" hidden="1" x14ac:dyDescent="0.2">
      <c r="A739" t="s">
        <v>8219</v>
      </c>
      <c r="B739" t="s">
        <v>8224</v>
      </c>
      <c r="C739" t="s">
        <v>8246</v>
      </c>
      <c r="D739">
        <v>1392408000</v>
      </c>
      <c r="E739">
        <v>1390890987</v>
      </c>
      <c r="F739" t="b">
        <v>0</v>
      </c>
      <c r="G739">
        <v>108</v>
      </c>
    </row>
    <row r="740" spans="1:7" hidden="1" x14ac:dyDescent="0.2">
      <c r="A740" t="s">
        <v>8219</v>
      </c>
      <c r="B740" t="s">
        <v>8224</v>
      </c>
      <c r="C740" t="s">
        <v>8246</v>
      </c>
      <c r="D740">
        <v>1417409940</v>
      </c>
      <c r="E740">
        <v>1414765794</v>
      </c>
      <c r="F740" t="b">
        <v>0</v>
      </c>
      <c r="G740">
        <v>41</v>
      </c>
    </row>
    <row r="741" spans="1:7" hidden="1" x14ac:dyDescent="0.2">
      <c r="A741" t="s">
        <v>8219</v>
      </c>
      <c r="B741" t="s">
        <v>8224</v>
      </c>
      <c r="C741" t="s">
        <v>8246</v>
      </c>
      <c r="D741">
        <v>1407758629</v>
      </c>
      <c r="E741">
        <v>1404907429</v>
      </c>
      <c r="F741" t="b">
        <v>0</v>
      </c>
      <c r="G741">
        <v>139</v>
      </c>
    </row>
    <row r="742" spans="1:7" hidden="1" x14ac:dyDescent="0.2">
      <c r="A742" t="s">
        <v>8219</v>
      </c>
      <c r="B742" t="s">
        <v>8224</v>
      </c>
      <c r="C742" t="s">
        <v>8246</v>
      </c>
      <c r="D742">
        <v>1434857482</v>
      </c>
      <c r="E742">
        <v>1433647882</v>
      </c>
      <c r="F742" t="b">
        <v>0</v>
      </c>
      <c r="G742">
        <v>19</v>
      </c>
    </row>
    <row r="743" spans="1:7" hidden="1" x14ac:dyDescent="0.2">
      <c r="A743" t="s">
        <v>8219</v>
      </c>
      <c r="B743" t="s">
        <v>8224</v>
      </c>
      <c r="C743" t="s">
        <v>8246</v>
      </c>
      <c r="D743">
        <v>1370964806</v>
      </c>
      <c r="E743">
        <v>1367940806</v>
      </c>
      <c r="F743" t="b">
        <v>0</v>
      </c>
      <c r="G743">
        <v>94</v>
      </c>
    </row>
    <row r="744" spans="1:7" hidden="1" x14ac:dyDescent="0.2">
      <c r="A744" t="s">
        <v>8219</v>
      </c>
      <c r="B744" t="s">
        <v>8224</v>
      </c>
      <c r="C744" t="s">
        <v>8246</v>
      </c>
      <c r="D744">
        <v>1395435712</v>
      </c>
      <c r="E744">
        <v>1392847312</v>
      </c>
      <c r="F744" t="b">
        <v>0</v>
      </c>
      <c r="G744">
        <v>23</v>
      </c>
    </row>
    <row r="745" spans="1:7" hidden="1" x14ac:dyDescent="0.2">
      <c r="A745" t="s">
        <v>8219</v>
      </c>
      <c r="B745" t="s">
        <v>8224</v>
      </c>
      <c r="C745" t="s">
        <v>8246</v>
      </c>
      <c r="D745">
        <v>1334610000</v>
      </c>
      <c r="E745">
        <v>1332435685</v>
      </c>
      <c r="F745" t="b">
        <v>0</v>
      </c>
      <c r="G745">
        <v>15</v>
      </c>
    </row>
    <row r="746" spans="1:7" hidden="1" x14ac:dyDescent="0.2">
      <c r="A746" t="s">
        <v>8219</v>
      </c>
      <c r="B746" t="s">
        <v>8224</v>
      </c>
      <c r="C746" t="s">
        <v>8246</v>
      </c>
      <c r="D746">
        <v>1355439503</v>
      </c>
      <c r="E746">
        <v>1352847503</v>
      </c>
      <c r="F746" t="b">
        <v>0</v>
      </c>
      <c r="G746">
        <v>62</v>
      </c>
    </row>
    <row r="747" spans="1:7" hidden="1" x14ac:dyDescent="0.2">
      <c r="A747" t="s">
        <v>8219</v>
      </c>
      <c r="B747" t="s">
        <v>8224</v>
      </c>
      <c r="C747" t="s">
        <v>8246</v>
      </c>
      <c r="D747">
        <v>1367588645</v>
      </c>
      <c r="E747">
        <v>1364996645</v>
      </c>
      <c r="F747" t="b">
        <v>0</v>
      </c>
      <c r="G747">
        <v>74</v>
      </c>
    </row>
    <row r="748" spans="1:7" hidden="1" x14ac:dyDescent="0.2">
      <c r="A748" t="s">
        <v>8219</v>
      </c>
      <c r="B748" t="s">
        <v>8224</v>
      </c>
      <c r="C748" t="s">
        <v>8246</v>
      </c>
      <c r="D748">
        <v>1348372740</v>
      </c>
      <c r="E748">
        <v>1346806909</v>
      </c>
      <c r="F748" t="b">
        <v>0</v>
      </c>
      <c r="G748">
        <v>97</v>
      </c>
    </row>
    <row r="749" spans="1:7" hidden="1" x14ac:dyDescent="0.2">
      <c r="A749" t="s">
        <v>8219</v>
      </c>
      <c r="B749" t="s">
        <v>8233</v>
      </c>
      <c r="C749" t="s">
        <v>8249</v>
      </c>
      <c r="D749">
        <v>1421319240</v>
      </c>
      <c r="E749">
        <v>1418649019</v>
      </c>
      <c r="F749" t="b">
        <v>0</v>
      </c>
      <c r="G749">
        <v>55</v>
      </c>
    </row>
    <row r="750" spans="1:7" hidden="1" x14ac:dyDescent="0.2">
      <c r="A750" t="s">
        <v>8219</v>
      </c>
      <c r="B750" t="s">
        <v>8224</v>
      </c>
      <c r="C750" t="s">
        <v>8246</v>
      </c>
      <c r="D750">
        <v>1407701966</v>
      </c>
      <c r="E750">
        <v>1405109966</v>
      </c>
      <c r="F750" t="b">
        <v>0</v>
      </c>
      <c r="G750">
        <v>44</v>
      </c>
    </row>
    <row r="751" spans="1:7" hidden="1" x14ac:dyDescent="0.2">
      <c r="A751" t="s">
        <v>8219</v>
      </c>
      <c r="B751" t="s">
        <v>8224</v>
      </c>
      <c r="C751" t="s">
        <v>8246</v>
      </c>
      <c r="D751">
        <v>1485642930</v>
      </c>
      <c r="E751">
        <v>1483050930</v>
      </c>
      <c r="F751" t="b">
        <v>0</v>
      </c>
      <c r="G751">
        <v>110</v>
      </c>
    </row>
    <row r="752" spans="1:7" hidden="1" x14ac:dyDescent="0.2">
      <c r="A752" t="s">
        <v>8219</v>
      </c>
      <c r="B752" t="s">
        <v>8224</v>
      </c>
      <c r="C752" t="s">
        <v>8246</v>
      </c>
      <c r="D752">
        <v>1361739872</v>
      </c>
      <c r="E752">
        <v>1359147872</v>
      </c>
      <c r="F752" t="b">
        <v>0</v>
      </c>
      <c r="G752">
        <v>59</v>
      </c>
    </row>
    <row r="753" spans="1:7" hidden="1" x14ac:dyDescent="0.2">
      <c r="A753" t="s">
        <v>8219</v>
      </c>
      <c r="B753" t="s">
        <v>8224</v>
      </c>
      <c r="C753" t="s">
        <v>8246</v>
      </c>
      <c r="D753">
        <v>1312470475</v>
      </c>
      <c r="E753">
        <v>1308496075</v>
      </c>
      <c r="F753" t="b">
        <v>0</v>
      </c>
      <c r="G753">
        <v>62</v>
      </c>
    </row>
    <row r="754" spans="1:7" hidden="1" x14ac:dyDescent="0.2">
      <c r="A754" t="s">
        <v>8219</v>
      </c>
      <c r="B754" t="s">
        <v>8226</v>
      </c>
      <c r="C754" t="s">
        <v>8248</v>
      </c>
      <c r="D754">
        <v>1476615600</v>
      </c>
      <c r="E754">
        <v>1474884417</v>
      </c>
      <c r="F754" t="b">
        <v>0</v>
      </c>
      <c r="G754">
        <v>105</v>
      </c>
    </row>
    <row r="755" spans="1:7" hidden="1" x14ac:dyDescent="0.2">
      <c r="A755" t="s">
        <v>8219</v>
      </c>
      <c r="B755" t="s">
        <v>8224</v>
      </c>
      <c r="C755" t="s">
        <v>8246</v>
      </c>
      <c r="D755">
        <v>1423922991</v>
      </c>
      <c r="E755">
        <v>1421330991</v>
      </c>
      <c r="F755" t="b">
        <v>0</v>
      </c>
      <c r="G755">
        <v>26</v>
      </c>
    </row>
    <row r="756" spans="1:7" hidden="1" x14ac:dyDescent="0.2">
      <c r="A756" t="s">
        <v>8219</v>
      </c>
      <c r="B756" t="s">
        <v>8224</v>
      </c>
      <c r="C756" t="s">
        <v>8246</v>
      </c>
      <c r="D756">
        <v>1357408721</v>
      </c>
      <c r="E756">
        <v>1354816721</v>
      </c>
      <c r="F756" t="b">
        <v>0</v>
      </c>
      <c r="G756">
        <v>49</v>
      </c>
    </row>
    <row r="757" spans="1:7" hidden="1" x14ac:dyDescent="0.2">
      <c r="A757" t="s">
        <v>8219</v>
      </c>
      <c r="B757" t="s">
        <v>8224</v>
      </c>
      <c r="C757" t="s">
        <v>8246</v>
      </c>
      <c r="D757">
        <v>1369010460</v>
      </c>
      <c r="E757">
        <v>1366381877</v>
      </c>
      <c r="F757" t="b">
        <v>0</v>
      </c>
      <c r="G757">
        <v>68</v>
      </c>
    </row>
    <row r="758" spans="1:7" hidden="1" x14ac:dyDescent="0.2">
      <c r="A758" t="s">
        <v>8219</v>
      </c>
      <c r="B758" t="s">
        <v>8224</v>
      </c>
      <c r="C758" t="s">
        <v>8246</v>
      </c>
      <c r="D758">
        <v>1303147459</v>
      </c>
      <c r="E758">
        <v>1297880659</v>
      </c>
      <c r="F758" t="b">
        <v>0</v>
      </c>
      <c r="G758">
        <v>22</v>
      </c>
    </row>
    <row r="759" spans="1:7" hidden="1" x14ac:dyDescent="0.2">
      <c r="A759" t="s">
        <v>8219</v>
      </c>
      <c r="B759" t="s">
        <v>8224</v>
      </c>
      <c r="C759" t="s">
        <v>8246</v>
      </c>
      <c r="D759">
        <v>1354756714</v>
      </c>
      <c r="E759">
        <v>1353547114</v>
      </c>
      <c r="F759" t="b">
        <v>0</v>
      </c>
      <c r="G759">
        <v>18</v>
      </c>
    </row>
    <row r="760" spans="1:7" hidden="1" x14ac:dyDescent="0.2">
      <c r="A760" t="s">
        <v>8219</v>
      </c>
      <c r="B760" t="s">
        <v>8224</v>
      </c>
      <c r="C760" t="s">
        <v>8246</v>
      </c>
      <c r="D760">
        <v>1286568268</v>
      </c>
      <c r="E760">
        <v>1283976268</v>
      </c>
      <c r="F760" t="b">
        <v>0</v>
      </c>
      <c r="G760">
        <v>19</v>
      </c>
    </row>
    <row r="761" spans="1:7" hidden="1" x14ac:dyDescent="0.2">
      <c r="A761" t="s">
        <v>8219</v>
      </c>
      <c r="B761" t="s">
        <v>8225</v>
      </c>
      <c r="C761" t="s">
        <v>8247</v>
      </c>
      <c r="D761">
        <v>1404892539</v>
      </c>
      <c r="E761">
        <v>1401436539</v>
      </c>
      <c r="F761" t="b">
        <v>0</v>
      </c>
      <c r="G761">
        <v>99</v>
      </c>
    </row>
    <row r="762" spans="1:7" x14ac:dyDescent="0.2">
      <c r="A762" t="s">
        <v>8221</v>
      </c>
      <c r="B762" t="s">
        <v>8224</v>
      </c>
      <c r="C762" t="s">
        <v>8246</v>
      </c>
      <c r="D762">
        <v>1480188013</v>
      </c>
      <c r="E762">
        <v>1477592413</v>
      </c>
      <c r="F762" t="b">
        <v>0</v>
      </c>
      <c r="G762">
        <v>0</v>
      </c>
    </row>
    <row r="763" spans="1:7" x14ac:dyDescent="0.2">
      <c r="A763" t="s">
        <v>8221</v>
      </c>
      <c r="B763" t="s">
        <v>8224</v>
      </c>
      <c r="C763" t="s">
        <v>8246</v>
      </c>
      <c r="D763">
        <v>1391364126</v>
      </c>
      <c r="E763">
        <v>1388772126</v>
      </c>
      <c r="F763" t="b">
        <v>0</v>
      </c>
      <c r="G763">
        <v>6</v>
      </c>
    </row>
    <row r="764" spans="1:7" x14ac:dyDescent="0.2">
      <c r="A764" t="s">
        <v>8221</v>
      </c>
      <c r="B764" t="s">
        <v>8238</v>
      </c>
      <c r="C764" t="s">
        <v>8256</v>
      </c>
      <c r="D764">
        <v>1480831200</v>
      </c>
      <c r="E764">
        <v>1479328570</v>
      </c>
      <c r="F764" t="b">
        <v>0</v>
      </c>
      <c r="G764">
        <v>0</v>
      </c>
    </row>
    <row r="765" spans="1:7" x14ac:dyDescent="0.2">
      <c r="A765" t="s">
        <v>8221</v>
      </c>
      <c r="B765" t="s">
        <v>8225</v>
      </c>
      <c r="C765" t="s">
        <v>8247</v>
      </c>
      <c r="D765">
        <v>1376563408</v>
      </c>
      <c r="E765">
        <v>1373971408</v>
      </c>
      <c r="F765" t="b">
        <v>0</v>
      </c>
      <c r="G765">
        <v>1</v>
      </c>
    </row>
    <row r="766" spans="1:7" x14ac:dyDescent="0.2">
      <c r="A766" t="s">
        <v>8221</v>
      </c>
      <c r="B766" t="s">
        <v>8224</v>
      </c>
      <c r="C766" t="s">
        <v>8246</v>
      </c>
      <c r="D766">
        <v>1441858161</v>
      </c>
      <c r="E766">
        <v>1439266161</v>
      </c>
      <c r="F766" t="b">
        <v>0</v>
      </c>
      <c r="G766">
        <v>0</v>
      </c>
    </row>
    <row r="767" spans="1:7" x14ac:dyDescent="0.2">
      <c r="A767" t="s">
        <v>8221</v>
      </c>
      <c r="B767" t="s">
        <v>8224</v>
      </c>
      <c r="C767" t="s">
        <v>8246</v>
      </c>
      <c r="D767">
        <v>1413723684</v>
      </c>
      <c r="E767">
        <v>1411131684</v>
      </c>
      <c r="F767" t="b">
        <v>0</v>
      </c>
      <c r="G767">
        <v>44</v>
      </c>
    </row>
    <row r="768" spans="1:7" x14ac:dyDescent="0.2">
      <c r="A768" t="s">
        <v>8221</v>
      </c>
      <c r="B768" t="s">
        <v>8229</v>
      </c>
      <c r="C768" t="s">
        <v>8251</v>
      </c>
      <c r="D768">
        <v>1424112483</v>
      </c>
      <c r="E768">
        <v>1421520483</v>
      </c>
      <c r="F768" t="b">
        <v>0</v>
      </c>
      <c r="G768">
        <v>0</v>
      </c>
    </row>
    <row r="769" spans="1:7" x14ac:dyDescent="0.2">
      <c r="A769" t="s">
        <v>8221</v>
      </c>
      <c r="B769" t="s">
        <v>8224</v>
      </c>
      <c r="C769" t="s">
        <v>8246</v>
      </c>
      <c r="D769">
        <v>1432178810</v>
      </c>
      <c r="E769">
        <v>1429586810</v>
      </c>
      <c r="F769" t="b">
        <v>0</v>
      </c>
      <c r="G769">
        <v>3</v>
      </c>
    </row>
    <row r="770" spans="1:7" x14ac:dyDescent="0.2">
      <c r="A770" t="s">
        <v>8221</v>
      </c>
      <c r="B770" t="s">
        <v>8224</v>
      </c>
      <c r="C770" t="s">
        <v>8246</v>
      </c>
      <c r="D770">
        <v>1387169890</v>
      </c>
      <c r="E770">
        <v>1384577890</v>
      </c>
      <c r="F770" t="b">
        <v>0</v>
      </c>
      <c r="G770">
        <v>0</v>
      </c>
    </row>
    <row r="771" spans="1:7" x14ac:dyDescent="0.2">
      <c r="A771" t="s">
        <v>8221</v>
      </c>
      <c r="B771" t="s">
        <v>8224</v>
      </c>
      <c r="C771" t="s">
        <v>8246</v>
      </c>
      <c r="D771">
        <v>1388102094</v>
      </c>
      <c r="E771">
        <v>1385510094</v>
      </c>
      <c r="F771" t="b">
        <v>0</v>
      </c>
      <c r="G771">
        <v>52</v>
      </c>
    </row>
    <row r="772" spans="1:7" x14ac:dyDescent="0.2">
      <c r="A772" t="s">
        <v>8221</v>
      </c>
      <c r="B772" t="s">
        <v>8224</v>
      </c>
      <c r="C772" t="s">
        <v>8246</v>
      </c>
      <c r="D772">
        <v>1361750369</v>
      </c>
      <c r="E772">
        <v>1358294369</v>
      </c>
      <c r="F772" t="b">
        <v>0</v>
      </c>
      <c r="G772">
        <v>0</v>
      </c>
    </row>
    <row r="773" spans="1:7" x14ac:dyDescent="0.2">
      <c r="A773" t="s">
        <v>8221</v>
      </c>
      <c r="B773" t="s">
        <v>8224</v>
      </c>
      <c r="C773" t="s">
        <v>8246</v>
      </c>
      <c r="D773">
        <v>1454183202</v>
      </c>
      <c r="E773">
        <v>1449863202</v>
      </c>
      <c r="F773" t="b">
        <v>0</v>
      </c>
      <c r="G773">
        <v>1</v>
      </c>
    </row>
    <row r="774" spans="1:7" x14ac:dyDescent="0.2">
      <c r="A774" t="s">
        <v>8221</v>
      </c>
      <c r="B774" t="s">
        <v>8224</v>
      </c>
      <c r="C774" t="s">
        <v>8246</v>
      </c>
      <c r="D774">
        <v>1257047940</v>
      </c>
      <c r="E774">
        <v>1252718519</v>
      </c>
      <c r="F774" t="b">
        <v>0</v>
      </c>
      <c r="G774">
        <v>1</v>
      </c>
    </row>
    <row r="775" spans="1:7" x14ac:dyDescent="0.2">
      <c r="A775" t="s">
        <v>8221</v>
      </c>
      <c r="B775" t="s">
        <v>8225</v>
      </c>
      <c r="C775" t="s">
        <v>8247</v>
      </c>
      <c r="D775">
        <v>1431298860</v>
      </c>
      <c r="E775">
        <v>1428341985</v>
      </c>
      <c r="F775" t="b">
        <v>0</v>
      </c>
      <c r="G775">
        <v>2</v>
      </c>
    </row>
    <row r="776" spans="1:7" x14ac:dyDescent="0.2">
      <c r="A776" t="s">
        <v>8221</v>
      </c>
      <c r="B776" t="s">
        <v>8224</v>
      </c>
      <c r="C776" t="s">
        <v>8246</v>
      </c>
      <c r="D776">
        <v>1393181018</v>
      </c>
      <c r="E776">
        <v>1390589018</v>
      </c>
      <c r="F776" t="b">
        <v>0</v>
      </c>
      <c r="G776">
        <v>9</v>
      </c>
    </row>
    <row r="777" spans="1:7" x14ac:dyDescent="0.2">
      <c r="A777" t="s">
        <v>8221</v>
      </c>
      <c r="B777" t="s">
        <v>8224</v>
      </c>
      <c r="C777" t="s">
        <v>8246</v>
      </c>
      <c r="D777">
        <v>1323998795</v>
      </c>
      <c r="E777">
        <v>1321406795</v>
      </c>
      <c r="F777" t="b">
        <v>0</v>
      </c>
      <c r="G777">
        <v>5</v>
      </c>
    </row>
    <row r="778" spans="1:7" x14ac:dyDescent="0.2">
      <c r="A778" t="s">
        <v>8221</v>
      </c>
      <c r="B778" t="s">
        <v>8224</v>
      </c>
      <c r="C778" t="s">
        <v>8246</v>
      </c>
      <c r="D778">
        <v>1444539600</v>
      </c>
      <c r="E778">
        <v>1441297645</v>
      </c>
      <c r="F778" t="b">
        <v>0</v>
      </c>
      <c r="G778">
        <v>57</v>
      </c>
    </row>
    <row r="779" spans="1:7" x14ac:dyDescent="0.2">
      <c r="A779" t="s">
        <v>8221</v>
      </c>
      <c r="B779" t="s">
        <v>8224</v>
      </c>
      <c r="C779" t="s">
        <v>8246</v>
      </c>
      <c r="D779">
        <v>1375313577</v>
      </c>
      <c r="E779">
        <v>1372721577</v>
      </c>
      <c r="F779" t="b">
        <v>0</v>
      </c>
      <c r="G779">
        <v>3</v>
      </c>
    </row>
    <row r="780" spans="1:7" x14ac:dyDescent="0.2">
      <c r="A780" t="s">
        <v>8221</v>
      </c>
      <c r="B780" t="s">
        <v>8224</v>
      </c>
      <c r="C780" t="s">
        <v>8246</v>
      </c>
      <c r="D780">
        <v>1398876680</v>
      </c>
      <c r="E780">
        <v>1396284680</v>
      </c>
      <c r="F780" t="b">
        <v>0</v>
      </c>
      <c r="G780">
        <v>1</v>
      </c>
    </row>
    <row r="781" spans="1:7" x14ac:dyDescent="0.2">
      <c r="A781" t="s">
        <v>8221</v>
      </c>
      <c r="B781" t="s">
        <v>8224</v>
      </c>
      <c r="C781" t="s">
        <v>8246</v>
      </c>
      <c r="D781">
        <v>1287115200</v>
      </c>
      <c r="E781">
        <v>1284567905</v>
      </c>
      <c r="F781" t="b">
        <v>0</v>
      </c>
      <c r="G781">
        <v>6</v>
      </c>
    </row>
    <row r="782" spans="1:7" hidden="1" x14ac:dyDescent="0.2">
      <c r="A782" t="s">
        <v>8219</v>
      </c>
      <c r="B782" t="s">
        <v>8224</v>
      </c>
      <c r="C782" t="s">
        <v>8246</v>
      </c>
      <c r="D782">
        <v>1304439025</v>
      </c>
      <c r="E782">
        <v>1301847025</v>
      </c>
      <c r="F782" t="b">
        <v>0</v>
      </c>
      <c r="G782">
        <v>27</v>
      </c>
    </row>
    <row r="783" spans="1:7" hidden="1" x14ac:dyDescent="0.2">
      <c r="A783" t="s">
        <v>8219</v>
      </c>
      <c r="B783" t="s">
        <v>8224</v>
      </c>
      <c r="C783" t="s">
        <v>8246</v>
      </c>
      <c r="D783">
        <v>1370649674</v>
      </c>
      <c r="E783">
        <v>1368057674</v>
      </c>
      <c r="F783" t="b">
        <v>0</v>
      </c>
      <c r="G783">
        <v>25</v>
      </c>
    </row>
    <row r="784" spans="1:7" hidden="1" x14ac:dyDescent="0.2">
      <c r="A784" t="s">
        <v>8219</v>
      </c>
      <c r="B784" t="s">
        <v>8224</v>
      </c>
      <c r="C784" t="s">
        <v>8246</v>
      </c>
      <c r="D784">
        <v>1345918302</v>
      </c>
      <c r="E784">
        <v>1343326302</v>
      </c>
      <c r="F784" t="b">
        <v>0</v>
      </c>
      <c r="G784">
        <v>14</v>
      </c>
    </row>
    <row r="785" spans="1:7" hidden="1" x14ac:dyDescent="0.2">
      <c r="A785" t="s">
        <v>8219</v>
      </c>
      <c r="B785" t="s">
        <v>8224</v>
      </c>
      <c r="C785" t="s">
        <v>8246</v>
      </c>
      <c r="D785">
        <v>1335564000</v>
      </c>
      <c r="E785">
        <v>1332182049</v>
      </c>
      <c r="F785" t="b">
        <v>0</v>
      </c>
      <c r="G785">
        <v>35</v>
      </c>
    </row>
    <row r="786" spans="1:7" hidden="1" x14ac:dyDescent="0.2">
      <c r="A786" t="s">
        <v>8219</v>
      </c>
      <c r="B786" t="s">
        <v>8224</v>
      </c>
      <c r="C786" t="s">
        <v>8246</v>
      </c>
      <c r="D786">
        <v>1395023719</v>
      </c>
      <c r="E786">
        <v>1391571319</v>
      </c>
      <c r="F786" t="b">
        <v>0</v>
      </c>
      <c r="G786">
        <v>10</v>
      </c>
    </row>
    <row r="787" spans="1:7" hidden="1" x14ac:dyDescent="0.2">
      <c r="A787" t="s">
        <v>8219</v>
      </c>
      <c r="B787" t="s">
        <v>8224</v>
      </c>
      <c r="C787" t="s">
        <v>8246</v>
      </c>
      <c r="D787">
        <v>1362060915</v>
      </c>
      <c r="E787">
        <v>1359468915</v>
      </c>
      <c r="F787" t="b">
        <v>0</v>
      </c>
      <c r="G787">
        <v>29</v>
      </c>
    </row>
    <row r="788" spans="1:7" hidden="1" x14ac:dyDescent="0.2">
      <c r="A788" t="s">
        <v>8219</v>
      </c>
      <c r="B788" t="s">
        <v>8224</v>
      </c>
      <c r="C788" t="s">
        <v>8246</v>
      </c>
      <c r="D788">
        <v>1336751220</v>
      </c>
      <c r="E788">
        <v>1331774434</v>
      </c>
      <c r="F788" t="b">
        <v>0</v>
      </c>
      <c r="G788">
        <v>44</v>
      </c>
    </row>
    <row r="789" spans="1:7" hidden="1" x14ac:dyDescent="0.2">
      <c r="A789" t="s">
        <v>8219</v>
      </c>
      <c r="B789" t="s">
        <v>8224</v>
      </c>
      <c r="C789" t="s">
        <v>8246</v>
      </c>
      <c r="D789">
        <v>1383318226</v>
      </c>
      <c r="E789">
        <v>1380726226</v>
      </c>
      <c r="F789" t="b">
        <v>0</v>
      </c>
      <c r="G789">
        <v>17</v>
      </c>
    </row>
    <row r="790" spans="1:7" hidden="1" x14ac:dyDescent="0.2">
      <c r="A790" t="s">
        <v>8219</v>
      </c>
      <c r="B790" t="s">
        <v>8224</v>
      </c>
      <c r="C790" t="s">
        <v>8246</v>
      </c>
      <c r="D790">
        <v>1341633540</v>
      </c>
      <c r="E790">
        <v>1338336588</v>
      </c>
      <c r="F790" t="b">
        <v>0</v>
      </c>
      <c r="G790">
        <v>34</v>
      </c>
    </row>
    <row r="791" spans="1:7" hidden="1" x14ac:dyDescent="0.2">
      <c r="A791" t="s">
        <v>8219</v>
      </c>
      <c r="B791" t="s">
        <v>8224</v>
      </c>
      <c r="C791" t="s">
        <v>8246</v>
      </c>
      <c r="D791">
        <v>1358755140</v>
      </c>
      <c r="E791">
        <v>1357187280</v>
      </c>
      <c r="F791" t="b">
        <v>0</v>
      </c>
      <c r="G791">
        <v>14</v>
      </c>
    </row>
    <row r="792" spans="1:7" hidden="1" x14ac:dyDescent="0.2">
      <c r="A792" t="s">
        <v>8219</v>
      </c>
      <c r="B792" t="s">
        <v>8224</v>
      </c>
      <c r="C792" t="s">
        <v>8246</v>
      </c>
      <c r="D792">
        <v>1359680939</v>
      </c>
      <c r="E792">
        <v>1357088939</v>
      </c>
      <c r="F792" t="b">
        <v>0</v>
      </c>
      <c r="G792">
        <v>156</v>
      </c>
    </row>
    <row r="793" spans="1:7" hidden="1" x14ac:dyDescent="0.2">
      <c r="A793" t="s">
        <v>8219</v>
      </c>
      <c r="B793" t="s">
        <v>8224</v>
      </c>
      <c r="C793" t="s">
        <v>8246</v>
      </c>
      <c r="D793">
        <v>1384322340</v>
      </c>
      <c r="E793">
        <v>1381430646</v>
      </c>
      <c r="F793" t="b">
        <v>0</v>
      </c>
      <c r="G793">
        <v>128</v>
      </c>
    </row>
    <row r="794" spans="1:7" hidden="1" x14ac:dyDescent="0.2">
      <c r="A794" t="s">
        <v>8219</v>
      </c>
      <c r="B794" t="s">
        <v>8224</v>
      </c>
      <c r="C794" t="s">
        <v>8246</v>
      </c>
      <c r="D794">
        <v>1383861483</v>
      </c>
      <c r="E794">
        <v>1381265883</v>
      </c>
      <c r="F794" t="b">
        <v>0</v>
      </c>
      <c r="G794">
        <v>60</v>
      </c>
    </row>
    <row r="795" spans="1:7" hidden="1" x14ac:dyDescent="0.2">
      <c r="A795" t="s">
        <v>8219</v>
      </c>
      <c r="B795" t="s">
        <v>8224</v>
      </c>
      <c r="C795" t="s">
        <v>8246</v>
      </c>
      <c r="D795">
        <v>1372827540</v>
      </c>
      <c r="E795">
        <v>1371491244</v>
      </c>
      <c r="F795" t="b">
        <v>0</v>
      </c>
      <c r="G795">
        <v>32</v>
      </c>
    </row>
    <row r="796" spans="1:7" hidden="1" x14ac:dyDescent="0.2">
      <c r="A796" t="s">
        <v>8219</v>
      </c>
      <c r="B796" t="s">
        <v>8224</v>
      </c>
      <c r="C796" t="s">
        <v>8246</v>
      </c>
      <c r="D796">
        <v>1315242360</v>
      </c>
      <c r="E796">
        <v>1310438737</v>
      </c>
      <c r="F796" t="b">
        <v>0</v>
      </c>
      <c r="G796">
        <v>53</v>
      </c>
    </row>
    <row r="797" spans="1:7" hidden="1" x14ac:dyDescent="0.2">
      <c r="A797" t="s">
        <v>8219</v>
      </c>
      <c r="B797" t="s">
        <v>8224</v>
      </c>
      <c r="C797" t="s">
        <v>8246</v>
      </c>
      <c r="D797">
        <v>1333774740</v>
      </c>
      <c r="E797">
        <v>1330094566</v>
      </c>
      <c r="F797" t="b">
        <v>0</v>
      </c>
      <c r="G797">
        <v>184</v>
      </c>
    </row>
    <row r="798" spans="1:7" hidden="1" x14ac:dyDescent="0.2">
      <c r="A798" t="s">
        <v>8219</v>
      </c>
      <c r="B798" t="s">
        <v>8224</v>
      </c>
      <c r="C798" t="s">
        <v>8246</v>
      </c>
      <c r="D798">
        <v>1379279400</v>
      </c>
      <c r="E798">
        <v>1376687485</v>
      </c>
      <c r="F798" t="b">
        <v>0</v>
      </c>
      <c r="G798">
        <v>90</v>
      </c>
    </row>
    <row r="799" spans="1:7" hidden="1" x14ac:dyDescent="0.2">
      <c r="A799" t="s">
        <v>8219</v>
      </c>
      <c r="B799" t="s">
        <v>8224</v>
      </c>
      <c r="C799" t="s">
        <v>8246</v>
      </c>
      <c r="D799">
        <v>1335672000</v>
      </c>
      <c r="E799">
        <v>1332978688</v>
      </c>
      <c r="F799" t="b">
        <v>0</v>
      </c>
      <c r="G799">
        <v>71</v>
      </c>
    </row>
    <row r="800" spans="1:7" hidden="1" x14ac:dyDescent="0.2">
      <c r="A800" t="s">
        <v>8219</v>
      </c>
      <c r="B800" t="s">
        <v>8224</v>
      </c>
      <c r="C800" t="s">
        <v>8246</v>
      </c>
      <c r="D800">
        <v>1412086187</v>
      </c>
      <c r="E800">
        <v>1409494187</v>
      </c>
      <c r="F800" t="b">
        <v>0</v>
      </c>
      <c r="G800">
        <v>87</v>
      </c>
    </row>
    <row r="801" spans="1:7" hidden="1" x14ac:dyDescent="0.2">
      <c r="A801" t="s">
        <v>8219</v>
      </c>
      <c r="B801" t="s">
        <v>8224</v>
      </c>
      <c r="C801" t="s">
        <v>8246</v>
      </c>
      <c r="D801">
        <v>1335542446</v>
      </c>
      <c r="E801">
        <v>1332950446</v>
      </c>
      <c r="F801" t="b">
        <v>0</v>
      </c>
      <c r="G801">
        <v>28</v>
      </c>
    </row>
    <row r="802" spans="1:7" hidden="1" x14ac:dyDescent="0.2">
      <c r="A802" t="s">
        <v>8219</v>
      </c>
      <c r="B802" t="s">
        <v>8225</v>
      </c>
      <c r="C802" t="s">
        <v>8247</v>
      </c>
      <c r="D802">
        <v>1410431054</v>
      </c>
      <c r="E802">
        <v>1407839054</v>
      </c>
      <c r="F802" t="b">
        <v>0</v>
      </c>
      <c r="G802">
        <v>56</v>
      </c>
    </row>
    <row r="803" spans="1:7" hidden="1" x14ac:dyDescent="0.2">
      <c r="A803" t="s">
        <v>8219</v>
      </c>
      <c r="B803" t="s">
        <v>8224</v>
      </c>
      <c r="C803" t="s">
        <v>8246</v>
      </c>
      <c r="D803">
        <v>1309547120</v>
      </c>
      <c r="E803">
        <v>1306955120</v>
      </c>
      <c r="F803" t="b">
        <v>0</v>
      </c>
      <c r="G803">
        <v>51</v>
      </c>
    </row>
    <row r="804" spans="1:7" hidden="1" x14ac:dyDescent="0.2">
      <c r="A804" t="s">
        <v>8219</v>
      </c>
      <c r="B804" t="s">
        <v>8224</v>
      </c>
      <c r="C804" t="s">
        <v>8246</v>
      </c>
      <c r="D804">
        <v>1347854700</v>
      </c>
      <c r="E804">
        <v>1343867524</v>
      </c>
      <c r="F804" t="b">
        <v>0</v>
      </c>
      <c r="G804">
        <v>75</v>
      </c>
    </row>
    <row r="805" spans="1:7" hidden="1" x14ac:dyDescent="0.2">
      <c r="A805" t="s">
        <v>8219</v>
      </c>
      <c r="B805" t="s">
        <v>8224</v>
      </c>
      <c r="C805" t="s">
        <v>8246</v>
      </c>
      <c r="D805">
        <v>1306630800</v>
      </c>
      <c r="E805">
        <v>1304376478</v>
      </c>
      <c r="F805" t="b">
        <v>0</v>
      </c>
      <c r="G805">
        <v>38</v>
      </c>
    </row>
    <row r="806" spans="1:7" hidden="1" x14ac:dyDescent="0.2">
      <c r="A806" t="s">
        <v>8219</v>
      </c>
      <c r="B806" t="s">
        <v>8224</v>
      </c>
      <c r="C806" t="s">
        <v>8246</v>
      </c>
      <c r="D806">
        <v>1311393540</v>
      </c>
      <c r="E806">
        <v>1309919526</v>
      </c>
      <c r="F806" t="b">
        <v>0</v>
      </c>
      <c r="G806">
        <v>18</v>
      </c>
    </row>
    <row r="807" spans="1:7" hidden="1" x14ac:dyDescent="0.2">
      <c r="A807" t="s">
        <v>8219</v>
      </c>
      <c r="B807" t="s">
        <v>8224</v>
      </c>
      <c r="C807" t="s">
        <v>8246</v>
      </c>
      <c r="D807">
        <v>1310857200</v>
      </c>
      <c r="E807">
        <v>1306525512</v>
      </c>
      <c r="F807" t="b">
        <v>0</v>
      </c>
      <c r="G807">
        <v>54</v>
      </c>
    </row>
    <row r="808" spans="1:7" hidden="1" x14ac:dyDescent="0.2">
      <c r="A808" t="s">
        <v>8219</v>
      </c>
      <c r="B808" t="s">
        <v>8224</v>
      </c>
      <c r="C808" t="s">
        <v>8246</v>
      </c>
      <c r="D808">
        <v>1315413339</v>
      </c>
      <c r="E808">
        <v>1312821339</v>
      </c>
      <c r="F808" t="b">
        <v>0</v>
      </c>
      <c r="G808">
        <v>71</v>
      </c>
    </row>
    <row r="809" spans="1:7" hidden="1" x14ac:dyDescent="0.2">
      <c r="A809" t="s">
        <v>8219</v>
      </c>
      <c r="B809" t="s">
        <v>8224</v>
      </c>
      <c r="C809" t="s">
        <v>8246</v>
      </c>
      <c r="D809">
        <v>1488333600</v>
      </c>
      <c r="E809">
        <v>1485270311</v>
      </c>
      <c r="F809" t="b">
        <v>0</v>
      </c>
      <c r="G809">
        <v>57</v>
      </c>
    </row>
    <row r="810" spans="1:7" hidden="1" x14ac:dyDescent="0.2">
      <c r="A810" t="s">
        <v>8219</v>
      </c>
      <c r="B810" t="s">
        <v>8229</v>
      </c>
      <c r="C810" t="s">
        <v>8251</v>
      </c>
      <c r="D810">
        <v>1419224340</v>
      </c>
      <c r="E810">
        <v>1416363886</v>
      </c>
      <c r="F810" t="b">
        <v>0</v>
      </c>
      <c r="G810">
        <v>43</v>
      </c>
    </row>
    <row r="811" spans="1:7" hidden="1" x14ac:dyDescent="0.2">
      <c r="A811" t="s">
        <v>8219</v>
      </c>
      <c r="B811" t="s">
        <v>8224</v>
      </c>
      <c r="C811" t="s">
        <v>8246</v>
      </c>
      <c r="D811">
        <v>1390161630</v>
      </c>
      <c r="E811">
        <v>1387569630</v>
      </c>
      <c r="F811" t="b">
        <v>0</v>
      </c>
      <c r="G811">
        <v>52</v>
      </c>
    </row>
    <row r="812" spans="1:7" hidden="1" x14ac:dyDescent="0.2">
      <c r="A812" t="s">
        <v>8219</v>
      </c>
      <c r="B812" t="s">
        <v>8224</v>
      </c>
      <c r="C812" t="s">
        <v>8246</v>
      </c>
      <c r="D812">
        <v>1346462462</v>
      </c>
      <c r="E812">
        <v>1343870462</v>
      </c>
      <c r="F812" t="b">
        <v>0</v>
      </c>
      <c r="G812">
        <v>27</v>
      </c>
    </row>
    <row r="813" spans="1:7" hidden="1" x14ac:dyDescent="0.2">
      <c r="A813" t="s">
        <v>8219</v>
      </c>
      <c r="B813" t="s">
        <v>8224</v>
      </c>
      <c r="C813" t="s">
        <v>8246</v>
      </c>
      <c r="D813">
        <v>1373475120</v>
      </c>
      <c r="E813">
        <v>1371569202</v>
      </c>
      <c r="F813" t="b">
        <v>0</v>
      </c>
      <c r="G813">
        <v>12</v>
      </c>
    </row>
    <row r="814" spans="1:7" hidden="1" x14ac:dyDescent="0.2">
      <c r="A814" t="s">
        <v>8219</v>
      </c>
      <c r="B814" t="s">
        <v>8224</v>
      </c>
      <c r="C814" t="s">
        <v>8246</v>
      </c>
      <c r="D814">
        <v>1362146280</v>
      </c>
      <c r="E814">
        <v>1357604752</v>
      </c>
      <c r="F814" t="b">
        <v>0</v>
      </c>
      <c r="G814">
        <v>33</v>
      </c>
    </row>
    <row r="815" spans="1:7" hidden="1" x14ac:dyDescent="0.2">
      <c r="A815" t="s">
        <v>8219</v>
      </c>
      <c r="B815" t="s">
        <v>8224</v>
      </c>
      <c r="C815" t="s">
        <v>8246</v>
      </c>
      <c r="D815">
        <v>1342825365</v>
      </c>
      <c r="E815">
        <v>1340233365</v>
      </c>
      <c r="F815" t="b">
        <v>0</v>
      </c>
      <c r="G815">
        <v>96</v>
      </c>
    </row>
    <row r="816" spans="1:7" hidden="1" x14ac:dyDescent="0.2">
      <c r="A816" t="s">
        <v>8219</v>
      </c>
      <c r="B816" t="s">
        <v>8224</v>
      </c>
      <c r="C816" t="s">
        <v>8246</v>
      </c>
      <c r="D816">
        <v>1306865040</v>
      </c>
      <c r="E816">
        <v>1305568201</v>
      </c>
      <c r="F816" t="b">
        <v>0</v>
      </c>
      <c r="G816">
        <v>28</v>
      </c>
    </row>
    <row r="817" spans="1:7" hidden="1" x14ac:dyDescent="0.2">
      <c r="A817" t="s">
        <v>8219</v>
      </c>
      <c r="B817" t="s">
        <v>8224</v>
      </c>
      <c r="C817" t="s">
        <v>8246</v>
      </c>
      <c r="D817">
        <v>1414879303</v>
      </c>
      <c r="E817">
        <v>1412287303</v>
      </c>
      <c r="F817" t="b">
        <v>0</v>
      </c>
      <c r="G817">
        <v>43</v>
      </c>
    </row>
    <row r="818" spans="1:7" hidden="1" x14ac:dyDescent="0.2">
      <c r="A818" t="s">
        <v>8219</v>
      </c>
      <c r="B818" t="s">
        <v>8224</v>
      </c>
      <c r="C818" t="s">
        <v>8246</v>
      </c>
      <c r="D818">
        <v>1365489000</v>
      </c>
      <c r="E818">
        <v>1362776043</v>
      </c>
      <c r="F818" t="b">
        <v>0</v>
      </c>
      <c r="G818">
        <v>205</v>
      </c>
    </row>
    <row r="819" spans="1:7" hidden="1" x14ac:dyDescent="0.2">
      <c r="A819" t="s">
        <v>8219</v>
      </c>
      <c r="B819" t="s">
        <v>8224</v>
      </c>
      <c r="C819" t="s">
        <v>8246</v>
      </c>
      <c r="D819">
        <v>1331441940</v>
      </c>
      <c r="E819">
        <v>1326810211</v>
      </c>
      <c r="F819" t="b">
        <v>0</v>
      </c>
      <c r="G819">
        <v>23</v>
      </c>
    </row>
    <row r="820" spans="1:7" hidden="1" x14ac:dyDescent="0.2">
      <c r="A820" t="s">
        <v>8219</v>
      </c>
      <c r="B820" t="s">
        <v>8224</v>
      </c>
      <c r="C820" t="s">
        <v>8246</v>
      </c>
      <c r="D820">
        <v>1344358860</v>
      </c>
      <c r="E820">
        <v>1343682681</v>
      </c>
      <c r="F820" t="b">
        <v>0</v>
      </c>
      <c r="G820">
        <v>19</v>
      </c>
    </row>
    <row r="821" spans="1:7" hidden="1" x14ac:dyDescent="0.2">
      <c r="A821" t="s">
        <v>8219</v>
      </c>
      <c r="B821" t="s">
        <v>8224</v>
      </c>
      <c r="C821" t="s">
        <v>8246</v>
      </c>
      <c r="D821">
        <v>1387601040</v>
      </c>
      <c r="E821">
        <v>1386806254</v>
      </c>
      <c r="F821" t="b">
        <v>0</v>
      </c>
      <c r="G821">
        <v>14</v>
      </c>
    </row>
    <row r="822" spans="1:7" hidden="1" x14ac:dyDescent="0.2">
      <c r="A822" t="s">
        <v>8219</v>
      </c>
      <c r="B822" t="s">
        <v>8224</v>
      </c>
      <c r="C822" t="s">
        <v>8246</v>
      </c>
      <c r="D822">
        <v>1402290000</v>
      </c>
      <c r="E822">
        <v>1399666342</v>
      </c>
      <c r="F822" t="b">
        <v>0</v>
      </c>
      <c r="G822">
        <v>38</v>
      </c>
    </row>
    <row r="823" spans="1:7" hidden="1" x14ac:dyDescent="0.2">
      <c r="A823" t="s">
        <v>8219</v>
      </c>
      <c r="B823" t="s">
        <v>8224</v>
      </c>
      <c r="C823" t="s">
        <v>8246</v>
      </c>
      <c r="D823">
        <v>1430712060</v>
      </c>
      <c r="E823">
        <v>1427753265</v>
      </c>
      <c r="F823" t="b">
        <v>0</v>
      </c>
      <c r="G823">
        <v>78</v>
      </c>
    </row>
    <row r="824" spans="1:7" hidden="1" x14ac:dyDescent="0.2">
      <c r="A824" t="s">
        <v>8219</v>
      </c>
      <c r="B824" t="s">
        <v>8224</v>
      </c>
      <c r="C824" t="s">
        <v>8246</v>
      </c>
      <c r="D824">
        <v>1349477050</v>
      </c>
      <c r="E824">
        <v>1346885050</v>
      </c>
      <c r="F824" t="b">
        <v>0</v>
      </c>
      <c r="G824">
        <v>69</v>
      </c>
    </row>
    <row r="825" spans="1:7" hidden="1" x14ac:dyDescent="0.2">
      <c r="A825" t="s">
        <v>8219</v>
      </c>
      <c r="B825" t="s">
        <v>8224</v>
      </c>
      <c r="C825" t="s">
        <v>8246</v>
      </c>
      <c r="D825">
        <v>1427062852</v>
      </c>
      <c r="E825">
        <v>1424474452</v>
      </c>
      <c r="F825" t="b">
        <v>0</v>
      </c>
      <c r="G825">
        <v>33</v>
      </c>
    </row>
    <row r="826" spans="1:7" hidden="1" x14ac:dyDescent="0.2">
      <c r="A826" t="s">
        <v>8219</v>
      </c>
      <c r="B826" t="s">
        <v>8224</v>
      </c>
      <c r="C826" t="s">
        <v>8246</v>
      </c>
      <c r="D826">
        <v>1271573940</v>
      </c>
      <c r="E826">
        <v>1268459318</v>
      </c>
      <c r="F826" t="b">
        <v>0</v>
      </c>
      <c r="G826">
        <v>54</v>
      </c>
    </row>
    <row r="827" spans="1:7" hidden="1" x14ac:dyDescent="0.2">
      <c r="A827" t="s">
        <v>8219</v>
      </c>
      <c r="B827" t="s">
        <v>8224</v>
      </c>
      <c r="C827" t="s">
        <v>8246</v>
      </c>
      <c r="D827">
        <v>1351495284</v>
      </c>
      <c r="E827">
        <v>1349335284</v>
      </c>
      <c r="F827" t="b">
        <v>0</v>
      </c>
      <c r="G827">
        <v>99</v>
      </c>
    </row>
    <row r="828" spans="1:7" hidden="1" x14ac:dyDescent="0.2">
      <c r="A828" t="s">
        <v>8219</v>
      </c>
      <c r="B828" t="s">
        <v>8224</v>
      </c>
      <c r="C828" t="s">
        <v>8246</v>
      </c>
      <c r="D828">
        <v>1332719730</v>
      </c>
      <c r="E828">
        <v>1330908930</v>
      </c>
      <c r="F828" t="b">
        <v>0</v>
      </c>
      <c r="G828">
        <v>49</v>
      </c>
    </row>
    <row r="829" spans="1:7" hidden="1" x14ac:dyDescent="0.2">
      <c r="A829" t="s">
        <v>8219</v>
      </c>
      <c r="B829" t="s">
        <v>8224</v>
      </c>
      <c r="C829" t="s">
        <v>8246</v>
      </c>
      <c r="D829">
        <v>1329248940</v>
      </c>
      <c r="E829">
        <v>1326972107</v>
      </c>
      <c r="F829" t="b">
        <v>0</v>
      </c>
      <c r="G829">
        <v>11</v>
      </c>
    </row>
    <row r="830" spans="1:7" hidden="1" x14ac:dyDescent="0.2">
      <c r="A830" t="s">
        <v>8219</v>
      </c>
      <c r="B830" t="s">
        <v>8224</v>
      </c>
      <c r="C830" t="s">
        <v>8246</v>
      </c>
      <c r="D830">
        <v>1340641440</v>
      </c>
      <c r="E830">
        <v>1339549982</v>
      </c>
      <c r="F830" t="b">
        <v>0</v>
      </c>
      <c r="G830">
        <v>38</v>
      </c>
    </row>
    <row r="831" spans="1:7" hidden="1" x14ac:dyDescent="0.2">
      <c r="A831" t="s">
        <v>8219</v>
      </c>
      <c r="B831" t="s">
        <v>8225</v>
      </c>
      <c r="C831" t="s">
        <v>8247</v>
      </c>
      <c r="D831">
        <v>1468437240</v>
      </c>
      <c r="E831">
        <v>1463253240</v>
      </c>
      <c r="F831" t="b">
        <v>0</v>
      </c>
      <c r="G831">
        <v>16</v>
      </c>
    </row>
    <row r="832" spans="1:7" hidden="1" x14ac:dyDescent="0.2">
      <c r="A832" t="s">
        <v>8219</v>
      </c>
      <c r="B832" t="s">
        <v>8224</v>
      </c>
      <c r="C832" t="s">
        <v>8246</v>
      </c>
      <c r="D832">
        <v>1363952225</v>
      </c>
      <c r="E832">
        <v>1361363825</v>
      </c>
      <c r="F832" t="b">
        <v>0</v>
      </c>
      <c r="G832">
        <v>32</v>
      </c>
    </row>
    <row r="833" spans="1:7" hidden="1" x14ac:dyDescent="0.2">
      <c r="A833" t="s">
        <v>8219</v>
      </c>
      <c r="B833" t="s">
        <v>8224</v>
      </c>
      <c r="C833" t="s">
        <v>8246</v>
      </c>
      <c r="D833">
        <v>1335540694</v>
      </c>
      <c r="E833">
        <v>1332948694</v>
      </c>
      <c r="F833" t="b">
        <v>0</v>
      </c>
      <c r="G833">
        <v>20</v>
      </c>
    </row>
    <row r="834" spans="1:7" hidden="1" x14ac:dyDescent="0.2">
      <c r="A834" t="s">
        <v>8219</v>
      </c>
      <c r="B834" t="s">
        <v>8224</v>
      </c>
      <c r="C834" t="s">
        <v>8246</v>
      </c>
      <c r="D834">
        <v>1327133580</v>
      </c>
      <c r="E834">
        <v>1321978335</v>
      </c>
      <c r="F834" t="b">
        <v>0</v>
      </c>
      <c r="G834">
        <v>154</v>
      </c>
    </row>
    <row r="835" spans="1:7" hidden="1" x14ac:dyDescent="0.2">
      <c r="A835" t="s">
        <v>8219</v>
      </c>
      <c r="B835" t="s">
        <v>8224</v>
      </c>
      <c r="C835" t="s">
        <v>8246</v>
      </c>
      <c r="D835">
        <v>1397941475</v>
      </c>
      <c r="E835">
        <v>1395349475</v>
      </c>
      <c r="F835" t="b">
        <v>0</v>
      </c>
      <c r="G835">
        <v>41</v>
      </c>
    </row>
    <row r="836" spans="1:7" hidden="1" x14ac:dyDescent="0.2">
      <c r="A836" t="s">
        <v>8219</v>
      </c>
      <c r="B836" t="s">
        <v>8224</v>
      </c>
      <c r="C836" t="s">
        <v>8246</v>
      </c>
      <c r="D836">
        <v>1372651140</v>
      </c>
      <c r="E836">
        <v>1369770292</v>
      </c>
      <c r="F836" t="b">
        <v>0</v>
      </c>
      <c r="G836">
        <v>75</v>
      </c>
    </row>
    <row r="837" spans="1:7" hidden="1" x14ac:dyDescent="0.2">
      <c r="A837" t="s">
        <v>8219</v>
      </c>
      <c r="B837" t="s">
        <v>8224</v>
      </c>
      <c r="C837" t="s">
        <v>8246</v>
      </c>
      <c r="D837">
        <v>1337396400</v>
      </c>
      <c r="E837">
        <v>1333709958</v>
      </c>
      <c r="F837" t="b">
        <v>0</v>
      </c>
      <c r="G837">
        <v>40</v>
      </c>
    </row>
    <row r="838" spans="1:7" hidden="1" x14ac:dyDescent="0.2">
      <c r="A838" t="s">
        <v>8219</v>
      </c>
      <c r="B838" t="s">
        <v>8224</v>
      </c>
      <c r="C838" t="s">
        <v>8246</v>
      </c>
      <c r="D838">
        <v>1381108918</v>
      </c>
      <c r="E838">
        <v>1378516918</v>
      </c>
      <c r="F838" t="b">
        <v>0</v>
      </c>
      <c r="G838">
        <v>46</v>
      </c>
    </row>
    <row r="839" spans="1:7" hidden="1" x14ac:dyDescent="0.2">
      <c r="A839" t="s">
        <v>8219</v>
      </c>
      <c r="B839" t="s">
        <v>8224</v>
      </c>
      <c r="C839" t="s">
        <v>8246</v>
      </c>
      <c r="D839">
        <v>1398988662</v>
      </c>
      <c r="E839">
        <v>1396396662</v>
      </c>
      <c r="F839" t="b">
        <v>0</v>
      </c>
      <c r="G839">
        <v>62</v>
      </c>
    </row>
    <row r="840" spans="1:7" hidden="1" x14ac:dyDescent="0.2">
      <c r="A840" t="s">
        <v>8219</v>
      </c>
      <c r="B840" t="s">
        <v>8224</v>
      </c>
      <c r="C840" t="s">
        <v>8246</v>
      </c>
      <c r="D840">
        <v>1326835985</v>
      </c>
      <c r="E840">
        <v>1324243985</v>
      </c>
      <c r="F840" t="b">
        <v>0</v>
      </c>
      <c r="G840">
        <v>61</v>
      </c>
    </row>
    <row r="841" spans="1:7" hidden="1" x14ac:dyDescent="0.2">
      <c r="A841" t="s">
        <v>8219</v>
      </c>
      <c r="B841" t="s">
        <v>8224</v>
      </c>
      <c r="C841" t="s">
        <v>8246</v>
      </c>
      <c r="D841">
        <v>1348337956</v>
      </c>
      <c r="E841">
        <v>1345745956</v>
      </c>
      <c r="F841" t="b">
        <v>0</v>
      </c>
      <c r="G841">
        <v>96</v>
      </c>
    </row>
    <row r="842" spans="1:7" hidden="1" x14ac:dyDescent="0.2">
      <c r="A842" t="s">
        <v>8219</v>
      </c>
      <c r="B842" t="s">
        <v>8224</v>
      </c>
      <c r="C842" t="s">
        <v>8246</v>
      </c>
      <c r="D842">
        <v>1474694787</v>
      </c>
      <c r="E842">
        <v>1472102787</v>
      </c>
      <c r="F842" t="b">
        <v>0</v>
      </c>
      <c r="G842">
        <v>190</v>
      </c>
    </row>
    <row r="843" spans="1:7" hidden="1" x14ac:dyDescent="0.2">
      <c r="A843" t="s">
        <v>8219</v>
      </c>
      <c r="B843" t="s">
        <v>8224</v>
      </c>
      <c r="C843" t="s">
        <v>8246</v>
      </c>
      <c r="D843">
        <v>1415653663</v>
      </c>
      <c r="E843">
        <v>1413058063</v>
      </c>
      <c r="F843" t="b">
        <v>1</v>
      </c>
      <c r="G843">
        <v>94</v>
      </c>
    </row>
    <row r="844" spans="1:7" hidden="1" x14ac:dyDescent="0.2">
      <c r="A844" t="s">
        <v>8219</v>
      </c>
      <c r="B844" t="s">
        <v>8229</v>
      </c>
      <c r="C844" t="s">
        <v>8251</v>
      </c>
      <c r="D844">
        <v>1381723140</v>
      </c>
      <c r="E844">
        <v>1378735983</v>
      </c>
      <c r="F844" t="b">
        <v>1</v>
      </c>
      <c r="G844">
        <v>39</v>
      </c>
    </row>
    <row r="845" spans="1:7" hidden="1" x14ac:dyDescent="0.2">
      <c r="A845" t="s">
        <v>8219</v>
      </c>
      <c r="B845" t="s">
        <v>8224</v>
      </c>
      <c r="C845" t="s">
        <v>8246</v>
      </c>
      <c r="D845">
        <v>1481184000</v>
      </c>
      <c r="E845">
        <v>1479708680</v>
      </c>
      <c r="F845" t="b">
        <v>0</v>
      </c>
      <c r="G845">
        <v>127</v>
      </c>
    </row>
    <row r="846" spans="1:7" hidden="1" x14ac:dyDescent="0.2">
      <c r="A846" t="s">
        <v>8219</v>
      </c>
      <c r="B846" t="s">
        <v>8224</v>
      </c>
      <c r="C846" t="s">
        <v>8246</v>
      </c>
      <c r="D846">
        <v>1414817940</v>
      </c>
      <c r="E846">
        <v>1411489552</v>
      </c>
      <c r="F846" t="b">
        <v>1</v>
      </c>
      <c r="G846">
        <v>159</v>
      </c>
    </row>
    <row r="847" spans="1:7" hidden="1" x14ac:dyDescent="0.2">
      <c r="A847" t="s">
        <v>8219</v>
      </c>
      <c r="B847" t="s">
        <v>8224</v>
      </c>
      <c r="C847" t="s">
        <v>8246</v>
      </c>
      <c r="D847">
        <v>1473047940</v>
      </c>
      <c r="E847">
        <v>1469595396</v>
      </c>
      <c r="F847" t="b">
        <v>0</v>
      </c>
      <c r="G847">
        <v>177</v>
      </c>
    </row>
    <row r="848" spans="1:7" hidden="1" x14ac:dyDescent="0.2">
      <c r="A848" t="s">
        <v>8219</v>
      </c>
      <c r="B848" t="s">
        <v>8225</v>
      </c>
      <c r="C848" t="s">
        <v>8247</v>
      </c>
      <c r="D848">
        <v>1394460000</v>
      </c>
      <c r="E848">
        <v>1393233855</v>
      </c>
      <c r="F848" t="b">
        <v>0</v>
      </c>
      <c r="G848">
        <v>47</v>
      </c>
    </row>
    <row r="849" spans="1:7" hidden="1" x14ac:dyDescent="0.2">
      <c r="A849" t="s">
        <v>8219</v>
      </c>
      <c r="B849" t="s">
        <v>8224</v>
      </c>
      <c r="C849" t="s">
        <v>8246</v>
      </c>
      <c r="D849">
        <v>1436555376</v>
      </c>
      <c r="E849">
        <v>1433963376</v>
      </c>
      <c r="F849" t="b">
        <v>0</v>
      </c>
      <c r="G849">
        <v>1</v>
      </c>
    </row>
    <row r="850" spans="1:7" hidden="1" x14ac:dyDescent="0.2">
      <c r="A850" t="s">
        <v>8219</v>
      </c>
      <c r="B850" t="s">
        <v>8224</v>
      </c>
      <c r="C850" t="s">
        <v>8246</v>
      </c>
      <c r="D850">
        <v>1429038033</v>
      </c>
      <c r="E850">
        <v>1426446033</v>
      </c>
      <c r="F850" t="b">
        <v>0</v>
      </c>
      <c r="G850">
        <v>16</v>
      </c>
    </row>
    <row r="851" spans="1:7" hidden="1" x14ac:dyDescent="0.2">
      <c r="A851" t="s">
        <v>8219</v>
      </c>
      <c r="B851" t="s">
        <v>8224</v>
      </c>
      <c r="C851" t="s">
        <v>8246</v>
      </c>
      <c r="D851">
        <v>1426473264</v>
      </c>
      <c r="E851">
        <v>1424057664</v>
      </c>
      <c r="F851" t="b">
        <v>0</v>
      </c>
      <c r="G851">
        <v>115</v>
      </c>
    </row>
    <row r="852" spans="1:7" hidden="1" x14ac:dyDescent="0.2">
      <c r="A852" t="s">
        <v>8219</v>
      </c>
      <c r="B852" t="s">
        <v>8224</v>
      </c>
      <c r="C852" t="s">
        <v>8246</v>
      </c>
      <c r="D852">
        <v>1461560340</v>
      </c>
      <c r="E852">
        <v>1458762717</v>
      </c>
      <c r="F852" t="b">
        <v>0</v>
      </c>
      <c r="G852">
        <v>133</v>
      </c>
    </row>
    <row r="853" spans="1:7" hidden="1" x14ac:dyDescent="0.2">
      <c r="A853" t="s">
        <v>8219</v>
      </c>
      <c r="B853" t="s">
        <v>8230</v>
      </c>
      <c r="C853" t="s">
        <v>8249</v>
      </c>
      <c r="D853">
        <v>1469994300</v>
      </c>
      <c r="E853">
        <v>1464815253</v>
      </c>
      <c r="F853" t="b">
        <v>0</v>
      </c>
      <c r="G853">
        <v>70</v>
      </c>
    </row>
    <row r="854" spans="1:7" hidden="1" x14ac:dyDescent="0.2">
      <c r="A854" t="s">
        <v>8219</v>
      </c>
      <c r="B854" t="s">
        <v>8224</v>
      </c>
      <c r="C854" t="s">
        <v>8246</v>
      </c>
      <c r="D854">
        <v>1477342800</v>
      </c>
      <c r="E854">
        <v>1476386395</v>
      </c>
      <c r="F854" t="b">
        <v>0</v>
      </c>
      <c r="G854">
        <v>62</v>
      </c>
    </row>
    <row r="855" spans="1:7" hidden="1" x14ac:dyDescent="0.2">
      <c r="A855" t="s">
        <v>8219</v>
      </c>
      <c r="B855" t="s">
        <v>8224</v>
      </c>
      <c r="C855" t="s">
        <v>8246</v>
      </c>
      <c r="D855">
        <v>1424116709</v>
      </c>
      <c r="E855">
        <v>1421524709</v>
      </c>
      <c r="F855" t="b">
        <v>0</v>
      </c>
      <c r="G855">
        <v>10</v>
      </c>
    </row>
    <row r="856" spans="1:7" hidden="1" x14ac:dyDescent="0.2">
      <c r="A856" t="s">
        <v>8219</v>
      </c>
      <c r="B856" t="s">
        <v>8224</v>
      </c>
      <c r="C856" t="s">
        <v>8246</v>
      </c>
      <c r="D856">
        <v>1482901546</v>
      </c>
      <c r="E856">
        <v>1480309546</v>
      </c>
      <c r="F856" t="b">
        <v>0</v>
      </c>
      <c r="G856">
        <v>499</v>
      </c>
    </row>
    <row r="857" spans="1:7" hidden="1" x14ac:dyDescent="0.2">
      <c r="A857" t="s">
        <v>8219</v>
      </c>
      <c r="B857" t="s">
        <v>8224</v>
      </c>
      <c r="C857" t="s">
        <v>8246</v>
      </c>
      <c r="D857">
        <v>1469329217</v>
      </c>
      <c r="E857">
        <v>1466737217</v>
      </c>
      <c r="F857" t="b">
        <v>0</v>
      </c>
      <c r="G857">
        <v>47</v>
      </c>
    </row>
    <row r="858" spans="1:7" hidden="1" x14ac:dyDescent="0.2">
      <c r="A858" t="s">
        <v>8219</v>
      </c>
      <c r="B858" t="s">
        <v>8236</v>
      </c>
      <c r="C858" t="s">
        <v>8249</v>
      </c>
      <c r="D858">
        <v>1477422000</v>
      </c>
      <c r="E858">
        <v>1472282956</v>
      </c>
      <c r="F858" t="b">
        <v>0</v>
      </c>
      <c r="G858">
        <v>28</v>
      </c>
    </row>
    <row r="859" spans="1:7" hidden="1" x14ac:dyDescent="0.2">
      <c r="A859" t="s">
        <v>8219</v>
      </c>
      <c r="B859" t="s">
        <v>8227</v>
      </c>
      <c r="C859" t="s">
        <v>8249</v>
      </c>
      <c r="D859">
        <v>1448463431</v>
      </c>
      <c r="E859">
        <v>1444831031</v>
      </c>
      <c r="F859" t="b">
        <v>0</v>
      </c>
      <c r="G859">
        <v>24</v>
      </c>
    </row>
    <row r="860" spans="1:7" hidden="1" x14ac:dyDescent="0.2">
      <c r="A860" t="s">
        <v>8219</v>
      </c>
      <c r="B860" t="s">
        <v>8225</v>
      </c>
      <c r="C860" t="s">
        <v>8247</v>
      </c>
      <c r="D860">
        <v>1429138740</v>
      </c>
      <c r="E860">
        <v>1426528418</v>
      </c>
      <c r="F860" t="b">
        <v>0</v>
      </c>
      <c r="G860">
        <v>76</v>
      </c>
    </row>
    <row r="861" spans="1:7" hidden="1" x14ac:dyDescent="0.2">
      <c r="A861" t="s">
        <v>8219</v>
      </c>
      <c r="B861" t="s">
        <v>8224</v>
      </c>
      <c r="C861" t="s">
        <v>8246</v>
      </c>
      <c r="D861">
        <v>1433376000</v>
      </c>
      <c r="E861">
        <v>1430768468</v>
      </c>
      <c r="F861" t="b">
        <v>0</v>
      </c>
      <c r="G861">
        <v>98</v>
      </c>
    </row>
    <row r="862" spans="1:7" x14ac:dyDescent="0.2">
      <c r="A862" t="s">
        <v>8221</v>
      </c>
      <c r="B862" t="s">
        <v>8224</v>
      </c>
      <c r="C862" t="s">
        <v>8246</v>
      </c>
      <c r="D862">
        <v>1385123713</v>
      </c>
      <c r="E862">
        <v>1382528113</v>
      </c>
      <c r="F862" t="b">
        <v>0</v>
      </c>
      <c r="G862">
        <v>48</v>
      </c>
    </row>
    <row r="863" spans="1:7" x14ac:dyDescent="0.2">
      <c r="A863" t="s">
        <v>8221</v>
      </c>
      <c r="B863" t="s">
        <v>8224</v>
      </c>
      <c r="C863" t="s">
        <v>8246</v>
      </c>
      <c r="D863">
        <v>1474067404</v>
      </c>
      <c r="E863">
        <v>1471475404</v>
      </c>
      <c r="F863" t="b">
        <v>0</v>
      </c>
      <c r="G863">
        <v>2</v>
      </c>
    </row>
    <row r="864" spans="1:7" x14ac:dyDescent="0.2">
      <c r="A864" t="s">
        <v>8221</v>
      </c>
      <c r="B864" t="s">
        <v>8225</v>
      </c>
      <c r="C864" t="s">
        <v>8247</v>
      </c>
      <c r="D864">
        <v>1384179548</v>
      </c>
      <c r="E864">
        <v>1381583948</v>
      </c>
      <c r="F864" t="b">
        <v>0</v>
      </c>
      <c r="G864">
        <v>4</v>
      </c>
    </row>
    <row r="865" spans="1:7" x14ac:dyDescent="0.2">
      <c r="A865" t="s">
        <v>8221</v>
      </c>
      <c r="B865" t="s">
        <v>8224</v>
      </c>
      <c r="C865" t="s">
        <v>8246</v>
      </c>
      <c r="D865">
        <v>1329014966</v>
      </c>
      <c r="E865">
        <v>1326422966</v>
      </c>
      <c r="F865" t="b">
        <v>0</v>
      </c>
      <c r="G865">
        <v>5</v>
      </c>
    </row>
    <row r="866" spans="1:7" x14ac:dyDescent="0.2">
      <c r="A866" t="s">
        <v>8221</v>
      </c>
      <c r="B866" t="s">
        <v>8224</v>
      </c>
      <c r="C866" t="s">
        <v>8246</v>
      </c>
      <c r="D866">
        <v>1381917540</v>
      </c>
      <c r="E866">
        <v>1379990038</v>
      </c>
      <c r="F866" t="b">
        <v>0</v>
      </c>
      <c r="G866">
        <v>79</v>
      </c>
    </row>
    <row r="867" spans="1:7" x14ac:dyDescent="0.2">
      <c r="A867" t="s">
        <v>8221</v>
      </c>
      <c r="B867" t="s">
        <v>8224</v>
      </c>
      <c r="C867" t="s">
        <v>8246</v>
      </c>
      <c r="D867">
        <v>1358361197</v>
      </c>
      <c r="E867">
        <v>1353177197</v>
      </c>
      <c r="F867" t="b">
        <v>0</v>
      </c>
      <c r="G867">
        <v>2</v>
      </c>
    </row>
    <row r="868" spans="1:7" x14ac:dyDescent="0.2">
      <c r="A868" t="s">
        <v>8221</v>
      </c>
      <c r="B868" t="s">
        <v>8224</v>
      </c>
      <c r="C868" t="s">
        <v>8246</v>
      </c>
      <c r="D868">
        <v>1425136200</v>
      </c>
      <c r="E868">
        <v>1421853518</v>
      </c>
      <c r="F868" t="b">
        <v>0</v>
      </c>
      <c r="G868">
        <v>11</v>
      </c>
    </row>
    <row r="869" spans="1:7" x14ac:dyDescent="0.2">
      <c r="A869" t="s">
        <v>8221</v>
      </c>
      <c r="B869" t="s">
        <v>8224</v>
      </c>
      <c r="C869" t="s">
        <v>8246</v>
      </c>
      <c r="D869">
        <v>1259643540</v>
      </c>
      <c r="E869">
        <v>1254450706</v>
      </c>
      <c r="F869" t="b">
        <v>0</v>
      </c>
      <c r="G869">
        <v>11</v>
      </c>
    </row>
    <row r="870" spans="1:7" x14ac:dyDescent="0.2">
      <c r="A870" t="s">
        <v>8221</v>
      </c>
      <c r="B870" t="s">
        <v>8224</v>
      </c>
      <c r="C870" t="s">
        <v>8246</v>
      </c>
      <c r="D870">
        <v>1389055198</v>
      </c>
      <c r="E870">
        <v>1386463198</v>
      </c>
      <c r="F870" t="b">
        <v>0</v>
      </c>
      <c r="G870">
        <v>1</v>
      </c>
    </row>
    <row r="871" spans="1:7" x14ac:dyDescent="0.2">
      <c r="A871" t="s">
        <v>8221</v>
      </c>
      <c r="B871" t="s">
        <v>8224</v>
      </c>
      <c r="C871" t="s">
        <v>8246</v>
      </c>
      <c r="D871">
        <v>1365448657</v>
      </c>
      <c r="E871">
        <v>1362860257</v>
      </c>
      <c r="F871" t="b">
        <v>0</v>
      </c>
      <c r="G871">
        <v>3</v>
      </c>
    </row>
    <row r="872" spans="1:7" x14ac:dyDescent="0.2">
      <c r="A872" t="s">
        <v>8221</v>
      </c>
      <c r="B872" t="s">
        <v>8225</v>
      </c>
      <c r="C872" t="s">
        <v>8247</v>
      </c>
      <c r="D872">
        <v>1377995523</v>
      </c>
      <c r="E872">
        <v>1375403523</v>
      </c>
      <c r="F872" t="b">
        <v>0</v>
      </c>
      <c r="G872">
        <v>5</v>
      </c>
    </row>
    <row r="873" spans="1:7" x14ac:dyDescent="0.2">
      <c r="A873" t="s">
        <v>8221</v>
      </c>
      <c r="B873" t="s">
        <v>8224</v>
      </c>
      <c r="C873" t="s">
        <v>8246</v>
      </c>
      <c r="D873">
        <v>1385735295</v>
      </c>
      <c r="E873">
        <v>1383139695</v>
      </c>
      <c r="F873" t="b">
        <v>0</v>
      </c>
      <c r="G873">
        <v>12</v>
      </c>
    </row>
    <row r="874" spans="1:7" x14ac:dyDescent="0.2">
      <c r="A874" t="s">
        <v>8221</v>
      </c>
      <c r="B874" t="s">
        <v>8224</v>
      </c>
      <c r="C874" t="s">
        <v>8246</v>
      </c>
      <c r="D874">
        <v>1299786527</v>
      </c>
      <c r="E874">
        <v>1295898527</v>
      </c>
      <c r="F874" t="b">
        <v>0</v>
      </c>
      <c r="G874">
        <v>2</v>
      </c>
    </row>
    <row r="875" spans="1:7" x14ac:dyDescent="0.2">
      <c r="A875" t="s">
        <v>8221</v>
      </c>
      <c r="B875" t="s">
        <v>8224</v>
      </c>
      <c r="C875" t="s">
        <v>8246</v>
      </c>
      <c r="D875">
        <v>1352610040</v>
      </c>
      <c r="E875">
        <v>1349150440</v>
      </c>
      <c r="F875" t="b">
        <v>0</v>
      </c>
      <c r="G875">
        <v>5</v>
      </c>
    </row>
    <row r="876" spans="1:7" x14ac:dyDescent="0.2">
      <c r="A876" t="s">
        <v>8221</v>
      </c>
      <c r="B876" t="s">
        <v>8224</v>
      </c>
      <c r="C876" t="s">
        <v>8246</v>
      </c>
      <c r="D876">
        <v>1367676034</v>
      </c>
      <c r="E876">
        <v>1365084034</v>
      </c>
      <c r="F876" t="b">
        <v>0</v>
      </c>
      <c r="G876">
        <v>21</v>
      </c>
    </row>
    <row r="877" spans="1:7" x14ac:dyDescent="0.2">
      <c r="A877" t="s">
        <v>8221</v>
      </c>
      <c r="B877" t="s">
        <v>8224</v>
      </c>
      <c r="C877" t="s">
        <v>8246</v>
      </c>
      <c r="D877">
        <v>1442856131</v>
      </c>
      <c r="E877">
        <v>1441128131</v>
      </c>
      <c r="F877" t="b">
        <v>0</v>
      </c>
      <c r="G877">
        <v>0</v>
      </c>
    </row>
    <row r="878" spans="1:7" x14ac:dyDescent="0.2">
      <c r="A878" t="s">
        <v>8221</v>
      </c>
      <c r="B878" t="s">
        <v>8225</v>
      </c>
      <c r="C878" t="s">
        <v>8247</v>
      </c>
      <c r="D878">
        <v>1359978927</v>
      </c>
      <c r="E878">
        <v>1357127727</v>
      </c>
      <c r="F878" t="b">
        <v>0</v>
      </c>
      <c r="G878">
        <v>45</v>
      </c>
    </row>
    <row r="879" spans="1:7" x14ac:dyDescent="0.2">
      <c r="A879" t="s">
        <v>8221</v>
      </c>
      <c r="B879" t="s">
        <v>8224</v>
      </c>
      <c r="C879" t="s">
        <v>8246</v>
      </c>
      <c r="D879">
        <v>1387479360</v>
      </c>
      <c r="E879">
        <v>1384887360</v>
      </c>
      <c r="F879" t="b">
        <v>0</v>
      </c>
      <c r="G879">
        <v>29</v>
      </c>
    </row>
    <row r="880" spans="1:7" x14ac:dyDescent="0.2">
      <c r="A880" t="s">
        <v>8221</v>
      </c>
      <c r="B880" t="s">
        <v>8224</v>
      </c>
      <c r="C880" t="s">
        <v>8246</v>
      </c>
      <c r="D880">
        <v>1293082524</v>
      </c>
      <c r="E880">
        <v>1290490524</v>
      </c>
      <c r="F880" t="b">
        <v>0</v>
      </c>
      <c r="G880">
        <v>2</v>
      </c>
    </row>
    <row r="881" spans="1:7" x14ac:dyDescent="0.2">
      <c r="A881" t="s">
        <v>8221</v>
      </c>
      <c r="B881" t="s">
        <v>8224</v>
      </c>
      <c r="C881" t="s">
        <v>8246</v>
      </c>
      <c r="D881">
        <v>1338321305</v>
      </c>
      <c r="E881">
        <v>1336506905</v>
      </c>
      <c r="F881" t="b">
        <v>0</v>
      </c>
      <c r="G881">
        <v>30</v>
      </c>
    </row>
    <row r="882" spans="1:7" x14ac:dyDescent="0.2">
      <c r="A882" t="s">
        <v>8221</v>
      </c>
      <c r="B882" t="s">
        <v>8224</v>
      </c>
      <c r="C882" t="s">
        <v>8246</v>
      </c>
      <c r="D882">
        <v>1351582938</v>
      </c>
      <c r="E882">
        <v>1348731738</v>
      </c>
      <c r="F882" t="b">
        <v>0</v>
      </c>
      <c r="G882">
        <v>8</v>
      </c>
    </row>
    <row r="883" spans="1:7" x14ac:dyDescent="0.2">
      <c r="A883" t="s">
        <v>8221</v>
      </c>
      <c r="B883" t="s">
        <v>8224</v>
      </c>
      <c r="C883" t="s">
        <v>8246</v>
      </c>
      <c r="D883">
        <v>1326520886</v>
      </c>
      <c r="E883">
        <v>1322632886</v>
      </c>
      <c r="F883" t="b">
        <v>0</v>
      </c>
      <c r="G883">
        <v>1</v>
      </c>
    </row>
    <row r="884" spans="1:7" x14ac:dyDescent="0.2">
      <c r="A884" t="s">
        <v>8221</v>
      </c>
      <c r="B884" t="s">
        <v>8224</v>
      </c>
      <c r="C884" t="s">
        <v>8246</v>
      </c>
      <c r="D884">
        <v>1315341550</v>
      </c>
      <c r="E884">
        <v>1312490350</v>
      </c>
      <c r="F884" t="b">
        <v>0</v>
      </c>
      <c r="G884">
        <v>14</v>
      </c>
    </row>
    <row r="885" spans="1:7" x14ac:dyDescent="0.2">
      <c r="A885" t="s">
        <v>8221</v>
      </c>
      <c r="B885" t="s">
        <v>8224</v>
      </c>
      <c r="C885" t="s">
        <v>8246</v>
      </c>
      <c r="D885">
        <v>1456957635</v>
      </c>
      <c r="E885">
        <v>1451773635</v>
      </c>
      <c r="F885" t="b">
        <v>0</v>
      </c>
      <c r="G885">
        <v>24</v>
      </c>
    </row>
    <row r="886" spans="1:7" x14ac:dyDescent="0.2">
      <c r="A886" t="s">
        <v>8221</v>
      </c>
      <c r="B886" t="s">
        <v>8224</v>
      </c>
      <c r="C886" t="s">
        <v>8246</v>
      </c>
      <c r="D886">
        <v>1336789860</v>
      </c>
      <c r="E886">
        <v>1331666146</v>
      </c>
      <c r="F886" t="b">
        <v>0</v>
      </c>
      <c r="G886">
        <v>2</v>
      </c>
    </row>
    <row r="887" spans="1:7" x14ac:dyDescent="0.2">
      <c r="A887" t="s">
        <v>8221</v>
      </c>
      <c r="B887" t="s">
        <v>8224</v>
      </c>
      <c r="C887" t="s">
        <v>8246</v>
      </c>
      <c r="D887">
        <v>1483137311</v>
      </c>
      <c r="E887">
        <v>1481322911</v>
      </c>
      <c r="F887" t="b">
        <v>0</v>
      </c>
      <c r="G887">
        <v>21</v>
      </c>
    </row>
    <row r="888" spans="1:7" x14ac:dyDescent="0.2">
      <c r="A888" t="s">
        <v>8221</v>
      </c>
      <c r="B888" t="s">
        <v>8224</v>
      </c>
      <c r="C888" t="s">
        <v>8246</v>
      </c>
      <c r="D888">
        <v>1473972813</v>
      </c>
      <c r="E888">
        <v>1471812813</v>
      </c>
      <c r="F888" t="b">
        <v>0</v>
      </c>
      <c r="G888">
        <v>7</v>
      </c>
    </row>
    <row r="889" spans="1:7" x14ac:dyDescent="0.2">
      <c r="A889" t="s">
        <v>8221</v>
      </c>
      <c r="B889" t="s">
        <v>8224</v>
      </c>
      <c r="C889" t="s">
        <v>8246</v>
      </c>
      <c r="D889">
        <v>1338159655</v>
      </c>
      <c r="E889">
        <v>1335567655</v>
      </c>
      <c r="F889" t="b">
        <v>0</v>
      </c>
      <c r="G889">
        <v>0</v>
      </c>
    </row>
    <row r="890" spans="1:7" x14ac:dyDescent="0.2">
      <c r="A890" t="s">
        <v>8221</v>
      </c>
      <c r="B890" t="s">
        <v>8224</v>
      </c>
      <c r="C890" t="s">
        <v>8246</v>
      </c>
      <c r="D890">
        <v>1314856800</v>
      </c>
      <c r="E890">
        <v>1311789885</v>
      </c>
      <c r="F890" t="b">
        <v>0</v>
      </c>
      <c r="G890">
        <v>4</v>
      </c>
    </row>
    <row r="891" spans="1:7" x14ac:dyDescent="0.2">
      <c r="A891" t="s">
        <v>8221</v>
      </c>
      <c r="B891" t="s">
        <v>8224</v>
      </c>
      <c r="C891" t="s">
        <v>8246</v>
      </c>
      <c r="D891">
        <v>1412534943</v>
      </c>
      <c r="E891">
        <v>1409942943</v>
      </c>
      <c r="F891" t="b">
        <v>0</v>
      </c>
      <c r="G891">
        <v>32</v>
      </c>
    </row>
    <row r="892" spans="1:7" x14ac:dyDescent="0.2">
      <c r="A892" t="s">
        <v>8221</v>
      </c>
      <c r="B892" t="s">
        <v>8224</v>
      </c>
      <c r="C892" t="s">
        <v>8246</v>
      </c>
      <c r="D892">
        <v>1385055979</v>
      </c>
      <c r="E892">
        <v>1382460379</v>
      </c>
      <c r="F892" t="b">
        <v>0</v>
      </c>
      <c r="G892">
        <v>4</v>
      </c>
    </row>
    <row r="893" spans="1:7" x14ac:dyDescent="0.2">
      <c r="A893" t="s">
        <v>8221</v>
      </c>
      <c r="B893" t="s">
        <v>8224</v>
      </c>
      <c r="C893" t="s">
        <v>8246</v>
      </c>
      <c r="D893">
        <v>1408581930</v>
      </c>
      <c r="E893">
        <v>1405989930</v>
      </c>
      <c r="F893" t="b">
        <v>0</v>
      </c>
      <c r="G893">
        <v>9</v>
      </c>
    </row>
    <row r="894" spans="1:7" x14ac:dyDescent="0.2">
      <c r="A894" t="s">
        <v>8221</v>
      </c>
      <c r="B894" t="s">
        <v>8224</v>
      </c>
      <c r="C894" t="s">
        <v>8246</v>
      </c>
      <c r="D894">
        <v>1280635200</v>
      </c>
      <c r="E894">
        <v>1273121283</v>
      </c>
      <c r="F894" t="b">
        <v>0</v>
      </c>
      <c r="G894">
        <v>17</v>
      </c>
    </row>
    <row r="895" spans="1:7" x14ac:dyDescent="0.2">
      <c r="A895" t="s">
        <v>8221</v>
      </c>
      <c r="B895" t="s">
        <v>8224</v>
      </c>
      <c r="C895" t="s">
        <v>8246</v>
      </c>
      <c r="D895">
        <v>1427920363</v>
      </c>
      <c r="E895">
        <v>1425331963</v>
      </c>
      <c r="F895" t="b">
        <v>0</v>
      </c>
      <c r="G895">
        <v>5</v>
      </c>
    </row>
    <row r="896" spans="1:7" x14ac:dyDescent="0.2">
      <c r="A896" t="s">
        <v>8221</v>
      </c>
      <c r="B896" t="s">
        <v>8224</v>
      </c>
      <c r="C896" t="s">
        <v>8246</v>
      </c>
      <c r="D896">
        <v>1465169610</v>
      </c>
      <c r="E896">
        <v>1462577610</v>
      </c>
      <c r="F896" t="b">
        <v>0</v>
      </c>
      <c r="G896">
        <v>53</v>
      </c>
    </row>
    <row r="897" spans="1:7" x14ac:dyDescent="0.2">
      <c r="A897" t="s">
        <v>8221</v>
      </c>
      <c r="B897" t="s">
        <v>8224</v>
      </c>
      <c r="C897" t="s">
        <v>8246</v>
      </c>
      <c r="D897">
        <v>1287975829</v>
      </c>
      <c r="E897">
        <v>1284087829</v>
      </c>
      <c r="F897" t="b">
        <v>0</v>
      </c>
      <c r="G897">
        <v>7</v>
      </c>
    </row>
    <row r="898" spans="1:7" x14ac:dyDescent="0.2">
      <c r="A898" t="s">
        <v>8221</v>
      </c>
      <c r="B898" t="s">
        <v>8224</v>
      </c>
      <c r="C898" t="s">
        <v>8246</v>
      </c>
      <c r="D898">
        <v>1440734400</v>
      </c>
      <c r="E898">
        <v>1438549026</v>
      </c>
      <c r="F898" t="b">
        <v>0</v>
      </c>
      <c r="G898">
        <v>72</v>
      </c>
    </row>
    <row r="899" spans="1:7" x14ac:dyDescent="0.2">
      <c r="A899" t="s">
        <v>8221</v>
      </c>
      <c r="B899" t="s">
        <v>8224</v>
      </c>
      <c r="C899" t="s">
        <v>8246</v>
      </c>
      <c r="D899">
        <v>1354123908</v>
      </c>
      <c r="E899">
        <v>1351528308</v>
      </c>
      <c r="F899" t="b">
        <v>0</v>
      </c>
      <c r="G899">
        <v>0</v>
      </c>
    </row>
    <row r="900" spans="1:7" x14ac:dyDescent="0.2">
      <c r="A900" t="s">
        <v>8221</v>
      </c>
      <c r="B900" t="s">
        <v>8224</v>
      </c>
      <c r="C900" t="s">
        <v>8246</v>
      </c>
      <c r="D900">
        <v>1326651110</v>
      </c>
      <c r="E900">
        <v>1322763110</v>
      </c>
      <c r="F900" t="b">
        <v>0</v>
      </c>
      <c r="G900">
        <v>2</v>
      </c>
    </row>
    <row r="901" spans="1:7" x14ac:dyDescent="0.2">
      <c r="A901" t="s">
        <v>8221</v>
      </c>
      <c r="B901" t="s">
        <v>8224</v>
      </c>
      <c r="C901" t="s">
        <v>8246</v>
      </c>
      <c r="D901">
        <v>1306549362</v>
      </c>
      <c r="E901">
        <v>1302661362</v>
      </c>
      <c r="F901" t="b">
        <v>0</v>
      </c>
      <c r="G901">
        <v>8</v>
      </c>
    </row>
    <row r="902" spans="1:7" x14ac:dyDescent="0.2">
      <c r="A902" t="s">
        <v>8221</v>
      </c>
      <c r="B902" t="s">
        <v>8224</v>
      </c>
      <c r="C902" t="s">
        <v>8246</v>
      </c>
      <c r="D902">
        <v>1459365802</v>
      </c>
      <c r="E902">
        <v>1456777402</v>
      </c>
      <c r="F902" t="b">
        <v>0</v>
      </c>
      <c r="G902">
        <v>2</v>
      </c>
    </row>
    <row r="903" spans="1:7" x14ac:dyDescent="0.2">
      <c r="A903" t="s">
        <v>8221</v>
      </c>
      <c r="B903" t="s">
        <v>8224</v>
      </c>
      <c r="C903" t="s">
        <v>8246</v>
      </c>
      <c r="D903">
        <v>1276024260</v>
      </c>
      <c r="E903">
        <v>1272050914</v>
      </c>
      <c r="F903" t="b">
        <v>0</v>
      </c>
      <c r="G903">
        <v>0</v>
      </c>
    </row>
    <row r="904" spans="1:7" x14ac:dyDescent="0.2">
      <c r="A904" t="s">
        <v>8221</v>
      </c>
      <c r="B904" t="s">
        <v>8224</v>
      </c>
      <c r="C904" t="s">
        <v>8246</v>
      </c>
      <c r="D904">
        <v>1409412600</v>
      </c>
      <c r="E904">
        <v>1404947422</v>
      </c>
      <c r="F904" t="b">
        <v>0</v>
      </c>
      <c r="G904">
        <v>3</v>
      </c>
    </row>
    <row r="905" spans="1:7" x14ac:dyDescent="0.2">
      <c r="A905" t="s">
        <v>8221</v>
      </c>
      <c r="B905" t="s">
        <v>8224</v>
      </c>
      <c r="C905" t="s">
        <v>8246</v>
      </c>
      <c r="D905">
        <v>1348367100</v>
      </c>
      <c r="E905">
        <v>1346180780</v>
      </c>
      <c r="F905" t="b">
        <v>0</v>
      </c>
      <c r="G905">
        <v>4</v>
      </c>
    </row>
    <row r="906" spans="1:7" x14ac:dyDescent="0.2">
      <c r="A906" t="s">
        <v>8221</v>
      </c>
      <c r="B906" t="s">
        <v>8224</v>
      </c>
      <c r="C906" t="s">
        <v>8246</v>
      </c>
      <c r="D906">
        <v>1451786137</v>
      </c>
      <c r="E906">
        <v>1449194137</v>
      </c>
      <c r="F906" t="b">
        <v>0</v>
      </c>
      <c r="G906">
        <v>3</v>
      </c>
    </row>
    <row r="907" spans="1:7" x14ac:dyDescent="0.2">
      <c r="A907" t="s">
        <v>8221</v>
      </c>
      <c r="B907" t="s">
        <v>8224</v>
      </c>
      <c r="C907" t="s">
        <v>8246</v>
      </c>
      <c r="D907">
        <v>1295847926</v>
      </c>
      <c r="E907">
        <v>1290663926</v>
      </c>
      <c r="F907" t="b">
        <v>0</v>
      </c>
      <c r="G907">
        <v>6</v>
      </c>
    </row>
    <row r="908" spans="1:7" x14ac:dyDescent="0.2">
      <c r="A908" t="s">
        <v>8221</v>
      </c>
      <c r="B908" t="s">
        <v>8224</v>
      </c>
      <c r="C908" t="s">
        <v>8246</v>
      </c>
      <c r="D908">
        <v>1394681590</v>
      </c>
      <c r="E908">
        <v>1392093190</v>
      </c>
      <c r="F908" t="b">
        <v>0</v>
      </c>
      <c r="G908">
        <v>0</v>
      </c>
    </row>
    <row r="909" spans="1:7" x14ac:dyDescent="0.2">
      <c r="A909" t="s">
        <v>8221</v>
      </c>
      <c r="B909" t="s">
        <v>8224</v>
      </c>
      <c r="C909" t="s">
        <v>8246</v>
      </c>
      <c r="D909">
        <v>1315715823</v>
      </c>
      <c r="E909">
        <v>1313123823</v>
      </c>
      <c r="F909" t="b">
        <v>0</v>
      </c>
      <c r="G909">
        <v>0</v>
      </c>
    </row>
    <row r="910" spans="1:7" x14ac:dyDescent="0.2">
      <c r="A910" t="s">
        <v>8221</v>
      </c>
      <c r="B910" t="s">
        <v>8224</v>
      </c>
      <c r="C910" t="s">
        <v>8246</v>
      </c>
      <c r="D910">
        <v>1280206740</v>
      </c>
      <c r="E910">
        <v>1276283655</v>
      </c>
      <c r="F910" t="b">
        <v>0</v>
      </c>
      <c r="G910">
        <v>0</v>
      </c>
    </row>
    <row r="911" spans="1:7" x14ac:dyDescent="0.2">
      <c r="A911" t="s">
        <v>8221</v>
      </c>
      <c r="B911" t="s">
        <v>8224</v>
      </c>
      <c r="C911" t="s">
        <v>8246</v>
      </c>
      <c r="D911">
        <v>1343016000</v>
      </c>
      <c r="E911">
        <v>1340296440</v>
      </c>
      <c r="F911" t="b">
        <v>0</v>
      </c>
      <c r="G911">
        <v>8</v>
      </c>
    </row>
    <row r="912" spans="1:7" x14ac:dyDescent="0.2">
      <c r="A912" t="s">
        <v>8221</v>
      </c>
      <c r="B912" t="s">
        <v>8225</v>
      </c>
      <c r="C912" t="s">
        <v>8247</v>
      </c>
      <c r="D912">
        <v>1488546319</v>
      </c>
      <c r="E912">
        <v>1483362319</v>
      </c>
      <c r="F912" t="b">
        <v>0</v>
      </c>
      <c r="G912">
        <v>5</v>
      </c>
    </row>
    <row r="913" spans="1:7" x14ac:dyDescent="0.2">
      <c r="A913" t="s">
        <v>8221</v>
      </c>
      <c r="B913" t="s">
        <v>8224</v>
      </c>
      <c r="C913" t="s">
        <v>8246</v>
      </c>
      <c r="D913">
        <v>1390522045</v>
      </c>
      <c r="E913">
        <v>1388707645</v>
      </c>
      <c r="F913" t="b">
        <v>0</v>
      </c>
      <c r="G913">
        <v>0</v>
      </c>
    </row>
    <row r="914" spans="1:7" x14ac:dyDescent="0.2">
      <c r="A914" t="s">
        <v>8221</v>
      </c>
      <c r="B914" t="s">
        <v>8224</v>
      </c>
      <c r="C914" t="s">
        <v>8246</v>
      </c>
      <c r="D914">
        <v>1355197047</v>
      </c>
      <c r="E914">
        <v>1350009447</v>
      </c>
      <c r="F914" t="b">
        <v>0</v>
      </c>
      <c r="G914">
        <v>2</v>
      </c>
    </row>
    <row r="915" spans="1:7" x14ac:dyDescent="0.2">
      <c r="A915" t="s">
        <v>8221</v>
      </c>
      <c r="B915" t="s">
        <v>8224</v>
      </c>
      <c r="C915" t="s">
        <v>8246</v>
      </c>
      <c r="D915">
        <v>1336188019</v>
      </c>
      <c r="E915">
        <v>1333596019</v>
      </c>
      <c r="F915" t="b">
        <v>0</v>
      </c>
      <c r="G915">
        <v>24</v>
      </c>
    </row>
    <row r="916" spans="1:7" x14ac:dyDescent="0.2">
      <c r="A916" t="s">
        <v>8221</v>
      </c>
      <c r="B916" t="s">
        <v>8224</v>
      </c>
      <c r="C916" t="s">
        <v>8246</v>
      </c>
      <c r="D916">
        <v>1345918747</v>
      </c>
      <c r="E916">
        <v>1343326747</v>
      </c>
      <c r="F916" t="b">
        <v>0</v>
      </c>
      <c r="G916">
        <v>0</v>
      </c>
    </row>
    <row r="917" spans="1:7" x14ac:dyDescent="0.2">
      <c r="A917" t="s">
        <v>8221</v>
      </c>
      <c r="B917" t="s">
        <v>8224</v>
      </c>
      <c r="C917" t="s">
        <v>8246</v>
      </c>
      <c r="D917">
        <v>1330577940</v>
      </c>
      <c r="E917">
        <v>1327853914</v>
      </c>
      <c r="F917" t="b">
        <v>0</v>
      </c>
      <c r="G917">
        <v>9</v>
      </c>
    </row>
    <row r="918" spans="1:7" x14ac:dyDescent="0.2">
      <c r="A918" t="s">
        <v>8221</v>
      </c>
      <c r="B918" t="s">
        <v>8224</v>
      </c>
      <c r="C918" t="s">
        <v>8246</v>
      </c>
      <c r="D918">
        <v>1287723600</v>
      </c>
      <c r="E918">
        <v>1284409734</v>
      </c>
      <c r="F918" t="b">
        <v>0</v>
      </c>
      <c r="G918">
        <v>0</v>
      </c>
    </row>
    <row r="919" spans="1:7" x14ac:dyDescent="0.2">
      <c r="A919" t="s">
        <v>8221</v>
      </c>
      <c r="B919" t="s">
        <v>8224</v>
      </c>
      <c r="C919" t="s">
        <v>8246</v>
      </c>
      <c r="D919">
        <v>1405305000</v>
      </c>
      <c r="E919">
        <v>1402612730</v>
      </c>
      <c r="F919" t="b">
        <v>0</v>
      </c>
      <c r="G919">
        <v>1</v>
      </c>
    </row>
    <row r="920" spans="1:7" x14ac:dyDescent="0.2">
      <c r="A920" t="s">
        <v>8221</v>
      </c>
      <c r="B920" t="s">
        <v>8225</v>
      </c>
      <c r="C920" t="s">
        <v>8247</v>
      </c>
      <c r="D920">
        <v>1417474761</v>
      </c>
      <c r="E920">
        <v>1414879161</v>
      </c>
      <c r="F920" t="b">
        <v>0</v>
      </c>
      <c r="G920">
        <v>10</v>
      </c>
    </row>
    <row r="921" spans="1:7" x14ac:dyDescent="0.2">
      <c r="A921" t="s">
        <v>8221</v>
      </c>
      <c r="B921" t="s">
        <v>8224</v>
      </c>
      <c r="C921" t="s">
        <v>8246</v>
      </c>
      <c r="D921">
        <v>1355930645</v>
      </c>
      <c r="E921">
        <v>1352906645</v>
      </c>
      <c r="F921" t="b">
        <v>0</v>
      </c>
      <c r="G921">
        <v>1</v>
      </c>
    </row>
    <row r="922" spans="1:7" x14ac:dyDescent="0.2">
      <c r="A922" t="s">
        <v>8221</v>
      </c>
      <c r="B922" t="s">
        <v>8224</v>
      </c>
      <c r="C922" t="s">
        <v>8246</v>
      </c>
      <c r="D922">
        <v>1384448822</v>
      </c>
      <c r="E922">
        <v>1381853222</v>
      </c>
      <c r="F922" t="b">
        <v>0</v>
      </c>
      <c r="G922">
        <v>0</v>
      </c>
    </row>
    <row r="923" spans="1:7" x14ac:dyDescent="0.2">
      <c r="A923" t="s">
        <v>8221</v>
      </c>
      <c r="B923" t="s">
        <v>8224</v>
      </c>
      <c r="C923" t="s">
        <v>8246</v>
      </c>
      <c r="D923">
        <v>1323666376</v>
      </c>
      <c r="E923">
        <v>1320033976</v>
      </c>
      <c r="F923" t="b">
        <v>0</v>
      </c>
      <c r="G923">
        <v>20</v>
      </c>
    </row>
    <row r="924" spans="1:7" x14ac:dyDescent="0.2">
      <c r="A924" t="s">
        <v>8221</v>
      </c>
      <c r="B924" t="s">
        <v>8224</v>
      </c>
      <c r="C924" t="s">
        <v>8246</v>
      </c>
      <c r="D924">
        <v>1412167393</v>
      </c>
      <c r="E924">
        <v>1409143393</v>
      </c>
      <c r="F924" t="b">
        <v>0</v>
      </c>
      <c r="G924">
        <v>30</v>
      </c>
    </row>
    <row r="925" spans="1:7" x14ac:dyDescent="0.2">
      <c r="A925" t="s">
        <v>8221</v>
      </c>
      <c r="B925" t="s">
        <v>8224</v>
      </c>
      <c r="C925" t="s">
        <v>8246</v>
      </c>
      <c r="D925">
        <v>1416614523</v>
      </c>
      <c r="E925">
        <v>1414018923</v>
      </c>
      <c r="F925" t="b">
        <v>0</v>
      </c>
      <c r="G925">
        <v>6</v>
      </c>
    </row>
    <row r="926" spans="1:7" x14ac:dyDescent="0.2">
      <c r="A926" t="s">
        <v>8221</v>
      </c>
      <c r="B926" t="s">
        <v>8224</v>
      </c>
      <c r="C926" t="s">
        <v>8246</v>
      </c>
      <c r="D926">
        <v>1360795069</v>
      </c>
      <c r="E926">
        <v>1358203069</v>
      </c>
      <c r="F926" t="b">
        <v>0</v>
      </c>
      <c r="G926">
        <v>15</v>
      </c>
    </row>
    <row r="927" spans="1:7" x14ac:dyDescent="0.2">
      <c r="A927" t="s">
        <v>8221</v>
      </c>
      <c r="B927" t="s">
        <v>8224</v>
      </c>
      <c r="C927" t="s">
        <v>8246</v>
      </c>
      <c r="D927">
        <v>1385590111</v>
      </c>
      <c r="E927">
        <v>1382994511</v>
      </c>
      <c r="F927" t="b">
        <v>0</v>
      </c>
      <c r="G927">
        <v>5</v>
      </c>
    </row>
    <row r="928" spans="1:7" x14ac:dyDescent="0.2">
      <c r="A928" t="s">
        <v>8221</v>
      </c>
      <c r="B928" t="s">
        <v>8224</v>
      </c>
      <c r="C928" t="s">
        <v>8246</v>
      </c>
      <c r="D928">
        <v>1278628800</v>
      </c>
      <c r="E928">
        <v>1276043330</v>
      </c>
      <c r="F928" t="b">
        <v>0</v>
      </c>
      <c r="G928">
        <v>0</v>
      </c>
    </row>
    <row r="929" spans="1:7" x14ac:dyDescent="0.2">
      <c r="A929" t="s">
        <v>8221</v>
      </c>
      <c r="B929" t="s">
        <v>8224</v>
      </c>
      <c r="C929" t="s">
        <v>8246</v>
      </c>
      <c r="D929">
        <v>1337024695</v>
      </c>
      <c r="E929">
        <v>1334432695</v>
      </c>
      <c r="F929" t="b">
        <v>0</v>
      </c>
      <c r="G929">
        <v>0</v>
      </c>
    </row>
    <row r="930" spans="1:7" x14ac:dyDescent="0.2">
      <c r="A930" t="s">
        <v>8221</v>
      </c>
      <c r="B930" t="s">
        <v>8224</v>
      </c>
      <c r="C930" t="s">
        <v>8246</v>
      </c>
      <c r="D930">
        <v>1353196800</v>
      </c>
      <c r="E930">
        <v>1348864913</v>
      </c>
      <c r="F930" t="b">
        <v>0</v>
      </c>
      <c r="G930">
        <v>28</v>
      </c>
    </row>
    <row r="931" spans="1:7" x14ac:dyDescent="0.2">
      <c r="A931" t="s">
        <v>8221</v>
      </c>
      <c r="B931" t="s">
        <v>8224</v>
      </c>
      <c r="C931" t="s">
        <v>8246</v>
      </c>
      <c r="D931">
        <v>1333946569</v>
      </c>
      <c r="E931">
        <v>1331358169</v>
      </c>
      <c r="F931" t="b">
        <v>0</v>
      </c>
      <c r="G931">
        <v>0</v>
      </c>
    </row>
    <row r="932" spans="1:7" x14ac:dyDescent="0.2">
      <c r="A932" t="s">
        <v>8221</v>
      </c>
      <c r="B932" t="s">
        <v>8224</v>
      </c>
      <c r="C932" t="s">
        <v>8246</v>
      </c>
      <c r="D932">
        <v>1277501520</v>
      </c>
      <c r="E932">
        <v>1273874306</v>
      </c>
      <c r="F932" t="b">
        <v>0</v>
      </c>
      <c r="G932">
        <v>5</v>
      </c>
    </row>
    <row r="933" spans="1:7" x14ac:dyDescent="0.2">
      <c r="A933" t="s">
        <v>8221</v>
      </c>
      <c r="B933" t="s">
        <v>8225</v>
      </c>
      <c r="C933" t="s">
        <v>8247</v>
      </c>
      <c r="D933">
        <v>1395007200</v>
      </c>
      <c r="E933">
        <v>1392021502</v>
      </c>
      <c r="F933" t="b">
        <v>0</v>
      </c>
      <c r="G933">
        <v>7</v>
      </c>
    </row>
    <row r="934" spans="1:7" x14ac:dyDescent="0.2">
      <c r="A934" t="s">
        <v>8221</v>
      </c>
      <c r="B934" t="s">
        <v>8224</v>
      </c>
      <c r="C934" t="s">
        <v>8246</v>
      </c>
      <c r="D934">
        <v>1363990545</v>
      </c>
      <c r="E934">
        <v>1360106145</v>
      </c>
      <c r="F934" t="b">
        <v>0</v>
      </c>
      <c r="G934">
        <v>30</v>
      </c>
    </row>
    <row r="935" spans="1:7" x14ac:dyDescent="0.2">
      <c r="A935" t="s">
        <v>8221</v>
      </c>
      <c r="B935" t="s">
        <v>8224</v>
      </c>
      <c r="C935" t="s">
        <v>8246</v>
      </c>
      <c r="D935">
        <v>1399867409</v>
      </c>
      <c r="E935">
        <v>1394683409</v>
      </c>
      <c r="F935" t="b">
        <v>0</v>
      </c>
      <c r="G935">
        <v>2</v>
      </c>
    </row>
    <row r="936" spans="1:7" x14ac:dyDescent="0.2">
      <c r="A936" t="s">
        <v>8221</v>
      </c>
      <c r="B936" t="s">
        <v>8229</v>
      </c>
      <c r="C936" t="s">
        <v>8251</v>
      </c>
      <c r="D936">
        <v>1399183200</v>
      </c>
      <c r="E936">
        <v>1396633284</v>
      </c>
      <c r="F936" t="b">
        <v>0</v>
      </c>
      <c r="G936">
        <v>30</v>
      </c>
    </row>
    <row r="937" spans="1:7" x14ac:dyDescent="0.2">
      <c r="A937" t="s">
        <v>8221</v>
      </c>
      <c r="B937" t="s">
        <v>8224</v>
      </c>
      <c r="C937" t="s">
        <v>8246</v>
      </c>
      <c r="D937">
        <v>1454054429</v>
      </c>
      <c r="E937">
        <v>1451462429</v>
      </c>
      <c r="F937" t="b">
        <v>0</v>
      </c>
      <c r="G937">
        <v>2</v>
      </c>
    </row>
    <row r="938" spans="1:7" x14ac:dyDescent="0.2">
      <c r="A938" t="s">
        <v>8221</v>
      </c>
      <c r="B938" t="s">
        <v>8224</v>
      </c>
      <c r="C938" t="s">
        <v>8246</v>
      </c>
      <c r="D938">
        <v>1326916800</v>
      </c>
      <c r="E938">
        <v>1323131689</v>
      </c>
      <c r="F938" t="b">
        <v>0</v>
      </c>
      <c r="G938">
        <v>0</v>
      </c>
    </row>
    <row r="939" spans="1:7" x14ac:dyDescent="0.2">
      <c r="A939" t="s">
        <v>8221</v>
      </c>
      <c r="B939" t="s">
        <v>8224</v>
      </c>
      <c r="C939" t="s">
        <v>8246</v>
      </c>
      <c r="D939">
        <v>1383509357</v>
      </c>
      <c r="E939">
        <v>1380913757</v>
      </c>
      <c r="F939" t="b">
        <v>0</v>
      </c>
      <c r="G939">
        <v>2</v>
      </c>
    </row>
    <row r="940" spans="1:7" x14ac:dyDescent="0.2">
      <c r="A940" t="s">
        <v>8221</v>
      </c>
      <c r="B940" t="s">
        <v>8224</v>
      </c>
      <c r="C940" t="s">
        <v>8246</v>
      </c>
      <c r="D940">
        <v>1346585448</v>
      </c>
      <c r="E940">
        <v>1343993448</v>
      </c>
      <c r="F940" t="b">
        <v>0</v>
      </c>
      <c r="G940">
        <v>1</v>
      </c>
    </row>
    <row r="941" spans="1:7" x14ac:dyDescent="0.2">
      <c r="A941" t="s">
        <v>8221</v>
      </c>
      <c r="B941" t="s">
        <v>8224</v>
      </c>
      <c r="C941" t="s">
        <v>8246</v>
      </c>
      <c r="D941">
        <v>1372622280</v>
      </c>
      <c r="E941">
        <v>1369246738</v>
      </c>
      <c r="F941" t="b">
        <v>0</v>
      </c>
      <c r="G941">
        <v>2</v>
      </c>
    </row>
    <row r="942" spans="1:7" x14ac:dyDescent="0.2">
      <c r="A942" t="s">
        <v>8221</v>
      </c>
      <c r="B942" t="s">
        <v>8224</v>
      </c>
      <c r="C942" t="s">
        <v>8246</v>
      </c>
      <c r="D942">
        <v>1439251926</v>
      </c>
      <c r="E942">
        <v>1435363926</v>
      </c>
      <c r="F942" t="b">
        <v>0</v>
      </c>
      <c r="G942">
        <v>14</v>
      </c>
    </row>
    <row r="943" spans="1:7" x14ac:dyDescent="0.2">
      <c r="A943" t="s">
        <v>8221</v>
      </c>
      <c r="B943" t="s">
        <v>8224</v>
      </c>
      <c r="C943" t="s">
        <v>8246</v>
      </c>
      <c r="D943">
        <v>1486693145</v>
      </c>
      <c r="E943">
        <v>1484101145</v>
      </c>
      <c r="F943" t="b">
        <v>0</v>
      </c>
      <c r="G943">
        <v>31</v>
      </c>
    </row>
    <row r="944" spans="1:7" x14ac:dyDescent="0.2">
      <c r="A944" t="s">
        <v>8221</v>
      </c>
      <c r="B944" t="s">
        <v>8224</v>
      </c>
      <c r="C944" t="s">
        <v>8246</v>
      </c>
      <c r="D944">
        <v>1455826460</v>
      </c>
      <c r="E944">
        <v>1452716060</v>
      </c>
      <c r="F944" t="b">
        <v>0</v>
      </c>
      <c r="G944">
        <v>16</v>
      </c>
    </row>
    <row r="945" spans="1:7" x14ac:dyDescent="0.2">
      <c r="A945" t="s">
        <v>8221</v>
      </c>
      <c r="B945" t="s">
        <v>8224</v>
      </c>
      <c r="C945" t="s">
        <v>8246</v>
      </c>
      <c r="D945">
        <v>1480438905</v>
      </c>
      <c r="E945">
        <v>1477843305</v>
      </c>
      <c r="F945" t="b">
        <v>0</v>
      </c>
      <c r="G945">
        <v>12</v>
      </c>
    </row>
    <row r="946" spans="1:7" x14ac:dyDescent="0.2">
      <c r="A946" t="s">
        <v>8221</v>
      </c>
      <c r="B946" t="s">
        <v>8224</v>
      </c>
      <c r="C946" t="s">
        <v>8246</v>
      </c>
      <c r="D946">
        <v>1460988000</v>
      </c>
      <c r="E946">
        <v>1458050450</v>
      </c>
      <c r="F946" t="b">
        <v>0</v>
      </c>
      <c r="G946">
        <v>96</v>
      </c>
    </row>
    <row r="947" spans="1:7" x14ac:dyDescent="0.2">
      <c r="A947" t="s">
        <v>8221</v>
      </c>
      <c r="B947" t="s">
        <v>8230</v>
      </c>
      <c r="C947" t="s">
        <v>8249</v>
      </c>
      <c r="D947">
        <v>1487462340</v>
      </c>
      <c r="E947">
        <v>1482958626</v>
      </c>
      <c r="F947" t="b">
        <v>0</v>
      </c>
      <c r="G947">
        <v>16</v>
      </c>
    </row>
    <row r="948" spans="1:7" x14ac:dyDescent="0.2">
      <c r="A948" t="s">
        <v>8221</v>
      </c>
      <c r="B948" t="s">
        <v>8224</v>
      </c>
      <c r="C948" t="s">
        <v>8246</v>
      </c>
      <c r="D948">
        <v>1473444048</v>
      </c>
      <c r="E948">
        <v>1470852048</v>
      </c>
      <c r="F948" t="b">
        <v>0</v>
      </c>
      <c r="G948">
        <v>5</v>
      </c>
    </row>
    <row r="949" spans="1:7" x14ac:dyDescent="0.2">
      <c r="A949" t="s">
        <v>8221</v>
      </c>
      <c r="B949" t="s">
        <v>8224</v>
      </c>
      <c r="C949" t="s">
        <v>8246</v>
      </c>
      <c r="D949">
        <v>1467312306</v>
      </c>
      <c r="E949">
        <v>1462128306</v>
      </c>
      <c r="F949" t="b">
        <v>0</v>
      </c>
      <c r="G949">
        <v>0</v>
      </c>
    </row>
    <row r="950" spans="1:7" x14ac:dyDescent="0.2">
      <c r="A950" t="s">
        <v>8221</v>
      </c>
      <c r="B950" t="s">
        <v>8233</v>
      </c>
      <c r="C950" t="s">
        <v>8249</v>
      </c>
      <c r="D950">
        <v>1457812364</v>
      </c>
      <c r="E950">
        <v>1455220364</v>
      </c>
      <c r="F950" t="b">
        <v>0</v>
      </c>
      <c r="G950">
        <v>8</v>
      </c>
    </row>
    <row r="951" spans="1:7" x14ac:dyDescent="0.2">
      <c r="A951" t="s">
        <v>8221</v>
      </c>
      <c r="B951" t="s">
        <v>8236</v>
      </c>
      <c r="C951" t="s">
        <v>8249</v>
      </c>
      <c r="D951">
        <v>1456016576</v>
      </c>
      <c r="E951">
        <v>1450832576</v>
      </c>
      <c r="F951" t="b">
        <v>0</v>
      </c>
      <c r="G951">
        <v>7</v>
      </c>
    </row>
    <row r="952" spans="1:7" x14ac:dyDescent="0.2">
      <c r="A952" t="s">
        <v>8221</v>
      </c>
      <c r="B952" t="s">
        <v>8229</v>
      </c>
      <c r="C952" t="s">
        <v>8251</v>
      </c>
      <c r="D952">
        <v>1453053661</v>
      </c>
      <c r="E952">
        <v>1450461661</v>
      </c>
      <c r="F952" t="b">
        <v>0</v>
      </c>
      <c r="G952">
        <v>24</v>
      </c>
    </row>
    <row r="953" spans="1:7" x14ac:dyDescent="0.2">
      <c r="A953" t="s">
        <v>8221</v>
      </c>
      <c r="B953" t="s">
        <v>8224</v>
      </c>
      <c r="C953" t="s">
        <v>8246</v>
      </c>
      <c r="D953">
        <v>1465054872</v>
      </c>
      <c r="E953">
        <v>1461166872</v>
      </c>
      <c r="F953" t="b">
        <v>0</v>
      </c>
      <c r="G953">
        <v>121</v>
      </c>
    </row>
    <row r="954" spans="1:7" x14ac:dyDescent="0.2">
      <c r="A954" t="s">
        <v>8221</v>
      </c>
      <c r="B954" t="s">
        <v>8224</v>
      </c>
      <c r="C954" t="s">
        <v>8246</v>
      </c>
      <c r="D954">
        <v>1479483812</v>
      </c>
      <c r="E954">
        <v>1476888212</v>
      </c>
      <c r="F954" t="b">
        <v>0</v>
      </c>
      <c r="G954">
        <v>196</v>
      </c>
    </row>
    <row r="955" spans="1:7" x14ac:dyDescent="0.2">
      <c r="A955" t="s">
        <v>8221</v>
      </c>
      <c r="B955" t="s">
        <v>8224</v>
      </c>
      <c r="C955" t="s">
        <v>8246</v>
      </c>
      <c r="D955">
        <v>1422158199</v>
      </c>
      <c r="E955">
        <v>1419566199</v>
      </c>
      <c r="F955" t="b">
        <v>0</v>
      </c>
      <c r="G955">
        <v>5</v>
      </c>
    </row>
    <row r="956" spans="1:7" x14ac:dyDescent="0.2">
      <c r="A956" t="s">
        <v>8221</v>
      </c>
      <c r="B956" t="s">
        <v>8224</v>
      </c>
      <c r="C956" t="s">
        <v>8246</v>
      </c>
      <c r="D956">
        <v>1440100839</v>
      </c>
      <c r="E956">
        <v>1436472039</v>
      </c>
      <c r="F956" t="b">
        <v>0</v>
      </c>
      <c r="G956">
        <v>73</v>
      </c>
    </row>
    <row r="957" spans="1:7" x14ac:dyDescent="0.2">
      <c r="A957" t="s">
        <v>8221</v>
      </c>
      <c r="B957" t="s">
        <v>8224</v>
      </c>
      <c r="C957" t="s">
        <v>8246</v>
      </c>
      <c r="D957">
        <v>1473750300</v>
      </c>
      <c r="E957">
        <v>1470294300</v>
      </c>
      <c r="F957" t="b">
        <v>0</v>
      </c>
      <c r="G957">
        <v>93</v>
      </c>
    </row>
    <row r="958" spans="1:7" x14ac:dyDescent="0.2">
      <c r="A958" t="s">
        <v>8221</v>
      </c>
      <c r="B958" t="s">
        <v>8224</v>
      </c>
      <c r="C958" t="s">
        <v>8246</v>
      </c>
      <c r="D958">
        <v>1430081759</v>
      </c>
      <c r="E958">
        <v>1424901359</v>
      </c>
      <c r="F958" t="b">
        <v>0</v>
      </c>
      <c r="G958">
        <v>17</v>
      </c>
    </row>
    <row r="959" spans="1:7" x14ac:dyDescent="0.2">
      <c r="A959" t="s">
        <v>8221</v>
      </c>
      <c r="B959" t="s">
        <v>8224</v>
      </c>
      <c r="C959" t="s">
        <v>8246</v>
      </c>
      <c r="D959">
        <v>1479392133</v>
      </c>
      <c r="E959">
        <v>1476710133</v>
      </c>
      <c r="F959" t="b">
        <v>0</v>
      </c>
      <c r="G959">
        <v>7</v>
      </c>
    </row>
    <row r="960" spans="1:7" x14ac:dyDescent="0.2">
      <c r="A960" t="s">
        <v>8221</v>
      </c>
      <c r="B960" t="s">
        <v>8224</v>
      </c>
      <c r="C960" t="s">
        <v>8246</v>
      </c>
      <c r="D960">
        <v>1428641940</v>
      </c>
      <c r="E960">
        <v>1426792563</v>
      </c>
      <c r="F960" t="b">
        <v>0</v>
      </c>
      <c r="G960">
        <v>17</v>
      </c>
    </row>
    <row r="961" spans="1:7" x14ac:dyDescent="0.2">
      <c r="A961" t="s">
        <v>8221</v>
      </c>
      <c r="B961" t="s">
        <v>8224</v>
      </c>
      <c r="C961" t="s">
        <v>8246</v>
      </c>
      <c r="D961">
        <v>1421640665</v>
      </c>
      <c r="E961">
        <v>1419048665</v>
      </c>
      <c r="F961" t="b">
        <v>0</v>
      </c>
      <c r="G961">
        <v>171</v>
      </c>
    </row>
    <row r="962" spans="1:7" x14ac:dyDescent="0.2">
      <c r="A962" t="s">
        <v>8221</v>
      </c>
      <c r="B962" t="s">
        <v>8224</v>
      </c>
      <c r="C962" t="s">
        <v>8246</v>
      </c>
      <c r="D962">
        <v>1489500155</v>
      </c>
      <c r="E962">
        <v>1485874955</v>
      </c>
      <c r="F962" t="b">
        <v>0</v>
      </c>
      <c r="G962">
        <v>188</v>
      </c>
    </row>
    <row r="963" spans="1:7" x14ac:dyDescent="0.2">
      <c r="A963" t="s">
        <v>8221</v>
      </c>
      <c r="B963" t="s">
        <v>8224</v>
      </c>
      <c r="C963" t="s">
        <v>8246</v>
      </c>
      <c r="D963">
        <v>1487617200</v>
      </c>
      <c r="E963">
        <v>1483634335</v>
      </c>
      <c r="F963" t="b">
        <v>0</v>
      </c>
      <c r="G963">
        <v>110</v>
      </c>
    </row>
    <row r="964" spans="1:7" x14ac:dyDescent="0.2">
      <c r="A964" t="s">
        <v>8221</v>
      </c>
      <c r="B964" t="s">
        <v>8224</v>
      </c>
      <c r="C964" t="s">
        <v>8246</v>
      </c>
      <c r="D964">
        <v>1455210353</v>
      </c>
      <c r="E964">
        <v>1451927153</v>
      </c>
      <c r="F964" t="b">
        <v>0</v>
      </c>
      <c r="G964">
        <v>37</v>
      </c>
    </row>
    <row r="965" spans="1:7" x14ac:dyDescent="0.2">
      <c r="A965" t="s">
        <v>8221</v>
      </c>
      <c r="B965" t="s">
        <v>8224</v>
      </c>
      <c r="C965" t="s">
        <v>8246</v>
      </c>
      <c r="D965">
        <v>1476717319</v>
      </c>
      <c r="E965">
        <v>1473693319</v>
      </c>
      <c r="F965" t="b">
        <v>0</v>
      </c>
      <c r="G965">
        <v>9</v>
      </c>
    </row>
    <row r="966" spans="1:7" x14ac:dyDescent="0.2">
      <c r="A966" t="s">
        <v>8221</v>
      </c>
      <c r="B966" t="s">
        <v>8229</v>
      </c>
      <c r="C966" t="s">
        <v>8251</v>
      </c>
      <c r="D966">
        <v>1441119919</v>
      </c>
      <c r="E966">
        <v>1437663919</v>
      </c>
      <c r="F966" t="b">
        <v>0</v>
      </c>
      <c r="G966">
        <v>29</v>
      </c>
    </row>
    <row r="967" spans="1:7" x14ac:dyDescent="0.2">
      <c r="A967" t="s">
        <v>8221</v>
      </c>
      <c r="B967" t="s">
        <v>8224</v>
      </c>
      <c r="C967" t="s">
        <v>8246</v>
      </c>
      <c r="D967">
        <v>1477454340</v>
      </c>
      <c r="E967">
        <v>1474676646</v>
      </c>
      <c r="F967" t="b">
        <v>0</v>
      </c>
      <c r="G967">
        <v>6</v>
      </c>
    </row>
    <row r="968" spans="1:7" x14ac:dyDescent="0.2">
      <c r="A968" t="s">
        <v>8221</v>
      </c>
      <c r="B968" t="s">
        <v>8224</v>
      </c>
      <c r="C968" t="s">
        <v>8246</v>
      </c>
      <c r="D968">
        <v>1475766932</v>
      </c>
      <c r="E968">
        <v>1473174932</v>
      </c>
      <c r="F968" t="b">
        <v>0</v>
      </c>
      <c r="G968">
        <v>30</v>
      </c>
    </row>
    <row r="969" spans="1:7" x14ac:dyDescent="0.2">
      <c r="A969" t="s">
        <v>8221</v>
      </c>
      <c r="B969" t="s">
        <v>8224</v>
      </c>
      <c r="C969" t="s">
        <v>8246</v>
      </c>
      <c r="D969">
        <v>1461301574</v>
      </c>
      <c r="E969">
        <v>1456121174</v>
      </c>
      <c r="F969" t="b">
        <v>0</v>
      </c>
      <c r="G969">
        <v>81</v>
      </c>
    </row>
    <row r="970" spans="1:7" x14ac:dyDescent="0.2">
      <c r="A970" t="s">
        <v>8221</v>
      </c>
      <c r="B970" t="s">
        <v>8224</v>
      </c>
      <c r="C970" t="s">
        <v>8246</v>
      </c>
      <c r="D970">
        <v>1408134034</v>
      </c>
      <c r="E970">
        <v>1405542034</v>
      </c>
      <c r="F970" t="b">
        <v>0</v>
      </c>
      <c r="G970">
        <v>4</v>
      </c>
    </row>
    <row r="971" spans="1:7" x14ac:dyDescent="0.2">
      <c r="A971" t="s">
        <v>8221</v>
      </c>
      <c r="B971" t="s">
        <v>8238</v>
      </c>
      <c r="C971" t="s">
        <v>8256</v>
      </c>
      <c r="D971">
        <v>1486624607</v>
      </c>
      <c r="E971">
        <v>1483773407</v>
      </c>
      <c r="F971" t="b">
        <v>0</v>
      </c>
      <c r="G971">
        <v>11</v>
      </c>
    </row>
    <row r="972" spans="1:7" x14ac:dyDescent="0.2">
      <c r="A972" t="s">
        <v>8221</v>
      </c>
      <c r="B972" t="s">
        <v>8229</v>
      </c>
      <c r="C972" t="s">
        <v>8251</v>
      </c>
      <c r="D972">
        <v>1485147540</v>
      </c>
      <c r="E972">
        <v>1481951853</v>
      </c>
      <c r="F972" t="b">
        <v>0</v>
      </c>
      <c r="G972">
        <v>14</v>
      </c>
    </row>
    <row r="973" spans="1:7" x14ac:dyDescent="0.2">
      <c r="A973" t="s">
        <v>8221</v>
      </c>
      <c r="B973" t="s">
        <v>8224</v>
      </c>
      <c r="C973" t="s">
        <v>8246</v>
      </c>
      <c r="D973">
        <v>1433178060</v>
      </c>
      <c r="E973">
        <v>1429290060</v>
      </c>
      <c r="F973" t="b">
        <v>0</v>
      </c>
      <c r="G973">
        <v>5</v>
      </c>
    </row>
    <row r="974" spans="1:7" x14ac:dyDescent="0.2">
      <c r="A974" t="s">
        <v>8221</v>
      </c>
      <c r="B974" t="s">
        <v>8224</v>
      </c>
      <c r="C974" t="s">
        <v>8246</v>
      </c>
      <c r="D974">
        <v>1409813940</v>
      </c>
      <c r="E974">
        <v>1407271598</v>
      </c>
      <c r="F974" t="b">
        <v>0</v>
      </c>
      <c r="G974">
        <v>45</v>
      </c>
    </row>
    <row r="975" spans="1:7" x14ac:dyDescent="0.2">
      <c r="A975" t="s">
        <v>8221</v>
      </c>
      <c r="B975" t="s">
        <v>8224</v>
      </c>
      <c r="C975" t="s">
        <v>8246</v>
      </c>
      <c r="D975">
        <v>1447032093</v>
      </c>
      <c r="E975">
        <v>1441844493</v>
      </c>
      <c r="F975" t="b">
        <v>0</v>
      </c>
      <c r="G975">
        <v>8</v>
      </c>
    </row>
    <row r="976" spans="1:7" x14ac:dyDescent="0.2">
      <c r="A976" t="s">
        <v>8221</v>
      </c>
      <c r="B976" t="s">
        <v>8224</v>
      </c>
      <c r="C976" t="s">
        <v>8246</v>
      </c>
      <c r="D976">
        <v>1458925156</v>
      </c>
      <c r="E976">
        <v>1456336756</v>
      </c>
      <c r="F976" t="b">
        <v>0</v>
      </c>
      <c r="G976">
        <v>3</v>
      </c>
    </row>
    <row r="977" spans="1:7" x14ac:dyDescent="0.2">
      <c r="A977" t="s">
        <v>8221</v>
      </c>
      <c r="B977" t="s">
        <v>8224</v>
      </c>
      <c r="C977" t="s">
        <v>8246</v>
      </c>
      <c r="D977">
        <v>1467132185</v>
      </c>
      <c r="E977">
        <v>1461948185</v>
      </c>
      <c r="F977" t="b">
        <v>0</v>
      </c>
      <c r="G977">
        <v>24</v>
      </c>
    </row>
    <row r="978" spans="1:7" x14ac:dyDescent="0.2">
      <c r="A978" t="s">
        <v>8221</v>
      </c>
      <c r="B978" t="s">
        <v>8226</v>
      </c>
      <c r="C978" t="s">
        <v>8248</v>
      </c>
      <c r="D978">
        <v>1439515497</v>
      </c>
      <c r="E978">
        <v>1435627497</v>
      </c>
      <c r="F978" t="b">
        <v>0</v>
      </c>
      <c r="G978">
        <v>18</v>
      </c>
    </row>
    <row r="979" spans="1:7" x14ac:dyDescent="0.2">
      <c r="A979" t="s">
        <v>8221</v>
      </c>
      <c r="B979" t="s">
        <v>8239</v>
      </c>
      <c r="C979" t="s">
        <v>8249</v>
      </c>
      <c r="D979">
        <v>1456094197</v>
      </c>
      <c r="E979">
        <v>1453502197</v>
      </c>
      <c r="F979" t="b">
        <v>0</v>
      </c>
      <c r="G979">
        <v>12</v>
      </c>
    </row>
    <row r="980" spans="1:7" x14ac:dyDescent="0.2">
      <c r="A980" t="s">
        <v>8221</v>
      </c>
      <c r="B980" t="s">
        <v>8235</v>
      </c>
      <c r="C980" t="s">
        <v>8255</v>
      </c>
      <c r="D980">
        <v>1456385101</v>
      </c>
      <c r="E980">
        <v>1453793101</v>
      </c>
      <c r="F980" t="b">
        <v>0</v>
      </c>
      <c r="G980">
        <v>123</v>
      </c>
    </row>
    <row r="981" spans="1:7" x14ac:dyDescent="0.2">
      <c r="A981" t="s">
        <v>8221</v>
      </c>
      <c r="B981" t="s">
        <v>8224</v>
      </c>
      <c r="C981" t="s">
        <v>8246</v>
      </c>
      <c r="D981">
        <v>1466449140</v>
      </c>
      <c r="E981">
        <v>1463392828</v>
      </c>
      <c r="F981" t="b">
        <v>0</v>
      </c>
      <c r="G981">
        <v>96</v>
      </c>
    </row>
    <row r="982" spans="1:7" x14ac:dyDescent="0.2">
      <c r="A982" t="s">
        <v>8221</v>
      </c>
      <c r="B982" t="s">
        <v>8224</v>
      </c>
      <c r="C982" t="s">
        <v>8246</v>
      </c>
      <c r="D982">
        <v>1417387322</v>
      </c>
      <c r="E982">
        <v>1413495722</v>
      </c>
      <c r="F982" t="b">
        <v>0</v>
      </c>
      <c r="G982">
        <v>31</v>
      </c>
    </row>
    <row r="983" spans="1:7" x14ac:dyDescent="0.2">
      <c r="A983" t="s">
        <v>8221</v>
      </c>
      <c r="B983" t="s">
        <v>8224</v>
      </c>
      <c r="C983" t="s">
        <v>8246</v>
      </c>
      <c r="D983">
        <v>1407624222</v>
      </c>
      <c r="E983">
        <v>1405032222</v>
      </c>
      <c r="F983" t="b">
        <v>0</v>
      </c>
      <c r="G983">
        <v>4</v>
      </c>
    </row>
    <row r="984" spans="1:7" x14ac:dyDescent="0.2">
      <c r="A984" t="s">
        <v>8221</v>
      </c>
      <c r="B984" t="s">
        <v>8224</v>
      </c>
      <c r="C984" t="s">
        <v>8246</v>
      </c>
      <c r="D984">
        <v>1475431486</v>
      </c>
      <c r="E984">
        <v>1472839486</v>
      </c>
      <c r="F984" t="b">
        <v>0</v>
      </c>
      <c r="G984">
        <v>3</v>
      </c>
    </row>
    <row r="985" spans="1:7" x14ac:dyDescent="0.2">
      <c r="A985" t="s">
        <v>8221</v>
      </c>
      <c r="B985" t="s">
        <v>8227</v>
      </c>
      <c r="C985" t="s">
        <v>8249</v>
      </c>
      <c r="D985">
        <v>1471985640</v>
      </c>
      <c r="E985">
        <v>1469289685</v>
      </c>
      <c r="F985" t="b">
        <v>0</v>
      </c>
      <c r="G985">
        <v>179</v>
      </c>
    </row>
    <row r="986" spans="1:7" x14ac:dyDescent="0.2">
      <c r="A986" t="s">
        <v>8221</v>
      </c>
      <c r="B986" t="s">
        <v>8224</v>
      </c>
      <c r="C986" t="s">
        <v>8246</v>
      </c>
      <c r="D986">
        <v>1427507208</v>
      </c>
      <c r="E986">
        <v>1424918808</v>
      </c>
      <c r="F986" t="b">
        <v>0</v>
      </c>
      <c r="G986">
        <v>3</v>
      </c>
    </row>
    <row r="987" spans="1:7" x14ac:dyDescent="0.2">
      <c r="A987" t="s">
        <v>8221</v>
      </c>
      <c r="B987" t="s">
        <v>8236</v>
      </c>
      <c r="C987" t="s">
        <v>8249</v>
      </c>
      <c r="D987">
        <v>1451602800</v>
      </c>
      <c r="E987">
        <v>1449011610</v>
      </c>
      <c r="F987" t="b">
        <v>0</v>
      </c>
      <c r="G987">
        <v>23</v>
      </c>
    </row>
    <row r="988" spans="1:7" x14ac:dyDescent="0.2">
      <c r="A988" t="s">
        <v>8221</v>
      </c>
      <c r="B988" t="s">
        <v>8225</v>
      </c>
      <c r="C988" t="s">
        <v>8247</v>
      </c>
      <c r="D988">
        <v>1452384000</v>
      </c>
      <c r="E988">
        <v>1447698300</v>
      </c>
      <c r="F988" t="b">
        <v>0</v>
      </c>
      <c r="G988">
        <v>23</v>
      </c>
    </row>
    <row r="989" spans="1:7" x14ac:dyDescent="0.2">
      <c r="A989" t="s">
        <v>8221</v>
      </c>
      <c r="B989" t="s">
        <v>8233</v>
      </c>
      <c r="C989" t="s">
        <v>8249</v>
      </c>
      <c r="D989">
        <v>1403507050</v>
      </c>
      <c r="E989">
        <v>1400051050</v>
      </c>
      <c r="F989" t="b">
        <v>0</v>
      </c>
      <c r="G989">
        <v>41</v>
      </c>
    </row>
    <row r="990" spans="1:7" x14ac:dyDescent="0.2">
      <c r="A990" t="s">
        <v>8221</v>
      </c>
      <c r="B990" t="s">
        <v>8237</v>
      </c>
      <c r="C990" t="s">
        <v>8249</v>
      </c>
      <c r="D990">
        <v>1475310825</v>
      </c>
      <c r="E990">
        <v>1472718825</v>
      </c>
      <c r="F990" t="b">
        <v>0</v>
      </c>
      <c r="G990">
        <v>0</v>
      </c>
    </row>
    <row r="991" spans="1:7" x14ac:dyDescent="0.2">
      <c r="A991" t="s">
        <v>8221</v>
      </c>
      <c r="B991" t="s">
        <v>8224</v>
      </c>
      <c r="C991" t="s">
        <v>8246</v>
      </c>
      <c r="D991">
        <v>1475101495</v>
      </c>
      <c r="E991">
        <v>1472509495</v>
      </c>
      <c r="F991" t="b">
        <v>0</v>
      </c>
      <c r="G991">
        <v>32</v>
      </c>
    </row>
    <row r="992" spans="1:7" x14ac:dyDescent="0.2">
      <c r="A992" t="s">
        <v>8221</v>
      </c>
      <c r="B992" t="s">
        <v>8224</v>
      </c>
      <c r="C992" t="s">
        <v>8246</v>
      </c>
      <c r="D992">
        <v>1409770164</v>
      </c>
      <c r="E992">
        <v>1407178164</v>
      </c>
      <c r="F992" t="b">
        <v>0</v>
      </c>
      <c r="G992">
        <v>2</v>
      </c>
    </row>
    <row r="993" spans="1:7" x14ac:dyDescent="0.2">
      <c r="A993" t="s">
        <v>8221</v>
      </c>
      <c r="B993" t="s">
        <v>8225</v>
      </c>
      <c r="C993" t="s">
        <v>8247</v>
      </c>
      <c r="D993">
        <v>1468349460</v>
      </c>
      <c r="E993">
        <v>1466186988</v>
      </c>
      <c r="F993" t="b">
        <v>0</v>
      </c>
      <c r="G993">
        <v>7</v>
      </c>
    </row>
    <row r="994" spans="1:7" x14ac:dyDescent="0.2">
      <c r="A994" t="s">
        <v>8221</v>
      </c>
      <c r="B994" t="s">
        <v>8224</v>
      </c>
      <c r="C994" t="s">
        <v>8246</v>
      </c>
      <c r="D994">
        <v>1462655519</v>
      </c>
      <c r="E994">
        <v>1457475119</v>
      </c>
      <c r="F994" t="b">
        <v>0</v>
      </c>
      <c r="G994">
        <v>4</v>
      </c>
    </row>
    <row r="995" spans="1:7" x14ac:dyDescent="0.2">
      <c r="A995" t="s">
        <v>8221</v>
      </c>
      <c r="B995" t="s">
        <v>8224</v>
      </c>
      <c r="C995" t="s">
        <v>8246</v>
      </c>
      <c r="D995">
        <v>1478926800</v>
      </c>
      <c r="E995">
        <v>1476054568</v>
      </c>
      <c r="F995" t="b">
        <v>0</v>
      </c>
      <c r="G995">
        <v>196</v>
      </c>
    </row>
    <row r="996" spans="1:7" x14ac:dyDescent="0.2">
      <c r="A996" t="s">
        <v>8221</v>
      </c>
      <c r="B996" t="s">
        <v>8224</v>
      </c>
      <c r="C996" t="s">
        <v>8246</v>
      </c>
      <c r="D996">
        <v>1417388340</v>
      </c>
      <c r="E996">
        <v>1412835530</v>
      </c>
      <c r="F996" t="b">
        <v>0</v>
      </c>
      <c r="G996">
        <v>11</v>
      </c>
    </row>
    <row r="997" spans="1:7" x14ac:dyDescent="0.2">
      <c r="A997" t="s">
        <v>8221</v>
      </c>
      <c r="B997" t="s">
        <v>8224</v>
      </c>
      <c r="C997" t="s">
        <v>8246</v>
      </c>
      <c r="D997">
        <v>1417276800</v>
      </c>
      <c r="E997">
        <v>1415140480</v>
      </c>
      <c r="F997" t="b">
        <v>0</v>
      </c>
      <c r="G997">
        <v>9</v>
      </c>
    </row>
    <row r="998" spans="1:7" x14ac:dyDescent="0.2">
      <c r="A998" t="s">
        <v>8221</v>
      </c>
      <c r="B998" t="s">
        <v>8224</v>
      </c>
      <c r="C998" t="s">
        <v>8246</v>
      </c>
      <c r="D998">
        <v>1406474820</v>
      </c>
      <c r="E998">
        <v>1403902060</v>
      </c>
      <c r="F998" t="b">
        <v>0</v>
      </c>
      <c r="G998">
        <v>5</v>
      </c>
    </row>
    <row r="999" spans="1:7" x14ac:dyDescent="0.2">
      <c r="A999" t="s">
        <v>8221</v>
      </c>
      <c r="B999" t="s">
        <v>8224</v>
      </c>
      <c r="C999" t="s">
        <v>8246</v>
      </c>
      <c r="D999">
        <v>1417145297</v>
      </c>
      <c r="E999">
        <v>1414549697</v>
      </c>
      <c r="F999" t="b">
        <v>0</v>
      </c>
      <c r="G999">
        <v>8</v>
      </c>
    </row>
    <row r="1000" spans="1:7" x14ac:dyDescent="0.2">
      <c r="A1000" t="s">
        <v>8221</v>
      </c>
      <c r="B1000" t="s">
        <v>8229</v>
      </c>
      <c r="C1000" t="s">
        <v>8251</v>
      </c>
      <c r="D1000">
        <v>1447909401</v>
      </c>
      <c r="E1000">
        <v>1444017801</v>
      </c>
      <c r="F1000" t="b">
        <v>0</v>
      </c>
      <c r="G1000">
        <v>229</v>
      </c>
    </row>
    <row r="1001" spans="1:7" x14ac:dyDescent="0.2">
      <c r="A1001" t="s">
        <v>8221</v>
      </c>
      <c r="B1001" t="s">
        <v>8229</v>
      </c>
      <c r="C1001" t="s">
        <v>8251</v>
      </c>
      <c r="D1001">
        <v>1415865720</v>
      </c>
      <c r="E1001">
        <v>1413270690</v>
      </c>
      <c r="F1001" t="b">
        <v>0</v>
      </c>
      <c r="G1001">
        <v>40</v>
      </c>
    </row>
    <row r="1002" spans="1:7" hidden="1" x14ac:dyDescent="0.2">
      <c r="A1002" t="s">
        <v>8220</v>
      </c>
      <c r="B1002" t="s">
        <v>8224</v>
      </c>
      <c r="C1002" t="s">
        <v>8246</v>
      </c>
      <c r="D1002">
        <v>1489537560</v>
      </c>
      <c r="E1002">
        <v>1484357160</v>
      </c>
      <c r="F1002" t="b">
        <v>0</v>
      </c>
      <c r="G1002">
        <v>6</v>
      </c>
    </row>
    <row r="1003" spans="1:7" hidden="1" x14ac:dyDescent="0.2">
      <c r="A1003" t="s">
        <v>8220</v>
      </c>
      <c r="B1003" t="s">
        <v>8225</v>
      </c>
      <c r="C1003" t="s">
        <v>8247</v>
      </c>
      <c r="D1003">
        <v>1485796613</v>
      </c>
      <c r="E1003">
        <v>1481908613</v>
      </c>
      <c r="F1003" t="b">
        <v>0</v>
      </c>
      <c r="G1003">
        <v>4</v>
      </c>
    </row>
    <row r="1004" spans="1:7" hidden="1" x14ac:dyDescent="0.2">
      <c r="A1004" t="s">
        <v>8220</v>
      </c>
      <c r="B1004" t="s">
        <v>8224</v>
      </c>
      <c r="C1004" t="s">
        <v>8246</v>
      </c>
      <c r="D1004">
        <v>1450331940</v>
      </c>
      <c r="E1004">
        <v>1447777514</v>
      </c>
      <c r="F1004" t="b">
        <v>0</v>
      </c>
      <c r="G1004">
        <v>22</v>
      </c>
    </row>
    <row r="1005" spans="1:7" hidden="1" x14ac:dyDescent="0.2">
      <c r="A1005" t="s">
        <v>8220</v>
      </c>
      <c r="B1005" t="s">
        <v>8230</v>
      </c>
      <c r="C1005" t="s">
        <v>8249</v>
      </c>
      <c r="D1005">
        <v>1489680061</v>
      </c>
      <c r="E1005">
        <v>1487091661</v>
      </c>
      <c r="F1005" t="b">
        <v>0</v>
      </c>
      <c r="G1005">
        <v>15</v>
      </c>
    </row>
    <row r="1006" spans="1:7" hidden="1" x14ac:dyDescent="0.2">
      <c r="A1006" t="s">
        <v>8220</v>
      </c>
      <c r="B1006" t="s">
        <v>8224</v>
      </c>
      <c r="C1006" t="s">
        <v>8246</v>
      </c>
      <c r="D1006">
        <v>1455814827</v>
      </c>
      <c r="E1006">
        <v>1453222827</v>
      </c>
      <c r="F1006" t="b">
        <v>0</v>
      </c>
      <c r="G1006">
        <v>95</v>
      </c>
    </row>
    <row r="1007" spans="1:7" hidden="1" x14ac:dyDescent="0.2">
      <c r="A1007" t="s">
        <v>8220</v>
      </c>
      <c r="B1007" t="s">
        <v>8224</v>
      </c>
      <c r="C1007" t="s">
        <v>8246</v>
      </c>
      <c r="D1007">
        <v>1446217183</v>
      </c>
      <c r="E1007">
        <v>1443538783</v>
      </c>
      <c r="F1007" t="b">
        <v>0</v>
      </c>
      <c r="G1007">
        <v>161</v>
      </c>
    </row>
    <row r="1008" spans="1:7" hidden="1" x14ac:dyDescent="0.2">
      <c r="A1008" t="s">
        <v>8220</v>
      </c>
      <c r="B1008" t="s">
        <v>8224</v>
      </c>
      <c r="C1008" t="s">
        <v>8246</v>
      </c>
      <c r="D1008">
        <v>1418368260</v>
      </c>
      <c r="E1008">
        <v>1417654672</v>
      </c>
      <c r="F1008" t="b">
        <v>0</v>
      </c>
      <c r="G1008">
        <v>8</v>
      </c>
    </row>
    <row r="1009" spans="1:7" hidden="1" x14ac:dyDescent="0.2">
      <c r="A1009" t="s">
        <v>8220</v>
      </c>
      <c r="B1009" t="s">
        <v>8224</v>
      </c>
      <c r="C1009" t="s">
        <v>8246</v>
      </c>
      <c r="D1009">
        <v>1481727623</v>
      </c>
      <c r="E1009">
        <v>1478095223</v>
      </c>
      <c r="F1009" t="b">
        <v>0</v>
      </c>
      <c r="G1009">
        <v>76</v>
      </c>
    </row>
    <row r="1010" spans="1:7" hidden="1" x14ac:dyDescent="0.2">
      <c r="A1010" t="s">
        <v>8220</v>
      </c>
      <c r="B1010" t="s">
        <v>8238</v>
      </c>
      <c r="C1010" t="s">
        <v>8256</v>
      </c>
      <c r="D1010">
        <v>1482953115</v>
      </c>
      <c r="E1010">
        <v>1480361115</v>
      </c>
      <c r="F1010" t="b">
        <v>0</v>
      </c>
      <c r="G1010">
        <v>1</v>
      </c>
    </row>
    <row r="1011" spans="1:7" hidden="1" x14ac:dyDescent="0.2">
      <c r="A1011" t="s">
        <v>8220</v>
      </c>
      <c r="B1011" t="s">
        <v>8224</v>
      </c>
      <c r="C1011" t="s">
        <v>8246</v>
      </c>
      <c r="D1011">
        <v>1466346646</v>
      </c>
      <c r="E1011">
        <v>1463754646</v>
      </c>
      <c r="F1011" t="b">
        <v>0</v>
      </c>
      <c r="G1011">
        <v>101</v>
      </c>
    </row>
    <row r="1012" spans="1:7" hidden="1" x14ac:dyDescent="0.2">
      <c r="A1012" t="s">
        <v>8220</v>
      </c>
      <c r="B1012" t="s">
        <v>8224</v>
      </c>
      <c r="C1012" t="s">
        <v>8246</v>
      </c>
      <c r="D1012">
        <v>1473044340</v>
      </c>
      <c r="E1012">
        <v>1468180462</v>
      </c>
      <c r="F1012" t="b">
        <v>0</v>
      </c>
      <c r="G1012">
        <v>4</v>
      </c>
    </row>
    <row r="1013" spans="1:7" hidden="1" x14ac:dyDescent="0.2">
      <c r="A1013" t="s">
        <v>8220</v>
      </c>
      <c r="B1013" t="s">
        <v>8224</v>
      </c>
      <c r="C1013" t="s">
        <v>8246</v>
      </c>
      <c r="D1013">
        <v>1418938395</v>
      </c>
      <c r="E1013">
        <v>1415050395</v>
      </c>
      <c r="F1013" t="b">
        <v>0</v>
      </c>
      <c r="G1013">
        <v>1</v>
      </c>
    </row>
    <row r="1014" spans="1:7" hidden="1" x14ac:dyDescent="0.2">
      <c r="A1014" t="s">
        <v>8220</v>
      </c>
      <c r="B1014" t="s">
        <v>8224</v>
      </c>
      <c r="C1014" t="s">
        <v>8246</v>
      </c>
      <c r="D1014">
        <v>1485254052</v>
      </c>
      <c r="E1014">
        <v>1481366052</v>
      </c>
      <c r="F1014" t="b">
        <v>0</v>
      </c>
      <c r="G1014">
        <v>775</v>
      </c>
    </row>
    <row r="1015" spans="1:7" hidden="1" x14ac:dyDescent="0.2">
      <c r="A1015" t="s">
        <v>8220</v>
      </c>
      <c r="B1015" t="s">
        <v>8224</v>
      </c>
      <c r="C1015" t="s">
        <v>8246</v>
      </c>
      <c r="D1015">
        <v>1451419200</v>
      </c>
      <c r="E1015">
        <v>1449000056</v>
      </c>
      <c r="F1015" t="b">
        <v>0</v>
      </c>
      <c r="G1015">
        <v>90</v>
      </c>
    </row>
    <row r="1016" spans="1:7" hidden="1" x14ac:dyDescent="0.2">
      <c r="A1016" t="s">
        <v>8220</v>
      </c>
      <c r="B1016" t="s">
        <v>8224</v>
      </c>
      <c r="C1016" t="s">
        <v>8246</v>
      </c>
      <c r="D1016">
        <v>1420070615</v>
      </c>
      <c r="E1016">
        <v>1415750615</v>
      </c>
      <c r="F1016" t="b">
        <v>0</v>
      </c>
      <c r="G1016">
        <v>16</v>
      </c>
    </row>
    <row r="1017" spans="1:7" hidden="1" x14ac:dyDescent="0.2">
      <c r="A1017" t="s">
        <v>8220</v>
      </c>
      <c r="B1017" t="s">
        <v>8240</v>
      </c>
      <c r="C1017" t="s">
        <v>8257</v>
      </c>
      <c r="D1017">
        <v>1448489095</v>
      </c>
      <c r="E1017">
        <v>1445893495</v>
      </c>
      <c r="F1017" t="b">
        <v>0</v>
      </c>
      <c r="G1017">
        <v>6</v>
      </c>
    </row>
    <row r="1018" spans="1:7" hidden="1" x14ac:dyDescent="0.2">
      <c r="A1018" t="s">
        <v>8220</v>
      </c>
      <c r="B1018" t="s">
        <v>8224</v>
      </c>
      <c r="C1018" t="s">
        <v>8246</v>
      </c>
      <c r="D1018">
        <v>1459992856</v>
      </c>
      <c r="E1018">
        <v>1456108456</v>
      </c>
      <c r="F1018" t="b">
        <v>0</v>
      </c>
      <c r="G1018">
        <v>38</v>
      </c>
    </row>
    <row r="1019" spans="1:7" hidden="1" x14ac:dyDescent="0.2">
      <c r="A1019" t="s">
        <v>8220</v>
      </c>
      <c r="B1019" t="s">
        <v>8224</v>
      </c>
      <c r="C1019" t="s">
        <v>8246</v>
      </c>
      <c r="D1019">
        <v>1448125935</v>
      </c>
      <c r="E1019">
        <v>1444666335</v>
      </c>
      <c r="F1019" t="b">
        <v>0</v>
      </c>
      <c r="G1019">
        <v>355</v>
      </c>
    </row>
    <row r="1020" spans="1:7" hidden="1" x14ac:dyDescent="0.2">
      <c r="A1020" t="s">
        <v>8220</v>
      </c>
      <c r="B1020" t="s">
        <v>8224</v>
      </c>
      <c r="C1020" t="s">
        <v>8246</v>
      </c>
      <c r="D1020">
        <v>1468496933</v>
      </c>
      <c r="E1020">
        <v>1465904933</v>
      </c>
      <c r="F1020" t="b">
        <v>0</v>
      </c>
      <c r="G1020">
        <v>7</v>
      </c>
    </row>
    <row r="1021" spans="1:7" hidden="1" x14ac:dyDescent="0.2">
      <c r="A1021" t="s">
        <v>8220</v>
      </c>
      <c r="B1021" t="s">
        <v>8224</v>
      </c>
      <c r="C1021" t="s">
        <v>8246</v>
      </c>
      <c r="D1021">
        <v>1423092149</v>
      </c>
      <c r="E1021">
        <v>1420500149</v>
      </c>
      <c r="F1021" t="b">
        <v>0</v>
      </c>
      <c r="G1021">
        <v>400</v>
      </c>
    </row>
    <row r="1022" spans="1:7" hidden="1" x14ac:dyDescent="0.2">
      <c r="A1022" t="s">
        <v>8219</v>
      </c>
      <c r="B1022" t="s">
        <v>8229</v>
      </c>
      <c r="C1022" t="s">
        <v>8251</v>
      </c>
      <c r="D1022">
        <v>1433206020</v>
      </c>
      <c r="E1022">
        <v>1430617209</v>
      </c>
      <c r="F1022" t="b">
        <v>0</v>
      </c>
      <c r="G1022">
        <v>30</v>
      </c>
    </row>
    <row r="1023" spans="1:7" hidden="1" x14ac:dyDescent="0.2">
      <c r="A1023" t="s">
        <v>8219</v>
      </c>
      <c r="B1023" t="s">
        <v>8224</v>
      </c>
      <c r="C1023" t="s">
        <v>8246</v>
      </c>
      <c r="D1023">
        <v>1445054400</v>
      </c>
      <c r="E1023">
        <v>1443074571</v>
      </c>
      <c r="F1023" t="b">
        <v>1</v>
      </c>
      <c r="G1023">
        <v>478</v>
      </c>
    </row>
    <row r="1024" spans="1:7" hidden="1" x14ac:dyDescent="0.2">
      <c r="A1024" t="s">
        <v>8219</v>
      </c>
      <c r="B1024" t="s">
        <v>8224</v>
      </c>
      <c r="C1024" t="s">
        <v>8246</v>
      </c>
      <c r="D1024">
        <v>1431876677</v>
      </c>
      <c r="E1024">
        <v>1429284677</v>
      </c>
      <c r="F1024" t="b">
        <v>1</v>
      </c>
      <c r="G1024">
        <v>74</v>
      </c>
    </row>
    <row r="1025" spans="1:7" hidden="1" x14ac:dyDescent="0.2">
      <c r="A1025" t="s">
        <v>8219</v>
      </c>
      <c r="B1025" t="s">
        <v>8225</v>
      </c>
      <c r="C1025" t="s">
        <v>8247</v>
      </c>
      <c r="D1025">
        <v>1434837861</v>
      </c>
      <c r="E1025">
        <v>1432245861</v>
      </c>
      <c r="F1025" t="b">
        <v>0</v>
      </c>
      <c r="G1025">
        <v>131</v>
      </c>
    </row>
    <row r="1026" spans="1:7" hidden="1" x14ac:dyDescent="0.2">
      <c r="A1026" t="s">
        <v>8219</v>
      </c>
      <c r="B1026" t="s">
        <v>8235</v>
      </c>
      <c r="C1026" t="s">
        <v>8255</v>
      </c>
      <c r="D1026">
        <v>1454248563</v>
      </c>
      <c r="E1026">
        <v>1451656563</v>
      </c>
      <c r="F1026" t="b">
        <v>1</v>
      </c>
      <c r="G1026">
        <v>61</v>
      </c>
    </row>
    <row r="1027" spans="1:7" hidden="1" x14ac:dyDescent="0.2">
      <c r="A1027" t="s">
        <v>8219</v>
      </c>
      <c r="B1027" t="s">
        <v>8224</v>
      </c>
      <c r="C1027" t="s">
        <v>8246</v>
      </c>
      <c r="D1027">
        <v>1426532437</v>
      </c>
      <c r="E1027">
        <v>1423944037</v>
      </c>
      <c r="F1027" t="b">
        <v>1</v>
      </c>
      <c r="G1027">
        <v>1071</v>
      </c>
    </row>
    <row r="1028" spans="1:7" hidden="1" x14ac:dyDescent="0.2">
      <c r="A1028" t="s">
        <v>8219</v>
      </c>
      <c r="B1028" t="s">
        <v>8225</v>
      </c>
      <c r="C1028" t="s">
        <v>8247</v>
      </c>
      <c r="D1028">
        <v>1459414016</v>
      </c>
      <c r="E1028">
        <v>1456480016</v>
      </c>
      <c r="F1028" t="b">
        <v>1</v>
      </c>
      <c r="G1028">
        <v>122</v>
      </c>
    </row>
    <row r="1029" spans="1:7" hidden="1" x14ac:dyDescent="0.2">
      <c r="A1029" t="s">
        <v>8219</v>
      </c>
      <c r="B1029" t="s">
        <v>8224</v>
      </c>
      <c r="C1029" t="s">
        <v>8246</v>
      </c>
      <c r="D1029">
        <v>1414025347</v>
      </c>
      <c r="E1029">
        <v>1411433347</v>
      </c>
      <c r="F1029" t="b">
        <v>1</v>
      </c>
      <c r="G1029">
        <v>111</v>
      </c>
    </row>
    <row r="1030" spans="1:7" hidden="1" x14ac:dyDescent="0.2">
      <c r="A1030" t="s">
        <v>8219</v>
      </c>
      <c r="B1030" t="s">
        <v>8225</v>
      </c>
      <c r="C1030" t="s">
        <v>8247</v>
      </c>
      <c r="D1030">
        <v>1488830400</v>
      </c>
      <c r="E1030">
        <v>1484924605</v>
      </c>
      <c r="F1030" t="b">
        <v>1</v>
      </c>
      <c r="G1030">
        <v>255</v>
      </c>
    </row>
    <row r="1031" spans="1:7" hidden="1" x14ac:dyDescent="0.2">
      <c r="A1031" t="s">
        <v>8219</v>
      </c>
      <c r="B1031" t="s">
        <v>8235</v>
      </c>
      <c r="C1031" t="s">
        <v>8255</v>
      </c>
      <c r="D1031">
        <v>1428184740</v>
      </c>
      <c r="E1031">
        <v>1423501507</v>
      </c>
      <c r="F1031" t="b">
        <v>0</v>
      </c>
      <c r="G1031">
        <v>141</v>
      </c>
    </row>
    <row r="1032" spans="1:7" hidden="1" x14ac:dyDescent="0.2">
      <c r="A1032" t="s">
        <v>8219</v>
      </c>
      <c r="B1032" t="s">
        <v>8224</v>
      </c>
      <c r="C1032" t="s">
        <v>8246</v>
      </c>
      <c r="D1032">
        <v>1473680149</v>
      </c>
      <c r="E1032">
        <v>1472470549</v>
      </c>
      <c r="F1032" t="b">
        <v>0</v>
      </c>
      <c r="G1032">
        <v>159</v>
      </c>
    </row>
    <row r="1033" spans="1:7" hidden="1" x14ac:dyDescent="0.2">
      <c r="A1033" t="s">
        <v>8219</v>
      </c>
      <c r="B1033" t="s">
        <v>8224</v>
      </c>
      <c r="C1033" t="s">
        <v>8246</v>
      </c>
      <c r="D1033">
        <v>1450290010</v>
      </c>
      <c r="E1033">
        <v>1447698010</v>
      </c>
      <c r="F1033" t="b">
        <v>0</v>
      </c>
      <c r="G1033">
        <v>99</v>
      </c>
    </row>
    <row r="1034" spans="1:7" hidden="1" x14ac:dyDescent="0.2">
      <c r="A1034" t="s">
        <v>8219</v>
      </c>
      <c r="B1034" t="s">
        <v>8224</v>
      </c>
      <c r="C1034" t="s">
        <v>8246</v>
      </c>
      <c r="D1034">
        <v>1466697625</v>
      </c>
      <c r="E1034">
        <v>1464105625</v>
      </c>
      <c r="F1034" t="b">
        <v>0</v>
      </c>
      <c r="G1034">
        <v>96</v>
      </c>
    </row>
    <row r="1035" spans="1:7" hidden="1" x14ac:dyDescent="0.2">
      <c r="A1035" t="s">
        <v>8219</v>
      </c>
      <c r="B1035" t="s">
        <v>8225</v>
      </c>
      <c r="C1035" t="s">
        <v>8247</v>
      </c>
      <c r="D1035">
        <v>1481564080</v>
      </c>
      <c r="E1035">
        <v>1479144880</v>
      </c>
      <c r="F1035" t="b">
        <v>0</v>
      </c>
      <c r="G1035">
        <v>27</v>
      </c>
    </row>
    <row r="1036" spans="1:7" hidden="1" x14ac:dyDescent="0.2">
      <c r="A1036" t="s">
        <v>8219</v>
      </c>
      <c r="B1036" t="s">
        <v>8224</v>
      </c>
      <c r="C1036" t="s">
        <v>8246</v>
      </c>
      <c r="D1036">
        <v>1470369540</v>
      </c>
      <c r="E1036">
        <v>1467604804</v>
      </c>
      <c r="F1036" t="b">
        <v>0</v>
      </c>
      <c r="G1036">
        <v>166</v>
      </c>
    </row>
    <row r="1037" spans="1:7" hidden="1" x14ac:dyDescent="0.2">
      <c r="A1037" t="s">
        <v>8219</v>
      </c>
      <c r="B1037" t="s">
        <v>8224</v>
      </c>
      <c r="C1037" t="s">
        <v>8246</v>
      </c>
      <c r="D1037">
        <v>1423668220</v>
      </c>
      <c r="E1037">
        <v>1421076220</v>
      </c>
      <c r="F1037" t="b">
        <v>0</v>
      </c>
      <c r="G1037">
        <v>76</v>
      </c>
    </row>
    <row r="1038" spans="1:7" hidden="1" x14ac:dyDescent="0.2">
      <c r="A1038" t="s">
        <v>8219</v>
      </c>
      <c r="B1038" t="s">
        <v>8224</v>
      </c>
      <c r="C1038" t="s">
        <v>8246</v>
      </c>
      <c r="D1038">
        <v>1357545600</v>
      </c>
      <c r="E1038">
        <v>1354790790</v>
      </c>
      <c r="F1038" t="b">
        <v>0</v>
      </c>
      <c r="G1038">
        <v>211</v>
      </c>
    </row>
    <row r="1039" spans="1:7" hidden="1" x14ac:dyDescent="0.2">
      <c r="A1039" t="s">
        <v>8219</v>
      </c>
      <c r="B1039" t="s">
        <v>8224</v>
      </c>
      <c r="C1039" t="s">
        <v>8246</v>
      </c>
      <c r="D1039">
        <v>1431925200</v>
      </c>
      <c r="E1039">
        <v>1429991062</v>
      </c>
      <c r="F1039" t="b">
        <v>0</v>
      </c>
      <c r="G1039">
        <v>21</v>
      </c>
    </row>
    <row r="1040" spans="1:7" hidden="1" x14ac:dyDescent="0.2">
      <c r="A1040" t="s">
        <v>8219</v>
      </c>
      <c r="B1040" t="s">
        <v>8224</v>
      </c>
      <c r="C1040" t="s">
        <v>8246</v>
      </c>
      <c r="D1040">
        <v>1458362023</v>
      </c>
      <c r="E1040">
        <v>1455773623</v>
      </c>
      <c r="F1040" t="b">
        <v>0</v>
      </c>
      <c r="G1040">
        <v>61</v>
      </c>
    </row>
    <row r="1041" spans="1:7" hidden="1" x14ac:dyDescent="0.2">
      <c r="A1041" t="s">
        <v>8219</v>
      </c>
      <c r="B1041" t="s">
        <v>8224</v>
      </c>
      <c r="C1041" t="s">
        <v>8246</v>
      </c>
      <c r="D1041">
        <v>1481615940</v>
      </c>
      <c r="E1041">
        <v>1479436646</v>
      </c>
      <c r="F1041" t="b">
        <v>0</v>
      </c>
      <c r="G1041">
        <v>30</v>
      </c>
    </row>
    <row r="1042" spans="1:7" hidden="1" x14ac:dyDescent="0.2">
      <c r="A1042" t="s">
        <v>8220</v>
      </c>
      <c r="B1042" t="s">
        <v>8224</v>
      </c>
      <c r="C1042" t="s">
        <v>8246</v>
      </c>
      <c r="D1042">
        <v>1472317209</v>
      </c>
      <c r="E1042">
        <v>1469725209</v>
      </c>
      <c r="F1042" t="b">
        <v>0</v>
      </c>
      <c r="G1042">
        <v>1</v>
      </c>
    </row>
    <row r="1043" spans="1:7" hidden="1" x14ac:dyDescent="0.2">
      <c r="A1043" t="s">
        <v>8220</v>
      </c>
      <c r="B1043" t="s">
        <v>8224</v>
      </c>
      <c r="C1043" t="s">
        <v>8246</v>
      </c>
      <c r="D1043">
        <v>1406769992</v>
      </c>
      <c r="E1043">
        <v>1405041992</v>
      </c>
      <c r="F1043" t="b">
        <v>0</v>
      </c>
      <c r="G1043">
        <v>0</v>
      </c>
    </row>
    <row r="1044" spans="1:7" hidden="1" x14ac:dyDescent="0.2">
      <c r="A1044" t="s">
        <v>8220</v>
      </c>
      <c r="B1044" t="s">
        <v>8224</v>
      </c>
      <c r="C1044" t="s">
        <v>8246</v>
      </c>
      <c r="D1044">
        <v>1410516000</v>
      </c>
      <c r="E1044">
        <v>1406824948</v>
      </c>
      <c r="F1044" t="b">
        <v>0</v>
      </c>
      <c r="G1044">
        <v>1</v>
      </c>
    </row>
    <row r="1045" spans="1:7" hidden="1" x14ac:dyDescent="0.2">
      <c r="A1045" t="s">
        <v>8220</v>
      </c>
      <c r="B1045" t="s">
        <v>8224</v>
      </c>
      <c r="C1045" t="s">
        <v>8246</v>
      </c>
      <c r="D1045">
        <v>1432101855</v>
      </c>
      <c r="E1045">
        <v>1429509855</v>
      </c>
      <c r="F1045" t="b">
        <v>0</v>
      </c>
      <c r="G1045">
        <v>292</v>
      </c>
    </row>
    <row r="1046" spans="1:7" hidden="1" x14ac:dyDescent="0.2">
      <c r="A1046" t="s">
        <v>8220</v>
      </c>
      <c r="B1046" t="s">
        <v>8224</v>
      </c>
      <c r="C1046" t="s">
        <v>8246</v>
      </c>
      <c r="D1046">
        <v>1425587220</v>
      </c>
      <c r="E1046">
        <v>1420668801</v>
      </c>
      <c r="F1046" t="b">
        <v>0</v>
      </c>
      <c r="G1046">
        <v>2</v>
      </c>
    </row>
    <row r="1047" spans="1:7" hidden="1" x14ac:dyDescent="0.2">
      <c r="A1047" t="s">
        <v>8220</v>
      </c>
      <c r="B1047" t="s">
        <v>8224</v>
      </c>
      <c r="C1047" t="s">
        <v>8246</v>
      </c>
      <c r="D1047">
        <v>1408827550</v>
      </c>
      <c r="E1047">
        <v>1406235550</v>
      </c>
      <c r="F1047" t="b">
        <v>0</v>
      </c>
      <c r="G1047">
        <v>8</v>
      </c>
    </row>
    <row r="1048" spans="1:7" hidden="1" x14ac:dyDescent="0.2">
      <c r="A1048" t="s">
        <v>8220</v>
      </c>
      <c r="B1048" t="s">
        <v>8236</v>
      </c>
      <c r="C1048" t="s">
        <v>8249</v>
      </c>
      <c r="D1048">
        <v>1451161560</v>
      </c>
      <c r="E1048">
        <v>1447273560</v>
      </c>
      <c r="F1048" t="b">
        <v>0</v>
      </c>
      <c r="G1048">
        <v>0</v>
      </c>
    </row>
    <row r="1049" spans="1:7" hidden="1" x14ac:dyDescent="0.2">
      <c r="A1049" t="s">
        <v>8220</v>
      </c>
      <c r="B1049" t="s">
        <v>8224</v>
      </c>
      <c r="C1049" t="s">
        <v>8246</v>
      </c>
      <c r="D1049">
        <v>1415219915</v>
      </c>
      <c r="E1049">
        <v>1412624315</v>
      </c>
      <c r="F1049" t="b">
        <v>0</v>
      </c>
      <c r="G1049">
        <v>1</v>
      </c>
    </row>
    <row r="1050" spans="1:7" hidden="1" x14ac:dyDescent="0.2">
      <c r="A1050" t="s">
        <v>8220</v>
      </c>
      <c r="B1050" t="s">
        <v>8224</v>
      </c>
      <c r="C1050" t="s">
        <v>8246</v>
      </c>
      <c r="D1050">
        <v>1474766189</v>
      </c>
      <c r="E1050">
        <v>1471310189</v>
      </c>
      <c r="F1050" t="b">
        <v>0</v>
      </c>
      <c r="G1050">
        <v>4</v>
      </c>
    </row>
    <row r="1051" spans="1:7" hidden="1" x14ac:dyDescent="0.2">
      <c r="A1051" t="s">
        <v>8220</v>
      </c>
      <c r="B1051" t="s">
        <v>8224</v>
      </c>
      <c r="C1051" t="s">
        <v>8246</v>
      </c>
      <c r="D1051">
        <v>1455272445</v>
      </c>
      <c r="E1051">
        <v>1452680445</v>
      </c>
      <c r="F1051" t="b">
        <v>0</v>
      </c>
      <c r="G1051">
        <v>0</v>
      </c>
    </row>
    <row r="1052" spans="1:7" hidden="1" x14ac:dyDescent="0.2">
      <c r="A1052" t="s">
        <v>8220</v>
      </c>
      <c r="B1052" t="s">
        <v>8224</v>
      </c>
      <c r="C1052" t="s">
        <v>8246</v>
      </c>
      <c r="D1052">
        <v>1442257677</v>
      </c>
      <c r="E1052">
        <v>1439665677</v>
      </c>
      <c r="F1052" t="b">
        <v>0</v>
      </c>
      <c r="G1052">
        <v>0</v>
      </c>
    </row>
    <row r="1053" spans="1:7" hidden="1" x14ac:dyDescent="0.2">
      <c r="A1053" t="s">
        <v>8220</v>
      </c>
      <c r="B1053" t="s">
        <v>8224</v>
      </c>
      <c r="C1053" t="s">
        <v>8246</v>
      </c>
      <c r="D1053">
        <v>1409098825</v>
      </c>
      <c r="E1053">
        <v>1406679625</v>
      </c>
      <c r="F1053" t="b">
        <v>0</v>
      </c>
      <c r="G1053">
        <v>0</v>
      </c>
    </row>
    <row r="1054" spans="1:7" hidden="1" x14ac:dyDescent="0.2">
      <c r="A1054" t="s">
        <v>8220</v>
      </c>
      <c r="B1054" t="s">
        <v>8224</v>
      </c>
      <c r="C1054" t="s">
        <v>8246</v>
      </c>
      <c r="D1054">
        <v>1465243740</v>
      </c>
      <c r="E1054">
        <v>1461438495</v>
      </c>
      <c r="F1054" t="b">
        <v>0</v>
      </c>
      <c r="G1054">
        <v>0</v>
      </c>
    </row>
    <row r="1055" spans="1:7" hidden="1" x14ac:dyDescent="0.2">
      <c r="A1055" t="s">
        <v>8220</v>
      </c>
      <c r="B1055" t="s">
        <v>8224</v>
      </c>
      <c r="C1055" t="s">
        <v>8246</v>
      </c>
      <c r="D1055">
        <v>1488773332</v>
      </c>
      <c r="E1055">
        <v>1486613332</v>
      </c>
      <c r="F1055" t="b">
        <v>0</v>
      </c>
      <c r="G1055">
        <v>1</v>
      </c>
    </row>
    <row r="1056" spans="1:7" hidden="1" x14ac:dyDescent="0.2">
      <c r="A1056" t="s">
        <v>8220</v>
      </c>
      <c r="B1056" t="s">
        <v>8224</v>
      </c>
      <c r="C1056" t="s">
        <v>8246</v>
      </c>
      <c r="D1056">
        <v>1407708000</v>
      </c>
      <c r="E1056">
        <v>1405110399</v>
      </c>
      <c r="F1056" t="b">
        <v>0</v>
      </c>
      <c r="G1056">
        <v>0</v>
      </c>
    </row>
    <row r="1057" spans="1:7" hidden="1" x14ac:dyDescent="0.2">
      <c r="A1057" t="s">
        <v>8220</v>
      </c>
      <c r="B1057" t="s">
        <v>8224</v>
      </c>
      <c r="C1057" t="s">
        <v>8246</v>
      </c>
      <c r="D1057">
        <v>1457394545</v>
      </c>
      <c r="E1057">
        <v>1454802545</v>
      </c>
      <c r="F1057" t="b">
        <v>0</v>
      </c>
      <c r="G1057">
        <v>0</v>
      </c>
    </row>
    <row r="1058" spans="1:7" hidden="1" x14ac:dyDescent="0.2">
      <c r="A1058" t="s">
        <v>8220</v>
      </c>
      <c r="B1058" t="s">
        <v>8224</v>
      </c>
      <c r="C1058" t="s">
        <v>8246</v>
      </c>
      <c r="D1058">
        <v>1429892177</v>
      </c>
      <c r="E1058">
        <v>1424711777</v>
      </c>
      <c r="F1058" t="b">
        <v>0</v>
      </c>
      <c r="G1058">
        <v>0</v>
      </c>
    </row>
    <row r="1059" spans="1:7" hidden="1" x14ac:dyDescent="0.2">
      <c r="A1059" t="s">
        <v>8220</v>
      </c>
      <c r="B1059" t="s">
        <v>8224</v>
      </c>
      <c r="C1059" t="s">
        <v>8246</v>
      </c>
      <c r="D1059">
        <v>1480888483</v>
      </c>
      <c r="E1059">
        <v>1478292883</v>
      </c>
      <c r="F1059" t="b">
        <v>0</v>
      </c>
      <c r="G1059">
        <v>0</v>
      </c>
    </row>
    <row r="1060" spans="1:7" hidden="1" x14ac:dyDescent="0.2">
      <c r="A1060" t="s">
        <v>8220</v>
      </c>
      <c r="B1060" t="s">
        <v>8224</v>
      </c>
      <c r="C1060" t="s">
        <v>8246</v>
      </c>
      <c r="D1060">
        <v>1427328000</v>
      </c>
      <c r="E1060">
        <v>1423777043</v>
      </c>
      <c r="F1060" t="b">
        <v>0</v>
      </c>
      <c r="G1060">
        <v>0</v>
      </c>
    </row>
    <row r="1061" spans="1:7" hidden="1" x14ac:dyDescent="0.2">
      <c r="A1061" t="s">
        <v>8220</v>
      </c>
      <c r="B1061" t="s">
        <v>8224</v>
      </c>
      <c r="C1061" t="s">
        <v>8246</v>
      </c>
      <c r="D1061">
        <v>1426269456</v>
      </c>
      <c r="E1061">
        <v>1423681056</v>
      </c>
      <c r="F1061" t="b">
        <v>0</v>
      </c>
      <c r="G1061">
        <v>0</v>
      </c>
    </row>
    <row r="1062" spans="1:7" hidden="1" x14ac:dyDescent="0.2">
      <c r="A1062" t="s">
        <v>8220</v>
      </c>
      <c r="B1062" t="s">
        <v>8224</v>
      </c>
      <c r="C1062" t="s">
        <v>8246</v>
      </c>
      <c r="D1062">
        <v>1429134893</v>
      </c>
      <c r="E1062">
        <v>1426542893</v>
      </c>
      <c r="F1062" t="b">
        <v>0</v>
      </c>
      <c r="G1062">
        <v>1</v>
      </c>
    </row>
    <row r="1063" spans="1:7" hidden="1" x14ac:dyDescent="0.2">
      <c r="A1063" t="s">
        <v>8220</v>
      </c>
      <c r="B1063" t="s">
        <v>8224</v>
      </c>
      <c r="C1063" t="s">
        <v>8246</v>
      </c>
      <c r="D1063">
        <v>1462150800</v>
      </c>
      <c r="E1063">
        <v>1456987108</v>
      </c>
      <c r="F1063" t="b">
        <v>0</v>
      </c>
      <c r="G1063">
        <v>0</v>
      </c>
    </row>
    <row r="1064" spans="1:7" hidden="1" x14ac:dyDescent="0.2">
      <c r="A1064" t="s">
        <v>8220</v>
      </c>
      <c r="B1064" t="s">
        <v>8224</v>
      </c>
      <c r="C1064" t="s">
        <v>8246</v>
      </c>
      <c r="D1064">
        <v>1468351341</v>
      </c>
      <c r="E1064">
        <v>1467746541</v>
      </c>
      <c r="F1064" t="b">
        <v>0</v>
      </c>
      <c r="G1064">
        <v>4</v>
      </c>
    </row>
    <row r="1065" spans="1:7" hidden="1" x14ac:dyDescent="0.2">
      <c r="A1065" t="s">
        <v>8220</v>
      </c>
      <c r="B1065" t="s">
        <v>8224</v>
      </c>
      <c r="C1065" t="s">
        <v>8246</v>
      </c>
      <c r="D1065">
        <v>1472604262</v>
      </c>
      <c r="E1065">
        <v>1470012262</v>
      </c>
      <c r="F1065" t="b">
        <v>0</v>
      </c>
      <c r="G1065">
        <v>0</v>
      </c>
    </row>
    <row r="1066" spans="1:7" x14ac:dyDescent="0.2">
      <c r="A1066" t="s">
        <v>8221</v>
      </c>
      <c r="B1066" t="s">
        <v>8224</v>
      </c>
      <c r="C1066" t="s">
        <v>8246</v>
      </c>
      <c r="D1066">
        <v>1373174903</v>
      </c>
      <c r="E1066">
        <v>1369286903</v>
      </c>
      <c r="F1066" t="b">
        <v>0</v>
      </c>
      <c r="G1066">
        <v>123</v>
      </c>
    </row>
    <row r="1067" spans="1:7" x14ac:dyDescent="0.2">
      <c r="A1067" t="s">
        <v>8221</v>
      </c>
      <c r="B1067" t="s">
        <v>8226</v>
      </c>
      <c r="C1067" t="s">
        <v>8248</v>
      </c>
      <c r="D1067">
        <v>1392800922</v>
      </c>
      <c r="E1067">
        <v>1390381722</v>
      </c>
      <c r="F1067" t="b">
        <v>0</v>
      </c>
      <c r="G1067">
        <v>5</v>
      </c>
    </row>
    <row r="1068" spans="1:7" x14ac:dyDescent="0.2">
      <c r="A1068" t="s">
        <v>8221</v>
      </c>
      <c r="B1068" t="s">
        <v>8224</v>
      </c>
      <c r="C1068" t="s">
        <v>8246</v>
      </c>
      <c r="D1068">
        <v>1375657582</v>
      </c>
      <c r="E1068">
        <v>1371769582</v>
      </c>
      <c r="F1068" t="b">
        <v>0</v>
      </c>
      <c r="G1068">
        <v>148</v>
      </c>
    </row>
    <row r="1069" spans="1:7" x14ac:dyDescent="0.2">
      <c r="A1069" t="s">
        <v>8221</v>
      </c>
      <c r="B1069" t="s">
        <v>8224</v>
      </c>
      <c r="C1069" t="s">
        <v>8246</v>
      </c>
      <c r="D1069">
        <v>1387657931</v>
      </c>
      <c r="E1069">
        <v>1385065931</v>
      </c>
      <c r="F1069" t="b">
        <v>0</v>
      </c>
      <c r="G1069">
        <v>10</v>
      </c>
    </row>
    <row r="1070" spans="1:7" x14ac:dyDescent="0.2">
      <c r="A1070" t="s">
        <v>8221</v>
      </c>
      <c r="B1070" t="s">
        <v>8224</v>
      </c>
      <c r="C1070" t="s">
        <v>8246</v>
      </c>
      <c r="D1070">
        <v>1460274864</v>
      </c>
      <c r="E1070">
        <v>1457686464</v>
      </c>
      <c r="F1070" t="b">
        <v>0</v>
      </c>
      <c r="G1070">
        <v>4</v>
      </c>
    </row>
    <row r="1071" spans="1:7" x14ac:dyDescent="0.2">
      <c r="A1071" t="s">
        <v>8221</v>
      </c>
      <c r="B1071" t="s">
        <v>8224</v>
      </c>
      <c r="C1071" t="s">
        <v>8246</v>
      </c>
      <c r="D1071">
        <v>1385447459</v>
      </c>
      <c r="E1071">
        <v>1382679059</v>
      </c>
      <c r="F1071" t="b">
        <v>0</v>
      </c>
      <c r="G1071">
        <v>21</v>
      </c>
    </row>
    <row r="1072" spans="1:7" x14ac:dyDescent="0.2">
      <c r="A1072" t="s">
        <v>8221</v>
      </c>
      <c r="B1072" t="s">
        <v>8224</v>
      </c>
      <c r="C1072" t="s">
        <v>8246</v>
      </c>
      <c r="D1072">
        <v>1349050622</v>
      </c>
      <c r="E1072">
        <v>1347322622</v>
      </c>
      <c r="F1072" t="b">
        <v>0</v>
      </c>
      <c r="G1072">
        <v>2</v>
      </c>
    </row>
    <row r="1073" spans="1:7" x14ac:dyDescent="0.2">
      <c r="A1073" t="s">
        <v>8221</v>
      </c>
      <c r="B1073" t="s">
        <v>8234</v>
      </c>
      <c r="C1073" t="s">
        <v>8254</v>
      </c>
      <c r="D1073">
        <v>1447787093</v>
      </c>
      <c r="E1073">
        <v>1445191493</v>
      </c>
      <c r="F1073" t="b">
        <v>0</v>
      </c>
      <c r="G1073">
        <v>0</v>
      </c>
    </row>
    <row r="1074" spans="1:7" x14ac:dyDescent="0.2">
      <c r="A1074" t="s">
        <v>8221</v>
      </c>
      <c r="B1074" t="s">
        <v>8224</v>
      </c>
      <c r="C1074" t="s">
        <v>8246</v>
      </c>
      <c r="D1074">
        <v>1391630297</v>
      </c>
      <c r="E1074">
        <v>1389038297</v>
      </c>
      <c r="F1074" t="b">
        <v>0</v>
      </c>
      <c r="G1074">
        <v>4</v>
      </c>
    </row>
    <row r="1075" spans="1:7" x14ac:dyDescent="0.2">
      <c r="A1075" t="s">
        <v>8221</v>
      </c>
      <c r="B1075" t="s">
        <v>8224</v>
      </c>
      <c r="C1075" t="s">
        <v>8246</v>
      </c>
      <c r="D1075">
        <v>1318806541</v>
      </c>
      <c r="E1075">
        <v>1316214541</v>
      </c>
      <c r="F1075" t="b">
        <v>0</v>
      </c>
      <c r="G1075">
        <v>1</v>
      </c>
    </row>
    <row r="1076" spans="1:7" x14ac:dyDescent="0.2">
      <c r="A1076" t="s">
        <v>8221</v>
      </c>
      <c r="B1076" t="s">
        <v>8224</v>
      </c>
      <c r="C1076" t="s">
        <v>8246</v>
      </c>
      <c r="D1076">
        <v>1388808545</v>
      </c>
      <c r="E1076">
        <v>1386216545</v>
      </c>
      <c r="F1076" t="b">
        <v>0</v>
      </c>
      <c r="G1076">
        <v>30</v>
      </c>
    </row>
    <row r="1077" spans="1:7" x14ac:dyDescent="0.2">
      <c r="A1077" t="s">
        <v>8221</v>
      </c>
      <c r="B1077" t="s">
        <v>8224</v>
      </c>
      <c r="C1077" t="s">
        <v>8246</v>
      </c>
      <c r="D1077">
        <v>1336340516</v>
      </c>
      <c r="E1077">
        <v>1333748516</v>
      </c>
      <c r="F1077" t="b">
        <v>0</v>
      </c>
      <c r="G1077">
        <v>3</v>
      </c>
    </row>
    <row r="1078" spans="1:7" x14ac:dyDescent="0.2">
      <c r="A1078" t="s">
        <v>8221</v>
      </c>
      <c r="B1078" t="s">
        <v>8224</v>
      </c>
      <c r="C1078" t="s">
        <v>8246</v>
      </c>
      <c r="D1078">
        <v>1410426250</v>
      </c>
      <c r="E1078">
        <v>1405674250</v>
      </c>
      <c r="F1078" t="b">
        <v>0</v>
      </c>
      <c r="G1078">
        <v>975</v>
      </c>
    </row>
    <row r="1079" spans="1:7" x14ac:dyDescent="0.2">
      <c r="A1079" t="s">
        <v>8221</v>
      </c>
      <c r="B1079" t="s">
        <v>8224</v>
      </c>
      <c r="C1079" t="s">
        <v>8246</v>
      </c>
      <c r="D1079">
        <v>1452744011</v>
      </c>
      <c r="E1079">
        <v>1450152011</v>
      </c>
      <c r="F1079" t="b">
        <v>0</v>
      </c>
      <c r="G1079">
        <v>167</v>
      </c>
    </row>
    <row r="1080" spans="1:7" x14ac:dyDescent="0.2">
      <c r="A1080" t="s">
        <v>8221</v>
      </c>
      <c r="B1080" t="s">
        <v>8224</v>
      </c>
      <c r="C1080" t="s">
        <v>8246</v>
      </c>
      <c r="D1080">
        <v>1311309721</v>
      </c>
      <c r="E1080">
        <v>1307421721</v>
      </c>
      <c r="F1080" t="b">
        <v>0</v>
      </c>
      <c r="G1080">
        <v>5</v>
      </c>
    </row>
    <row r="1081" spans="1:7" x14ac:dyDescent="0.2">
      <c r="A1081" t="s">
        <v>8221</v>
      </c>
      <c r="B1081" t="s">
        <v>8236</v>
      </c>
      <c r="C1081" t="s">
        <v>8249</v>
      </c>
      <c r="D1081">
        <v>1463232936</v>
      </c>
      <c r="E1081">
        <v>1461072936</v>
      </c>
      <c r="F1081" t="b">
        <v>0</v>
      </c>
      <c r="G1081">
        <v>18</v>
      </c>
    </row>
    <row r="1082" spans="1:7" x14ac:dyDescent="0.2">
      <c r="A1082" t="s">
        <v>8221</v>
      </c>
      <c r="B1082" t="s">
        <v>8224</v>
      </c>
      <c r="C1082" t="s">
        <v>8246</v>
      </c>
      <c r="D1082">
        <v>1399778333</v>
      </c>
      <c r="E1082">
        <v>1397186333</v>
      </c>
      <c r="F1082" t="b">
        <v>0</v>
      </c>
      <c r="G1082">
        <v>98</v>
      </c>
    </row>
    <row r="1083" spans="1:7" x14ac:dyDescent="0.2">
      <c r="A1083" t="s">
        <v>8221</v>
      </c>
      <c r="B1083" t="s">
        <v>8224</v>
      </c>
      <c r="C1083" t="s">
        <v>8246</v>
      </c>
      <c r="D1083">
        <v>1422483292</v>
      </c>
      <c r="E1083">
        <v>1419891292</v>
      </c>
      <c r="F1083" t="b">
        <v>0</v>
      </c>
      <c r="G1083">
        <v>4</v>
      </c>
    </row>
    <row r="1084" spans="1:7" x14ac:dyDescent="0.2">
      <c r="A1084" t="s">
        <v>8221</v>
      </c>
      <c r="B1084" t="s">
        <v>8224</v>
      </c>
      <c r="C1084" t="s">
        <v>8246</v>
      </c>
      <c r="D1084">
        <v>1344635088</v>
      </c>
      <c r="E1084">
        <v>1342043088</v>
      </c>
      <c r="F1084" t="b">
        <v>0</v>
      </c>
      <c r="G1084">
        <v>3</v>
      </c>
    </row>
    <row r="1085" spans="1:7" x14ac:dyDescent="0.2">
      <c r="A1085" t="s">
        <v>8221</v>
      </c>
      <c r="B1085" t="s">
        <v>8229</v>
      </c>
      <c r="C1085" t="s">
        <v>8251</v>
      </c>
      <c r="D1085">
        <v>1406994583</v>
      </c>
      <c r="E1085">
        <v>1401810583</v>
      </c>
      <c r="F1085" t="b">
        <v>0</v>
      </c>
      <c r="G1085">
        <v>1</v>
      </c>
    </row>
    <row r="1086" spans="1:7" x14ac:dyDescent="0.2">
      <c r="A1086" t="s">
        <v>8221</v>
      </c>
      <c r="B1086" t="s">
        <v>8224</v>
      </c>
      <c r="C1086" t="s">
        <v>8246</v>
      </c>
      <c r="D1086">
        <v>1407534804</v>
      </c>
      <c r="E1086">
        <v>1404942804</v>
      </c>
      <c r="F1086" t="b">
        <v>0</v>
      </c>
      <c r="G1086">
        <v>0</v>
      </c>
    </row>
    <row r="1087" spans="1:7" x14ac:dyDescent="0.2">
      <c r="A1087" t="s">
        <v>8221</v>
      </c>
      <c r="B1087" t="s">
        <v>8229</v>
      </c>
      <c r="C1087" t="s">
        <v>8251</v>
      </c>
      <c r="D1087">
        <v>1457967975</v>
      </c>
      <c r="E1087">
        <v>1455379575</v>
      </c>
      <c r="F1087" t="b">
        <v>0</v>
      </c>
      <c r="G1087">
        <v>9</v>
      </c>
    </row>
    <row r="1088" spans="1:7" x14ac:dyDescent="0.2">
      <c r="A1088" t="s">
        <v>8221</v>
      </c>
      <c r="B1088" t="s">
        <v>8224</v>
      </c>
      <c r="C1088" t="s">
        <v>8246</v>
      </c>
      <c r="D1088">
        <v>1408913291</v>
      </c>
      <c r="E1088">
        <v>1406321291</v>
      </c>
      <c r="F1088" t="b">
        <v>0</v>
      </c>
      <c r="G1088">
        <v>2</v>
      </c>
    </row>
    <row r="1089" spans="1:7" x14ac:dyDescent="0.2">
      <c r="A1089" t="s">
        <v>8221</v>
      </c>
      <c r="B1089" t="s">
        <v>8224</v>
      </c>
      <c r="C1089" t="s">
        <v>8246</v>
      </c>
      <c r="D1089">
        <v>1402852087</v>
      </c>
      <c r="E1089">
        <v>1400260087</v>
      </c>
      <c r="F1089" t="b">
        <v>0</v>
      </c>
      <c r="G1089">
        <v>0</v>
      </c>
    </row>
    <row r="1090" spans="1:7" x14ac:dyDescent="0.2">
      <c r="A1090" t="s">
        <v>8221</v>
      </c>
      <c r="B1090" t="s">
        <v>8224</v>
      </c>
      <c r="C1090" t="s">
        <v>8246</v>
      </c>
      <c r="D1090">
        <v>1398366667</v>
      </c>
      <c r="E1090">
        <v>1395774667</v>
      </c>
      <c r="F1090" t="b">
        <v>0</v>
      </c>
      <c r="G1090">
        <v>147</v>
      </c>
    </row>
    <row r="1091" spans="1:7" x14ac:dyDescent="0.2">
      <c r="A1091" t="s">
        <v>8221</v>
      </c>
      <c r="B1091" t="s">
        <v>8230</v>
      </c>
      <c r="C1091" t="s">
        <v>8249</v>
      </c>
      <c r="D1091">
        <v>1435293175</v>
      </c>
      <c r="E1091">
        <v>1432701175</v>
      </c>
      <c r="F1091" t="b">
        <v>0</v>
      </c>
      <c r="G1091">
        <v>49</v>
      </c>
    </row>
    <row r="1092" spans="1:7" x14ac:dyDescent="0.2">
      <c r="A1092" t="s">
        <v>8221</v>
      </c>
      <c r="B1092" t="s">
        <v>8226</v>
      </c>
      <c r="C1092" t="s">
        <v>8248</v>
      </c>
      <c r="D1092">
        <v>1432873653</v>
      </c>
      <c r="E1092">
        <v>1430281653</v>
      </c>
      <c r="F1092" t="b">
        <v>0</v>
      </c>
      <c r="G1092">
        <v>1</v>
      </c>
    </row>
    <row r="1093" spans="1:7" x14ac:dyDescent="0.2">
      <c r="A1093" t="s">
        <v>8221</v>
      </c>
      <c r="B1093" t="s">
        <v>8225</v>
      </c>
      <c r="C1093" t="s">
        <v>8247</v>
      </c>
      <c r="D1093">
        <v>1460313672</v>
      </c>
      <c r="E1093">
        <v>1457725272</v>
      </c>
      <c r="F1093" t="b">
        <v>0</v>
      </c>
      <c r="G1093">
        <v>2</v>
      </c>
    </row>
    <row r="1094" spans="1:7" x14ac:dyDescent="0.2">
      <c r="A1094" t="s">
        <v>8221</v>
      </c>
      <c r="B1094" t="s">
        <v>8224</v>
      </c>
      <c r="C1094" t="s">
        <v>8246</v>
      </c>
      <c r="D1094">
        <v>1357432638</v>
      </c>
      <c r="E1094">
        <v>1354840638</v>
      </c>
      <c r="F1094" t="b">
        <v>0</v>
      </c>
      <c r="G1094">
        <v>7</v>
      </c>
    </row>
    <row r="1095" spans="1:7" x14ac:dyDescent="0.2">
      <c r="A1095" t="s">
        <v>8221</v>
      </c>
      <c r="B1095" t="s">
        <v>8229</v>
      </c>
      <c r="C1095" t="s">
        <v>8251</v>
      </c>
      <c r="D1095">
        <v>1455232937</v>
      </c>
      <c r="E1095">
        <v>1453936937</v>
      </c>
      <c r="F1095" t="b">
        <v>0</v>
      </c>
      <c r="G1095">
        <v>4</v>
      </c>
    </row>
    <row r="1096" spans="1:7" x14ac:dyDescent="0.2">
      <c r="A1096" t="s">
        <v>8221</v>
      </c>
      <c r="B1096" t="s">
        <v>8224</v>
      </c>
      <c r="C1096" t="s">
        <v>8246</v>
      </c>
      <c r="D1096">
        <v>1318180033</v>
      </c>
      <c r="E1096">
        <v>1315588033</v>
      </c>
      <c r="F1096" t="b">
        <v>0</v>
      </c>
      <c r="G1096">
        <v>27</v>
      </c>
    </row>
    <row r="1097" spans="1:7" x14ac:dyDescent="0.2">
      <c r="A1097" t="s">
        <v>8221</v>
      </c>
      <c r="B1097" t="s">
        <v>8224</v>
      </c>
      <c r="C1097" t="s">
        <v>8246</v>
      </c>
      <c r="D1097">
        <v>1377867220</v>
      </c>
      <c r="E1097">
        <v>1375275220</v>
      </c>
      <c r="F1097" t="b">
        <v>0</v>
      </c>
      <c r="G1097">
        <v>94</v>
      </c>
    </row>
    <row r="1098" spans="1:7" x14ac:dyDescent="0.2">
      <c r="A1098" t="s">
        <v>8221</v>
      </c>
      <c r="B1098" t="s">
        <v>8224</v>
      </c>
      <c r="C1098" t="s">
        <v>8246</v>
      </c>
      <c r="D1098">
        <v>1412393400</v>
      </c>
      <c r="E1098">
        <v>1409747154</v>
      </c>
      <c r="F1098" t="b">
        <v>0</v>
      </c>
      <c r="G1098">
        <v>29</v>
      </c>
    </row>
    <row r="1099" spans="1:7" x14ac:dyDescent="0.2">
      <c r="A1099" t="s">
        <v>8221</v>
      </c>
      <c r="B1099" t="s">
        <v>8224</v>
      </c>
      <c r="C1099" t="s">
        <v>8246</v>
      </c>
      <c r="D1099">
        <v>1393786877</v>
      </c>
      <c r="E1099">
        <v>1390330877</v>
      </c>
      <c r="F1099" t="b">
        <v>0</v>
      </c>
      <c r="G1099">
        <v>7</v>
      </c>
    </row>
    <row r="1100" spans="1:7" x14ac:dyDescent="0.2">
      <c r="A1100" t="s">
        <v>8221</v>
      </c>
      <c r="B1100" t="s">
        <v>8224</v>
      </c>
      <c r="C1100" t="s">
        <v>8246</v>
      </c>
      <c r="D1100">
        <v>1397413095</v>
      </c>
      <c r="E1100">
        <v>1394821095</v>
      </c>
      <c r="F1100" t="b">
        <v>0</v>
      </c>
      <c r="G1100">
        <v>22</v>
      </c>
    </row>
    <row r="1101" spans="1:7" x14ac:dyDescent="0.2">
      <c r="A1101" t="s">
        <v>8221</v>
      </c>
      <c r="B1101" t="s">
        <v>8225</v>
      </c>
      <c r="C1101" t="s">
        <v>8247</v>
      </c>
      <c r="D1101">
        <v>1431547468</v>
      </c>
      <c r="E1101">
        <v>1428955468</v>
      </c>
      <c r="F1101" t="b">
        <v>0</v>
      </c>
      <c r="G1101">
        <v>1</v>
      </c>
    </row>
    <row r="1102" spans="1:7" x14ac:dyDescent="0.2">
      <c r="A1102" t="s">
        <v>8221</v>
      </c>
      <c r="B1102" t="s">
        <v>8236</v>
      </c>
      <c r="C1102" t="s">
        <v>8249</v>
      </c>
      <c r="D1102">
        <v>1455417571</v>
      </c>
      <c r="E1102">
        <v>1452825571</v>
      </c>
      <c r="F1102" t="b">
        <v>0</v>
      </c>
      <c r="G1102">
        <v>10</v>
      </c>
    </row>
    <row r="1103" spans="1:7" x14ac:dyDescent="0.2">
      <c r="A1103" t="s">
        <v>8221</v>
      </c>
      <c r="B1103" t="s">
        <v>8224</v>
      </c>
      <c r="C1103" t="s">
        <v>8246</v>
      </c>
      <c r="D1103">
        <v>1468519920</v>
      </c>
      <c r="E1103">
        <v>1466188338</v>
      </c>
      <c r="F1103" t="b">
        <v>0</v>
      </c>
      <c r="G1103">
        <v>6</v>
      </c>
    </row>
    <row r="1104" spans="1:7" x14ac:dyDescent="0.2">
      <c r="A1104" t="s">
        <v>8221</v>
      </c>
      <c r="B1104" t="s">
        <v>8224</v>
      </c>
      <c r="C1104" t="s">
        <v>8246</v>
      </c>
      <c r="D1104">
        <v>1386568740</v>
      </c>
      <c r="E1104">
        <v>1383095125</v>
      </c>
      <c r="F1104" t="b">
        <v>0</v>
      </c>
      <c r="G1104">
        <v>24</v>
      </c>
    </row>
    <row r="1105" spans="1:7" x14ac:dyDescent="0.2">
      <c r="A1105" t="s">
        <v>8221</v>
      </c>
      <c r="B1105" t="s">
        <v>8224</v>
      </c>
      <c r="C1105" t="s">
        <v>8246</v>
      </c>
      <c r="D1105">
        <v>1466227190</v>
      </c>
      <c r="E1105">
        <v>1461043190</v>
      </c>
      <c r="F1105" t="b">
        <v>0</v>
      </c>
      <c r="G1105">
        <v>15</v>
      </c>
    </row>
    <row r="1106" spans="1:7" x14ac:dyDescent="0.2">
      <c r="A1106" t="s">
        <v>8221</v>
      </c>
      <c r="B1106" t="s">
        <v>8225</v>
      </c>
      <c r="C1106" t="s">
        <v>8247</v>
      </c>
      <c r="D1106">
        <v>1402480221</v>
      </c>
      <c r="E1106">
        <v>1399888221</v>
      </c>
      <c r="F1106" t="b">
        <v>0</v>
      </c>
      <c r="G1106">
        <v>37</v>
      </c>
    </row>
    <row r="1107" spans="1:7" x14ac:dyDescent="0.2">
      <c r="A1107" t="s">
        <v>8221</v>
      </c>
      <c r="B1107" t="s">
        <v>8224</v>
      </c>
      <c r="C1107" t="s">
        <v>8246</v>
      </c>
      <c r="D1107">
        <v>1395627327</v>
      </c>
      <c r="E1107">
        <v>1393038927</v>
      </c>
      <c r="F1107" t="b">
        <v>0</v>
      </c>
      <c r="G1107">
        <v>20</v>
      </c>
    </row>
    <row r="1108" spans="1:7" x14ac:dyDescent="0.2">
      <c r="A1108" t="s">
        <v>8221</v>
      </c>
      <c r="B1108" t="s">
        <v>8224</v>
      </c>
      <c r="C1108" t="s">
        <v>8246</v>
      </c>
      <c r="D1108">
        <v>1333557975</v>
      </c>
      <c r="E1108">
        <v>1330969575</v>
      </c>
      <c r="F1108" t="b">
        <v>0</v>
      </c>
      <c r="G1108">
        <v>7</v>
      </c>
    </row>
    <row r="1109" spans="1:7" x14ac:dyDescent="0.2">
      <c r="A1109" t="s">
        <v>8221</v>
      </c>
      <c r="B1109" t="s">
        <v>8224</v>
      </c>
      <c r="C1109" t="s">
        <v>8246</v>
      </c>
      <c r="D1109">
        <v>1406148024</v>
      </c>
      <c r="E1109">
        <v>1403556024</v>
      </c>
      <c r="F1109" t="b">
        <v>0</v>
      </c>
      <c r="G1109">
        <v>0</v>
      </c>
    </row>
    <row r="1110" spans="1:7" x14ac:dyDescent="0.2">
      <c r="A1110" t="s">
        <v>8221</v>
      </c>
      <c r="B1110" t="s">
        <v>8224</v>
      </c>
      <c r="C1110" t="s">
        <v>8246</v>
      </c>
      <c r="D1110">
        <v>1334326635</v>
      </c>
      <c r="E1110">
        <v>1329146235</v>
      </c>
      <c r="F1110" t="b">
        <v>0</v>
      </c>
      <c r="G1110">
        <v>21</v>
      </c>
    </row>
    <row r="1111" spans="1:7" x14ac:dyDescent="0.2">
      <c r="A1111" t="s">
        <v>8221</v>
      </c>
      <c r="B1111" t="s">
        <v>8224</v>
      </c>
      <c r="C1111" t="s">
        <v>8246</v>
      </c>
      <c r="D1111">
        <v>1479495790</v>
      </c>
      <c r="E1111">
        <v>1476900190</v>
      </c>
      <c r="F1111" t="b">
        <v>0</v>
      </c>
      <c r="G1111">
        <v>3</v>
      </c>
    </row>
    <row r="1112" spans="1:7" x14ac:dyDescent="0.2">
      <c r="A1112" t="s">
        <v>8221</v>
      </c>
      <c r="B1112" t="s">
        <v>8224</v>
      </c>
      <c r="C1112" t="s">
        <v>8246</v>
      </c>
      <c r="D1112">
        <v>1354919022</v>
      </c>
      <c r="E1112">
        <v>1352327022</v>
      </c>
      <c r="F1112" t="b">
        <v>0</v>
      </c>
      <c r="G1112">
        <v>11</v>
      </c>
    </row>
    <row r="1113" spans="1:7" x14ac:dyDescent="0.2">
      <c r="A1113" t="s">
        <v>8221</v>
      </c>
      <c r="B1113" t="s">
        <v>8224</v>
      </c>
      <c r="C1113" t="s">
        <v>8246</v>
      </c>
      <c r="D1113">
        <v>1452228790</v>
      </c>
      <c r="E1113">
        <v>1449636790</v>
      </c>
      <c r="F1113" t="b">
        <v>0</v>
      </c>
      <c r="G1113">
        <v>1</v>
      </c>
    </row>
    <row r="1114" spans="1:7" x14ac:dyDescent="0.2">
      <c r="A1114" t="s">
        <v>8221</v>
      </c>
      <c r="B1114" t="s">
        <v>8224</v>
      </c>
      <c r="C1114" t="s">
        <v>8246</v>
      </c>
      <c r="D1114">
        <v>1421656200</v>
      </c>
      <c r="E1114">
        <v>1416507211</v>
      </c>
      <c r="F1114" t="b">
        <v>0</v>
      </c>
      <c r="G1114">
        <v>312</v>
      </c>
    </row>
    <row r="1115" spans="1:7" x14ac:dyDescent="0.2">
      <c r="A1115" t="s">
        <v>8221</v>
      </c>
      <c r="B1115" t="s">
        <v>8225</v>
      </c>
      <c r="C1115" t="s">
        <v>8247</v>
      </c>
      <c r="D1115">
        <v>1408058820</v>
      </c>
      <c r="E1115">
        <v>1405466820</v>
      </c>
      <c r="F1115" t="b">
        <v>0</v>
      </c>
      <c r="G1115">
        <v>1</v>
      </c>
    </row>
    <row r="1116" spans="1:7" x14ac:dyDescent="0.2">
      <c r="A1116" t="s">
        <v>8221</v>
      </c>
      <c r="B1116" t="s">
        <v>8225</v>
      </c>
      <c r="C1116" t="s">
        <v>8247</v>
      </c>
      <c r="D1116">
        <v>1381306687</v>
      </c>
      <c r="E1116">
        <v>1378714687</v>
      </c>
      <c r="F1116" t="b">
        <v>0</v>
      </c>
      <c r="G1116">
        <v>3</v>
      </c>
    </row>
    <row r="1117" spans="1:7" x14ac:dyDescent="0.2">
      <c r="A1117" t="s">
        <v>8221</v>
      </c>
      <c r="B1117" t="s">
        <v>8224</v>
      </c>
      <c r="C1117" t="s">
        <v>8246</v>
      </c>
      <c r="D1117">
        <v>1459352495</v>
      </c>
      <c r="E1117">
        <v>1456764095</v>
      </c>
      <c r="F1117" t="b">
        <v>0</v>
      </c>
      <c r="G1117">
        <v>4</v>
      </c>
    </row>
    <row r="1118" spans="1:7" x14ac:dyDescent="0.2">
      <c r="A1118" t="s">
        <v>8221</v>
      </c>
      <c r="B1118" t="s">
        <v>8224</v>
      </c>
      <c r="C1118" t="s">
        <v>8246</v>
      </c>
      <c r="D1118">
        <v>1339273208</v>
      </c>
      <c r="E1118">
        <v>1334089208</v>
      </c>
      <c r="F1118" t="b">
        <v>0</v>
      </c>
      <c r="G1118">
        <v>10</v>
      </c>
    </row>
    <row r="1119" spans="1:7" x14ac:dyDescent="0.2">
      <c r="A1119" t="s">
        <v>8221</v>
      </c>
      <c r="B1119" t="s">
        <v>8236</v>
      </c>
      <c r="C1119" t="s">
        <v>8249</v>
      </c>
      <c r="D1119">
        <v>1451053313</v>
      </c>
      <c r="E1119">
        <v>1448461313</v>
      </c>
      <c r="F1119" t="b">
        <v>0</v>
      </c>
      <c r="G1119">
        <v>8</v>
      </c>
    </row>
    <row r="1120" spans="1:7" x14ac:dyDescent="0.2">
      <c r="A1120" t="s">
        <v>8221</v>
      </c>
      <c r="B1120" t="s">
        <v>8226</v>
      </c>
      <c r="C1120" t="s">
        <v>8248</v>
      </c>
      <c r="D1120">
        <v>1396666779</v>
      </c>
      <c r="E1120">
        <v>1394078379</v>
      </c>
      <c r="F1120" t="b">
        <v>0</v>
      </c>
      <c r="G1120">
        <v>3</v>
      </c>
    </row>
    <row r="1121" spans="1:7" x14ac:dyDescent="0.2">
      <c r="A1121" t="s">
        <v>8221</v>
      </c>
      <c r="B1121" t="s">
        <v>8224</v>
      </c>
      <c r="C1121" t="s">
        <v>8246</v>
      </c>
      <c r="D1121">
        <v>1396810864</v>
      </c>
      <c r="E1121">
        <v>1395687664</v>
      </c>
      <c r="F1121" t="b">
        <v>0</v>
      </c>
      <c r="G1121">
        <v>1</v>
      </c>
    </row>
    <row r="1122" spans="1:7" x14ac:dyDescent="0.2">
      <c r="A1122" t="s">
        <v>8221</v>
      </c>
      <c r="B1122" t="s">
        <v>8224</v>
      </c>
      <c r="C1122" t="s">
        <v>8246</v>
      </c>
      <c r="D1122">
        <v>1319835400</v>
      </c>
      <c r="E1122">
        <v>1315947400</v>
      </c>
      <c r="F1122" t="b">
        <v>0</v>
      </c>
      <c r="G1122">
        <v>0</v>
      </c>
    </row>
    <row r="1123" spans="1:7" x14ac:dyDescent="0.2">
      <c r="A1123" t="s">
        <v>8221</v>
      </c>
      <c r="B1123" t="s">
        <v>8224</v>
      </c>
      <c r="C1123" t="s">
        <v>8246</v>
      </c>
      <c r="D1123">
        <v>1457904316</v>
      </c>
      <c r="E1123">
        <v>1455315916</v>
      </c>
      <c r="F1123" t="b">
        <v>0</v>
      </c>
      <c r="G1123">
        <v>5</v>
      </c>
    </row>
    <row r="1124" spans="1:7" x14ac:dyDescent="0.2">
      <c r="A1124" t="s">
        <v>8221</v>
      </c>
      <c r="B1124" t="s">
        <v>8225</v>
      </c>
      <c r="C1124" t="s">
        <v>8247</v>
      </c>
      <c r="D1124">
        <v>1369932825</v>
      </c>
      <c r="E1124">
        <v>1368723225</v>
      </c>
      <c r="F1124" t="b">
        <v>0</v>
      </c>
      <c r="G1124">
        <v>0</v>
      </c>
    </row>
    <row r="1125" spans="1:7" x14ac:dyDescent="0.2">
      <c r="A1125" t="s">
        <v>8221</v>
      </c>
      <c r="B1125" t="s">
        <v>8224</v>
      </c>
      <c r="C1125" t="s">
        <v>8246</v>
      </c>
      <c r="D1125">
        <v>1397910848</v>
      </c>
      <c r="E1125">
        <v>1395318848</v>
      </c>
      <c r="F1125" t="b">
        <v>0</v>
      </c>
      <c r="G1125">
        <v>3</v>
      </c>
    </row>
    <row r="1126" spans="1:7" x14ac:dyDescent="0.2">
      <c r="A1126" t="s">
        <v>8221</v>
      </c>
      <c r="B1126" t="s">
        <v>8224</v>
      </c>
      <c r="C1126" t="s">
        <v>8246</v>
      </c>
      <c r="D1126">
        <v>1430409651</v>
      </c>
      <c r="E1126">
        <v>1427817651</v>
      </c>
      <c r="F1126" t="b">
        <v>0</v>
      </c>
      <c r="G1126">
        <v>7</v>
      </c>
    </row>
    <row r="1127" spans="1:7" x14ac:dyDescent="0.2">
      <c r="A1127" t="s">
        <v>8221</v>
      </c>
      <c r="B1127" t="s">
        <v>8225</v>
      </c>
      <c r="C1127" t="s">
        <v>8247</v>
      </c>
      <c r="D1127">
        <v>1443193130</v>
      </c>
      <c r="E1127">
        <v>1438009130</v>
      </c>
      <c r="F1127" t="b">
        <v>0</v>
      </c>
      <c r="G1127">
        <v>0</v>
      </c>
    </row>
    <row r="1128" spans="1:7" x14ac:dyDescent="0.2">
      <c r="A1128" t="s">
        <v>8221</v>
      </c>
      <c r="B1128" t="s">
        <v>8224</v>
      </c>
      <c r="C1128" t="s">
        <v>8246</v>
      </c>
      <c r="D1128">
        <v>1468482694</v>
      </c>
      <c r="E1128">
        <v>1465890694</v>
      </c>
      <c r="F1128" t="b">
        <v>0</v>
      </c>
      <c r="G1128">
        <v>2</v>
      </c>
    </row>
    <row r="1129" spans="1:7" x14ac:dyDescent="0.2">
      <c r="A1129" t="s">
        <v>8221</v>
      </c>
      <c r="B1129" t="s">
        <v>8224</v>
      </c>
      <c r="C1129" t="s">
        <v>8246</v>
      </c>
      <c r="D1129">
        <v>1416000600</v>
      </c>
      <c r="E1129">
        <v>1413318600</v>
      </c>
      <c r="F1129" t="b">
        <v>0</v>
      </c>
      <c r="G1129">
        <v>23</v>
      </c>
    </row>
    <row r="1130" spans="1:7" x14ac:dyDescent="0.2">
      <c r="A1130" t="s">
        <v>8221</v>
      </c>
      <c r="B1130" t="s">
        <v>8225</v>
      </c>
      <c r="C1130" t="s">
        <v>8247</v>
      </c>
      <c r="D1130">
        <v>1407425717</v>
      </c>
      <c r="E1130">
        <v>1404833717</v>
      </c>
      <c r="F1130" t="b">
        <v>0</v>
      </c>
      <c r="G1130">
        <v>1</v>
      </c>
    </row>
    <row r="1131" spans="1:7" x14ac:dyDescent="0.2">
      <c r="A1131" t="s">
        <v>8221</v>
      </c>
      <c r="B1131" t="s">
        <v>8224</v>
      </c>
      <c r="C1131" t="s">
        <v>8246</v>
      </c>
      <c r="D1131">
        <v>1465107693</v>
      </c>
      <c r="E1131">
        <v>1462515693</v>
      </c>
      <c r="F1131" t="b">
        <v>0</v>
      </c>
      <c r="G1131">
        <v>2</v>
      </c>
    </row>
    <row r="1132" spans="1:7" x14ac:dyDescent="0.2">
      <c r="A1132" t="s">
        <v>8221</v>
      </c>
      <c r="B1132" t="s">
        <v>8224</v>
      </c>
      <c r="C1132" t="s">
        <v>8246</v>
      </c>
      <c r="D1132">
        <v>1416963300</v>
      </c>
      <c r="E1132">
        <v>1411775700</v>
      </c>
      <c r="F1132" t="b">
        <v>0</v>
      </c>
      <c r="G1132">
        <v>3</v>
      </c>
    </row>
    <row r="1133" spans="1:7" x14ac:dyDescent="0.2">
      <c r="A1133" t="s">
        <v>8221</v>
      </c>
      <c r="B1133" t="s">
        <v>8226</v>
      </c>
      <c r="C1133" t="s">
        <v>8248</v>
      </c>
      <c r="D1133">
        <v>1450993668</v>
      </c>
      <c r="E1133">
        <v>1448401668</v>
      </c>
      <c r="F1133" t="b">
        <v>0</v>
      </c>
      <c r="G1133">
        <v>0</v>
      </c>
    </row>
    <row r="1134" spans="1:7" x14ac:dyDescent="0.2">
      <c r="A1134" t="s">
        <v>8221</v>
      </c>
      <c r="B1134" t="s">
        <v>8229</v>
      </c>
      <c r="C1134" t="s">
        <v>8251</v>
      </c>
      <c r="D1134">
        <v>1483238771</v>
      </c>
      <c r="E1134">
        <v>1480646771</v>
      </c>
      <c r="F1134" t="b">
        <v>0</v>
      </c>
      <c r="G1134">
        <v>13</v>
      </c>
    </row>
    <row r="1135" spans="1:7" x14ac:dyDescent="0.2">
      <c r="A1135" t="s">
        <v>8221</v>
      </c>
      <c r="B1135" t="s">
        <v>8225</v>
      </c>
      <c r="C1135" t="s">
        <v>8247</v>
      </c>
      <c r="D1135">
        <v>1406799981</v>
      </c>
      <c r="E1135">
        <v>1404207981</v>
      </c>
      <c r="F1135" t="b">
        <v>0</v>
      </c>
      <c r="G1135">
        <v>1</v>
      </c>
    </row>
    <row r="1136" spans="1:7" x14ac:dyDescent="0.2">
      <c r="A1136" t="s">
        <v>8221</v>
      </c>
      <c r="B1136" t="s">
        <v>8226</v>
      </c>
      <c r="C1136" t="s">
        <v>8248</v>
      </c>
      <c r="D1136">
        <v>1417235580</v>
      </c>
      <c r="E1136">
        <v>1416034228</v>
      </c>
      <c r="F1136" t="b">
        <v>0</v>
      </c>
      <c r="G1136">
        <v>1</v>
      </c>
    </row>
    <row r="1137" spans="1:7" x14ac:dyDescent="0.2">
      <c r="A1137" t="s">
        <v>8221</v>
      </c>
      <c r="B1137" t="s">
        <v>8236</v>
      </c>
      <c r="C1137" t="s">
        <v>8249</v>
      </c>
      <c r="D1137">
        <v>1470527094</v>
      </c>
      <c r="E1137">
        <v>1467935094</v>
      </c>
      <c r="F1137" t="b">
        <v>0</v>
      </c>
      <c r="G1137">
        <v>1</v>
      </c>
    </row>
    <row r="1138" spans="1:7" x14ac:dyDescent="0.2">
      <c r="A1138" t="s">
        <v>8221</v>
      </c>
      <c r="B1138" t="s">
        <v>8230</v>
      </c>
      <c r="C1138" t="s">
        <v>8249</v>
      </c>
      <c r="D1138">
        <v>1450541229</v>
      </c>
      <c r="E1138">
        <v>1447949229</v>
      </c>
      <c r="F1138" t="b">
        <v>0</v>
      </c>
      <c r="G1138">
        <v>6</v>
      </c>
    </row>
    <row r="1139" spans="1:7" x14ac:dyDescent="0.2">
      <c r="A1139" t="s">
        <v>8221</v>
      </c>
      <c r="B1139" t="s">
        <v>8224</v>
      </c>
      <c r="C1139" t="s">
        <v>8246</v>
      </c>
      <c r="D1139">
        <v>1461440421</v>
      </c>
      <c r="E1139">
        <v>1458848421</v>
      </c>
      <c r="F1139" t="b">
        <v>0</v>
      </c>
      <c r="G1139">
        <v>39</v>
      </c>
    </row>
    <row r="1140" spans="1:7" x14ac:dyDescent="0.2">
      <c r="A1140" t="s">
        <v>8221</v>
      </c>
      <c r="B1140" t="s">
        <v>8224</v>
      </c>
      <c r="C1140" t="s">
        <v>8246</v>
      </c>
      <c r="D1140">
        <v>1485035131</v>
      </c>
      <c r="E1140">
        <v>1483307131</v>
      </c>
      <c r="F1140" t="b">
        <v>0</v>
      </c>
      <c r="G1140">
        <v>4</v>
      </c>
    </row>
    <row r="1141" spans="1:7" x14ac:dyDescent="0.2">
      <c r="A1141" t="s">
        <v>8221</v>
      </c>
      <c r="B1141" t="s">
        <v>8224</v>
      </c>
      <c r="C1141" t="s">
        <v>8246</v>
      </c>
      <c r="D1141">
        <v>1420100426</v>
      </c>
      <c r="E1141">
        <v>1417508426</v>
      </c>
      <c r="F1141" t="b">
        <v>0</v>
      </c>
      <c r="G1141">
        <v>1</v>
      </c>
    </row>
    <row r="1142" spans="1:7" x14ac:dyDescent="0.2">
      <c r="A1142" t="s">
        <v>8221</v>
      </c>
      <c r="B1142" t="s">
        <v>8225</v>
      </c>
      <c r="C1142" t="s">
        <v>8247</v>
      </c>
      <c r="D1142">
        <v>1438859121</v>
      </c>
      <c r="E1142">
        <v>1436267121</v>
      </c>
      <c r="F1142" t="b">
        <v>0</v>
      </c>
      <c r="G1142">
        <v>0</v>
      </c>
    </row>
    <row r="1143" spans="1:7" x14ac:dyDescent="0.2">
      <c r="A1143" t="s">
        <v>8221</v>
      </c>
      <c r="B1143" t="s">
        <v>8236</v>
      </c>
      <c r="C1143" t="s">
        <v>8249</v>
      </c>
      <c r="D1143">
        <v>1436460450</v>
      </c>
      <c r="E1143">
        <v>1433868450</v>
      </c>
      <c r="F1143" t="b">
        <v>0</v>
      </c>
      <c r="G1143">
        <v>0</v>
      </c>
    </row>
    <row r="1144" spans="1:7" x14ac:dyDescent="0.2">
      <c r="A1144" t="s">
        <v>8221</v>
      </c>
      <c r="B1144" t="s">
        <v>8224</v>
      </c>
      <c r="C1144" t="s">
        <v>8246</v>
      </c>
      <c r="D1144">
        <v>1424131727</v>
      </c>
      <c r="E1144">
        <v>1421539727</v>
      </c>
      <c r="F1144" t="b">
        <v>0</v>
      </c>
      <c r="G1144">
        <v>0</v>
      </c>
    </row>
    <row r="1145" spans="1:7" x14ac:dyDescent="0.2">
      <c r="A1145" t="s">
        <v>8221</v>
      </c>
      <c r="B1145" t="s">
        <v>8224</v>
      </c>
      <c r="C1145" t="s">
        <v>8246</v>
      </c>
      <c r="D1145">
        <v>1450327126</v>
      </c>
      <c r="E1145">
        <v>1447735126</v>
      </c>
      <c r="F1145" t="b">
        <v>0</v>
      </c>
      <c r="G1145">
        <v>8</v>
      </c>
    </row>
    <row r="1146" spans="1:7" x14ac:dyDescent="0.2">
      <c r="A1146" t="s">
        <v>8221</v>
      </c>
      <c r="B1146" t="s">
        <v>8224</v>
      </c>
      <c r="C1146" t="s">
        <v>8246</v>
      </c>
      <c r="D1146">
        <v>1430281320</v>
      </c>
      <c r="E1146">
        <v>1427689320</v>
      </c>
      <c r="F1146" t="b">
        <v>0</v>
      </c>
      <c r="G1146">
        <v>0</v>
      </c>
    </row>
    <row r="1147" spans="1:7" x14ac:dyDescent="0.2">
      <c r="A1147" t="s">
        <v>8221</v>
      </c>
      <c r="B1147" t="s">
        <v>8224</v>
      </c>
      <c r="C1147" t="s">
        <v>8246</v>
      </c>
      <c r="D1147">
        <v>1412272592</v>
      </c>
      <c r="E1147">
        <v>1407088592</v>
      </c>
      <c r="F1147" t="b">
        <v>0</v>
      </c>
      <c r="G1147">
        <v>1</v>
      </c>
    </row>
    <row r="1148" spans="1:7" x14ac:dyDescent="0.2">
      <c r="A1148" t="s">
        <v>8221</v>
      </c>
      <c r="B1148" t="s">
        <v>8224</v>
      </c>
      <c r="C1148" t="s">
        <v>8246</v>
      </c>
      <c r="D1148">
        <v>1399071173</v>
      </c>
      <c r="E1148">
        <v>1395787973</v>
      </c>
      <c r="F1148" t="b">
        <v>0</v>
      </c>
      <c r="G1148">
        <v>12</v>
      </c>
    </row>
    <row r="1149" spans="1:7" x14ac:dyDescent="0.2">
      <c r="A1149" t="s">
        <v>8221</v>
      </c>
      <c r="B1149" t="s">
        <v>8229</v>
      </c>
      <c r="C1149" t="s">
        <v>8251</v>
      </c>
      <c r="D1149">
        <v>1413760783</v>
      </c>
      <c r="E1149">
        <v>1408576783</v>
      </c>
      <c r="F1149" t="b">
        <v>0</v>
      </c>
      <c r="G1149">
        <v>0</v>
      </c>
    </row>
    <row r="1150" spans="1:7" x14ac:dyDescent="0.2">
      <c r="A1150" t="s">
        <v>8221</v>
      </c>
      <c r="B1150" t="s">
        <v>8224</v>
      </c>
      <c r="C1150" t="s">
        <v>8246</v>
      </c>
      <c r="D1150">
        <v>1480568781</v>
      </c>
      <c r="E1150">
        <v>1477973181</v>
      </c>
      <c r="F1150" t="b">
        <v>0</v>
      </c>
      <c r="G1150">
        <v>3</v>
      </c>
    </row>
    <row r="1151" spans="1:7" x14ac:dyDescent="0.2">
      <c r="A1151" t="s">
        <v>8221</v>
      </c>
      <c r="B1151" t="s">
        <v>8224</v>
      </c>
      <c r="C1151" t="s">
        <v>8246</v>
      </c>
      <c r="D1151">
        <v>1466096566</v>
      </c>
      <c r="E1151">
        <v>1463504566</v>
      </c>
      <c r="F1151" t="b">
        <v>0</v>
      </c>
      <c r="G1151">
        <v>2</v>
      </c>
    </row>
    <row r="1152" spans="1:7" x14ac:dyDescent="0.2">
      <c r="A1152" t="s">
        <v>8221</v>
      </c>
      <c r="B1152" t="s">
        <v>8224</v>
      </c>
      <c r="C1152" t="s">
        <v>8246</v>
      </c>
      <c r="D1152">
        <v>1452293675</v>
      </c>
      <c r="E1152">
        <v>1447109675</v>
      </c>
      <c r="F1152" t="b">
        <v>0</v>
      </c>
      <c r="G1152">
        <v>6</v>
      </c>
    </row>
    <row r="1153" spans="1:7" x14ac:dyDescent="0.2">
      <c r="A1153" t="s">
        <v>8221</v>
      </c>
      <c r="B1153" t="s">
        <v>8224</v>
      </c>
      <c r="C1153" t="s">
        <v>8246</v>
      </c>
      <c r="D1153">
        <v>1441592863</v>
      </c>
      <c r="E1153">
        <v>1439000863</v>
      </c>
      <c r="F1153" t="b">
        <v>0</v>
      </c>
      <c r="G1153">
        <v>0</v>
      </c>
    </row>
    <row r="1154" spans="1:7" x14ac:dyDescent="0.2">
      <c r="A1154" t="s">
        <v>8221</v>
      </c>
      <c r="B1154" t="s">
        <v>8224</v>
      </c>
      <c r="C1154" t="s">
        <v>8246</v>
      </c>
      <c r="D1154">
        <v>1431709312</v>
      </c>
      <c r="E1154">
        <v>1429117312</v>
      </c>
      <c r="F1154" t="b">
        <v>0</v>
      </c>
      <c r="G1154">
        <v>15</v>
      </c>
    </row>
    <row r="1155" spans="1:7" x14ac:dyDescent="0.2">
      <c r="A1155" t="s">
        <v>8221</v>
      </c>
      <c r="B1155" t="s">
        <v>8224</v>
      </c>
      <c r="C1155" t="s">
        <v>8246</v>
      </c>
      <c r="D1155">
        <v>1434647305</v>
      </c>
      <c r="E1155">
        <v>1432055305</v>
      </c>
      <c r="F1155" t="b">
        <v>0</v>
      </c>
      <c r="G1155">
        <v>1</v>
      </c>
    </row>
    <row r="1156" spans="1:7" x14ac:dyDescent="0.2">
      <c r="A1156" t="s">
        <v>8221</v>
      </c>
      <c r="B1156" t="s">
        <v>8224</v>
      </c>
      <c r="C1156" t="s">
        <v>8246</v>
      </c>
      <c r="D1156">
        <v>1441507006</v>
      </c>
      <c r="E1156">
        <v>1438915006</v>
      </c>
      <c r="F1156" t="b">
        <v>0</v>
      </c>
      <c r="G1156">
        <v>3</v>
      </c>
    </row>
    <row r="1157" spans="1:7" x14ac:dyDescent="0.2">
      <c r="A1157" t="s">
        <v>8221</v>
      </c>
      <c r="B1157" t="s">
        <v>8224</v>
      </c>
      <c r="C1157" t="s">
        <v>8246</v>
      </c>
      <c r="D1157">
        <v>1408040408</v>
      </c>
      <c r="E1157">
        <v>1405448408</v>
      </c>
      <c r="F1157" t="b">
        <v>0</v>
      </c>
      <c r="G1157">
        <v>8</v>
      </c>
    </row>
    <row r="1158" spans="1:7" x14ac:dyDescent="0.2">
      <c r="A1158" t="s">
        <v>8221</v>
      </c>
      <c r="B1158" t="s">
        <v>8224</v>
      </c>
      <c r="C1158" t="s">
        <v>8246</v>
      </c>
      <c r="D1158">
        <v>1424742162</v>
      </c>
      <c r="E1158">
        <v>1422150162</v>
      </c>
      <c r="F1158" t="b">
        <v>0</v>
      </c>
      <c r="G1158">
        <v>0</v>
      </c>
    </row>
    <row r="1159" spans="1:7" x14ac:dyDescent="0.2">
      <c r="A1159" t="s">
        <v>8221</v>
      </c>
      <c r="B1159" t="s">
        <v>8224</v>
      </c>
      <c r="C1159" t="s">
        <v>8246</v>
      </c>
      <c r="D1159">
        <v>1417795480</v>
      </c>
      <c r="E1159">
        <v>1412607880</v>
      </c>
      <c r="F1159" t="b">
        <v>0</v>
      </c>
      <c r="G1159">
        <v>3</v>
      </c>
    </row>
    <row r="1160" spans="1:7" x14ac:dyDescent="0.2">
      <c r="A1160" t="s">
        <v>8221</v>
      </c>
      <c r="B1160" t="s">
        <v>8224</v>
      </c>
      <c r="C1160" t="s">
        <v>8246</v>
      </c>
      <c r="D1160">
        <v>1418091128</v>
      </c>
      <c r="E1160">
        <v>1415499128</v>
      </c>
      <c r="F1160" t="b">
        <v>0</v>
      </c>
      <c r="G1160">
        <v>3</v>
      </c>
    </row>
    <row r="1161" spans="1:7" x14ac:dyDescent="0.2">
      <c r="A1161" t="s">
        <v>8221</v>
      </c>
      <c r="B1161" t="s">
        <v>8224</v>
      </c>
      <c r="C1161" t="s">
        <v>8246</v>
      </c>
      <c r="D1161">
        <v>1435679100</v>
      </c>
      <c r="E1161">
        <v>1433006765</v>
      </c>
      <c r="F1161" t="b">
        <v>0</v>
      </c>
      <c r="G1161">
        <v>0</v>
      </c>
    </row>
    <row r="1162" spans="1:7" x14ac:dyDescent="0.2">
      <c r="A1162" t="s">
        <v>8221</v>
      </c>
      <c r="B1162" t="s">
        <v>8224</v>
      </c>
      <c r="C1162" t="s">
        <v>8246</v>
      </c>
      <c r="D1162">
        <v>1427510586</v>
      </c>
      <c r="E1162">
        <v>1424922186</v>
      </c>
      <c r="F1162" t="b">
        <v>0</v>
      </c>
      <c r="G1162">
        <v>19</v>
      </c>
    </row>
    <row r="1163" spans="1:7" x14ac:dyDescent="0.2">
      <c r="A1163" t="s">
        <v>8221</v>
      </c>
      <c r="B1163" t="s">
        <v>8224</v>
      </c>
      <c r="C1163" t="s">
        <v>8246</v>
      </c>
      <c r="D1163">
        <v>1432047989</v>
      </c>
      <c r="E1163">
        <v>1430233589</v>
      </c>
      <c r="F1163" t="b">
        <v>0</v>
      </c>
      <c r="G1163">
        <v>0</v>
      </c>
    </row>
    <row r="1164" spans="1:7" x14ac:dyDescent="0.2">
      <c r="A1164" t="s">
        <v>8221</v>
      </c>
      <c r="B1164" t="s">
        <v>8224</v>
      </c>
      <c r="C1164" t="s">
        <v>8246</v>
      </c>
      <c r="D1164">
        <v>1411662264</v>
      </c>
      <c r="E1164">
        <v>1408983864</v>
      </c>
      <c r="F1164" t="b">
        <v>0</v>
      </c>
      <c r="G1164">
        <v>2</v>
      </c>
    </row>
    <row r="1165" spans="1:7" x14ac:dyDescent="0.2">
      <c r="A1165" t="s">
        <v>8221</v>
      </c>
      <c r="B1165" t="s">
        <v>8224</v>
      </c>
      <c r="C1165" t="s">
        <v>8246</v>
      </c>
      <c r="D1165">
        <v>1407604920</v>
      </c>
      <c r="E1165">
        <v>1405012920</v>
      </c>
      <c r="F1165" t="b">
        <v>0</v>
      </c>
      <c r="G1165">
        <v>0</v>
      </c>
    </row>
    <row r="1166" spans="1:7" x14ac:dyDescent="0.2">
      <c r="A1166" t="s">
        <v>8221</v>
      </c>
      <c r="B1166" t="s">
        <v>8224</v>
      </c>
      <c r="C1166" t="s">
        <v>8246</v>
      </c>
      <c r="D1166">
        <v>1466270582</v>
      </c>
      <c r="E1166">
        <v>1463678582</v>
      </c>
      <c r="F1166" t="b">
        <v>0</v>
      </c>
      <c r="G1166">
        <v>0</v>
      </c>
    </row>
    <row r="1167" spans="1:7" x14ac:dyDescent="0.2">
      <c r="A1167" t="s">
        <v>8221</v>
      </c>
      <c r="B1167" t="s">
        <v>8224</v>
      </c>
      <c r="C1167" t="s">
        <v>8246</v>
      </c>
      <c r="D1167">
        <v>1404623330</v>
      </c>
      <c r="E1167">
        <v>1401685730</v>
      </c>
      <c r="F1167" t="b">
        <v>0</v>
      </c>
      <c r="G1167">
        <v>25</v>
      </c>
    </row>
    <row r="1168" spans="1:7" x14ac:dyDescent="0.2">
      <c r="A1168" t="s">
        <v>8221</v>
      </c>
      <c r="B1168" t="s">
        <v>8224</v>
      </c>
      <c r="C1168" t="s">
        <v>8246</v>
      </c>
      <c r="D1168">
        <v>1435291200</v>
      </c>
      <c r="E1168">
        <v>1432640342</v>
      </c>
      <c r="F1168" t="b">
        <v>0</v>
      </c>
      <c r="G1168">
        <v>8</v>
      </c>
    </row>
    <row r="1169" spans="1:7" x14ac:dyDescent="0.2">
      <c r="A1169" t="s">
        <v>8221</v>
      </c>
      <c r="B1169" t="s">
        <v>8224</v>
      </c>
      <c r="C1169" t="s">
        <v>8246</v>
      </c>
      <c r="D1169">
        <v>1410543495</v>
      </c>
      <c r="E1169">
        <v>1407865095</v>
      </c>
      <c r="F1169" t="b">
        <v>0</v>
      </c>
      <c r="G1169">
        <v>16</v>
      </c>
    </row>
    <row r="1170" spans="1:7" x14ac:dyDescent="0.2">
      <c r="A1170" t="s">
        <v>8221</v>
      </c>
      <c r="B1170" t="s">
        <v>8224</v>
      </c>
      <c r="C1170" t="s">
        <v>8246</v>
      </c>
      <c r="D1170">
        <v>1474507065</v>
      </c>
      <c r="E1170">
        <v>1471915065</v>
      </c>
      <c r="F1170" t="b">
        <v>0</v>
      </c>
      <c r="G1170">
        <v>3</v>
      </c>
    </row>
    <row r="1171" spans="1:7" x14ac:dyDescent="0.2">
      <c r="A1171" t="s">
        <v>8221</v>
      </c>
      <c r="B1171" t="s">
        <v>8224</v>
      </c>
      <c r="C1171" t="s">
        <v>8246</v>
      </c>
      <c r="D1171">
        <v>1424593763</v>
      </c>
      <c r="E1171">
        <v>1422001763</v>
      </c>
      <c r="F1171" t="b">
        <v>0</v>
      </c>
      <c r="G1171">
        <v>3</v>
      </c>
    </row>
    <row r="1172" spans="1:7" x14ac:dyDescent="0.2">
      <c r="A1172" t="s">
        <v>8221</v>
      </c>
      <c r="B1172" t="s">
        <v>8225</v>
      </c>
      <c r="C1172" t="s">
        <v>8247</v>
      </c>
      <c r="D1172">
        <v>1433021171</v>
      </c>
      <c r="E1172">
        <v>1430429171</v>
      </c>
      <c r="F1172" t="b">
        <v>0</v>
      </c>
      <c r="G1172">
        <v>2</v>
      </c>
    </row>
    <row r="1173" spans="1:7" x14ac:dyDescent="0.2">
      <c r="A1173" t="s">
        <v>8221</v>
      </c>
      <c r="B1173" t="s">
        <v>8224</v>
      </c>
      <c r="C1173" t="s">
        <v>8246</v>
      </c>
      <c r="D1173">
        <v>1415909927</v>
      </c>
      <c r="E1173">
        <v>1414351127</v>
      </c>
      <c r="F1173" t="b">
        <v>0</v>
      </c>
      <c r="G1173">
        <v>1</v>
      </c>
    </row>
    <row r="1174" spans="1:7" x14ac:dyDescent="0.2">
      <c r="A1174" t="s">
        <v>8221</v>
      </c>
      <c r="B1174" t="s">
        <v>8224</v>
      </c>
      <c r="C1174" t="s">
        <v>8246</v>
      </c>
      <c r="D1174">
        <v>1408551752</v>
      </c>
      <c r="E1174">
        <v>1405959752</v>
      </c>
      <c r="F1174" t="b">
        <v>0</v>
      </c>
      <c r="G1174">
        <v>0</v>
      </c>
    </row>
    <row r="1175" spans="1:7" x14ac:dyDescent="0.2">
      <c r="A1175" t="s">
        <v>8221</v>
      </c>
      <c r="B1175" t="s">
        <v>8224</v>
      </c>
      <c r="C1175" t="s">
        <v>8246</v>
      </c>
      <c r="D1175">
        <v>1438576057</v>
      </c>
      <c r="E1175">
        <v>1435552057</v>
      </c>
      <c r="F1175" t="b">
        <v>0</v>
      </c>
      <c r="G1175">
        <v>1</v>
      </c>
    </row>
    <row r="1176" spans="1:7" x14ac:dyDescent="0.2">
      <c r="A1176" t="s">
        <v>8221</v>
      </c>
      <c r="B1176" t="s">
        <v>8224</v>
      </c>
      <c r="C1176" t="s">
        <v>8246</v>
      </c>
      <c r="D1176">
        <v>1462738327</v>
      </c>
      <c r="E1176">
        <v>1460146327</v>
      </c>
      <c r="F1176" t="b">
        <v>0</v>
      </c>
      <c r="G1176">
        <v>19</v>
      </c>
    </row>
    <row r="1177" spans="1:7" x14ac:dyDescent="0.2">
      <c r="A1177" t="s">
        <v>8221</v>
      </c>
      <c r="B1177" t="s">
        <v>8224</v>
      </c>
      <c r="C1177" t="s">
        <v>8246</v>
      </c>
      <c r="D1177">
        <v>1436981339</v>
      </c>
      <c r="E1177">
        <v>1434389339</v>
      </c>
      <c r="F1177" t="b">
        <v>0</v>
      </c>
      <c r="G1177">
        <v>9</v>
      </c>
    </row>
    <row r="1178" spans="1:7" x14ac:dyDescent="0.2">
      <c r="A1178" t="s">
        <v>8221</v>
      </c>
      <c r="B1178" t="s">
        <v>8226</v>
      </c>
      <c r="C1178" t="s">
        <v>8248</v>
      </c>
      <c r="D1178">
        <v>1488805200</v>
      </c>
      <c r="E1178">
        <v>1484094498</v>
      </c>
      <c r="F1178" t="b">
        <v>0</v>
      </c>
      <c r="G1178">
        <v>1</v>
      </c>
    </row>
    <row r="1179" spans="1:7" x14ac:dyDescent="0.2">
      <c r="A1179" t="s">
        <v>8221</v>
      </c>
      <c r="B1179" t="s">
        <v>8225</v>
      </c>
      <c r="C1179" t="s">
        <v>8247</v>
      </c>
      <c r="D1179">
        <v>1413388296</v>
      </c>
      <c r="E1179">
        <v>1410796296</v>
      </c>
      <c r="F1179" t="b">
        <v>0</v>
      </c>
      <c r="G1179">
        <v>0</v>
      </c>
    </row>
    <row r="1180" spans="1:7" x14ac:dyDescent="0.2">
      <c r="A1180" t="s">
        <v>8221</v>
      </c>
      <c r="B1180" t="s">
        <v>8224</v>
      </c>
      <c r="C1180" t="s">
        <v>8246</v>
      </c>
      <c r="D1180">
        <v>1408225452</v>
      </c>
      <c r="E1180">
        <v>1405633452</v>
      </c>
      <c r="F1180" t="b">
        <v>0</v>
      </c>
      <c r="G1180">
        <v>1</v>
      </c>
    </row>
    <row r="1181" spans="1:7" x14ac:dyDescent="0.2">
      <c r="A1181" t="s">
        <v>8221</v>
      </c>
      <c r="B1181" t="s">
        <v>8229</v>
      </c>
      <c r="C1181" t="s">
        <v>8251</v>
      </c>
      <c r="D1181">
        <v>1446052627</v>
      </c>
      <c r="E1181">
        <v>1443460627</v>
      </c>
      <c r="F1181" t="b">
        <v>0</v>
      </c>
      <c r="G1181">
        <v>5</v>
      </c>
    </row>
    <row r="1182" spans="1:7" x14ac:dyDescent="0.2">
      <c r="A1182" t="s">
        <v>8221</v>
      </c>
      <c r="B1182" t="s">
        <v>8224</v>
      </c>
      <c r="C1182" t="s">
        <v>8246</v>
      </c>
      <c r="D1182">
        <v>1403983314</v>
      </c>
      <c r="E1182">
        <v>1400786514</v>
      </c>
      <c r="F1182" t="b">
        <v>0</v>
      </c>
      <c r="G1182">
        <v>85</v>
      </c>
    </row>
    <row r="1183" spans="1:7" x14ac:dyDescent="0.2">
      <c r="A1183" t="s">
        <v>8221</v>
      </c>
      <c r="B1183" t="s">
        <v>8224</v>
      </c>
      <c r="C1183" t="s">
        <v>8246</v>
      </c>
      <c r="D1183">
        <v>1425197321</v>
      </c>
      <c r="E1183">
        <v>1422605321</v>
      </c>
      <c r="F1183" t="b">
        <v>0</v>
      </c>
      <c r="G1183">
        <v>3</v>
      </c>
    </row>
    <row r="1184" spans="1:7" x14ac:dyDescent="0.2">
      <c r="A1184" t="s">
        <v>8221</v>
      </c>
      <c r="B1184" t="s">
        <v>8224</v>
      </c>
      <c r="C1184" t="s">
        <v>8246</v>
      </c>
      <c r="D1184">
        <v>1484239320</v>
      </c>
      <c r="E1184">
        <v>1482609088</v>
      </c>
      <c r="F1184" t="b">
        <v>0</v>
      </c>
      <c r="G1184">
        <v>4</v>
      </c>
    </row>
    <row r="1185" spans="1:7" x14ac:dyDescent="0.2">
      <c r="A1185" t="s">
        <v>8221</v>
      </c>
      <c r="B1185" t="s">
        <v>8224</v>
      </c>
      <c r="C1185" t="s">
        <v>8246</v>
      </c>
      <c r="D1185">
        <v>1478059140</v>
      </c>
      <c r="E1185">
        <v>1476391223</v>
      </c>
      <c r="F1185" t="b">
        <v>0</v>
      </c>
      <c r="G1185">
        <v>3</v>
      </c>
    </row>
    <row r="1186" spans="1:7" hidden="1" x14ac:dyDescent="0.2">
      <c r="A1186" t="s">
        <v>8219</v>
      </c>
      <c r="B1186" t="s">
        <v>8225</v>
      </c>
      <c r="C1186" t="s">
        <v>8247</v>
      </c>
      <c r="D1186">
        <v>1486391011</v>
      </c>
      <c r="E1186">
        <v>1483712611</v>
      </c>
      <c r="F1186" t="b">
        <v>0</v>
      </c>
      <c r="G1186">
        <v>375</v>
      </c>
    </row>
    <row r="1187" spans="1:7" hidden="1" x14ac:dyDescent="0.2">
      <c r="A1187" t="s">
        <v>8219</v>
      </c>
      <c r="B1187" t="s">
        <v>8224</v>
      </c>
      <c r="C1187" t="s">
        <v>8246</v>
      </c>
      <c r="D1187">
        <v>1433736000</v>
      </c>
      <c r="E1187">
        <v>1430945149</v>
      </c>
      <c r="F1187" t="b">
        <v>0</v>
      </c>
      <c r="G1187">
        <v>111</v>
      </c>
    </row>
    <row r="1188" spans="1:7" hidden="1" x14ac:dyDescent="0.2">
      <c r="A1188" t="s">
        <v>8219</v>
      </c>
      <c r="B1188" t="s">
        <v>8225</v>
      </c>
      <c r="C1188" t="s">
        <v>8247</v>
      </c>
      <c r="D1188">
        <v>1433198520</v>
      </c>
      <c r="E1188">
        <v>1430340195</v>
      </c>
      <c r="F1188" t="b">
        <v>0</v>
      </c>
      <c r="G1188">
        <v>123</v>
      </c>
    </row>
    <row r="1189" spans="1:7" hidden="1" x14ac:dyDescent="0.2">
      <c r="A1189" t="s">
        <v>8219</v>
      </c>
      <c r="B1189" t="s">
        <v>8224</v>
      </c>
      <c r="C1189" t="s">
        <v>8246</v>
      </c>
      <c r="D1189">
        <v>1431885600</v>
      </c>
      <c r="E1189">
        <v>1429133323</v>
      </c>
      <c r="F1189" t="b">
        <v>0</v>
      </c>
      <c r="G1189">
        <v>70</v>
      </c>
    </row>
    <row r="1190" spans="1:7" hidden="1" x14ac:dyDescent="0.2">
      <c r="A1190" t="s">
        <v>8219</v>
      </c>
      <c r="B1190" t="s">
        <v>8229</v>
      </c>
      <c r="C1190" t="s">
        <v>8251</v>
      </c>
      <c r="D1190">
        <v>1482943740</v>
      </c>
      <c r="E1190">
        <v>1481129340</v>
      </c>
      <c r="F1190" t="b">
        <v>0</v>
      </c>
      <c r="G1190">
        <v>85</v>
      </c>
    </row>
    <row r="1191" spans="1:7" hidden="1" x14ac:dyDescent="0.2">
      <c r="A1191" t="s">
        <v>8219</v>
      </c>
      <c r="B1191" t="s">
        <v>8224</v>
      </c>
      <c r="C1191" t="s">
        <v>8246</v>
      </c>
      <c r="D1191">
        <v>1467242995</v>
      </c>
      <c r="E1191">
        <v>1465428595</v>
      </c>
      <c r="F1191" t="b">
        <v>0</v>
      </c>
      <c r="G1191">
        <v>86</v>
      </c>
    </row>
    <row r="1192" spans="1:7" hidden="1" x14ac:dyDescent="0.2">
      <c r="A1192" t="s">
        <v>8219</v>
      </c>
      <c r="B1192" t="s">
        <v>8224</v>
      </c>
      <c r="C1192" t="s">
        <v>8246</v>
      </c>
      <c r="D1192">
        <v>1409500725</v>
      </c>
      <c r="E1192">
        <v>1406908725</v>
      </c>
      <c r="F1192" t="b">
        <v>0</v>
      </c>
      <c r="G1192">
        <v>13</v>
      </c>
    </row>
    <row r="1193" spans="1:7" hidden="1" x14ac:dyDescent="0.2">
      <c r="A1193" t="s">
        <v>8219</v>
      </c>
      <c r="B1193" t="s">
        <v>8224</v>
      </c>
      <c r="C1193" t="s">
        <v>8246</v>
      </c>
      <c r="D1193">
        <v>1458480560</v>
      </c>
      <c r="E1193">
        <v>1455892160</v>
      </c>
      <c r="F1193" t="b">
        <v>0</v>
      </c>
      <c r="G1193">
        <v>33</v>
      </c>
    </row>
    <row r="1194" spans="1:7" hidden="1" x14ac:dyDescent="0.2">
      <c r="A1194" t="s">
        <v>8219</v>
      </c>
      <c r="B1194" t="s">
        <v>8225</v>
      </c>
      <c r="C1194" t="s">
        <v>8247</v>
      </c>
      <c r="D1194">
        <v>1486814978</v>
      </c>
      <c r="E1194">
        <v>1484222978</v>
      </c>
      <c r="F1194" t="b">
        <v>0</v>
      </c>
      <c r="G1194">
        <v>15</v>
      </c>
    </row>
    <row r="1195" spans="1:7" hidden="1" x14ac:dyDescent="0.2">
      <c r="A1195" t="s">
        <v>8219</v>
      </c>
      <c r="B1195" t="s">
        <v>8224</v>
      </c>
      <c r="C1195" t="s">
        <v>8246</v>
      </c>
      <c r="D1195">
        <v>1460223453</v>
      </c>
      <c r="E1195">
        <v>1455043053</v>
      </c>
      <c r="F1195" t="b">
        <v>0</v>
      </c>
      <c r="G1195">
        <v>273</v>
      </c>
    </row>
    <row r="1196" spans="1:7" hidden="1" x14ac:dyDescent="0.2">
      <c r="A1196" t="s">
        <v>8219</v>
      </c>
      <c r="B1196" t="s">
        <v>8241</v>
      </c>
      <c r="C1196" t="s">
        <v>8249</v>
      </c>
      <c r="D1196">
        <v>1428493379</v>
      </c>
      <c r="E1196">
        <v>1425901379</v>
      </c>
      <c r="F1196" t="b">
        <v>0</v>
      </c>
      <c r="G1196">
        <v>714</v>
      </c>
    </row>
    <row r="1197" spans="1:7" hidden="1" x14ac:dyDescent="0.2">
      <c r="A1197" t="s">
        <v>8219</v>
      </c>
      <c r="B1197" t="s">
        <v>8237</v>
      </c>
      <c r="C1197" t="s">
        <v>8249</v>
      </c>
      <c r="D1197">
        <v>1450602000</v>
      </c>
      <c r="E1197">
        <v>1445415653</v>
      </c>
      <c r="F1197" t="b">
        <v>0</v>
      </c>
      <c r="G1197">
        <v>170</v>
      </c>
    </row>
    <row r="1198" spans="1:7" hidden="1" x14ac:dyDescent="0.2">
      <c r="A1198" t="s">
        <v>8219</v>
      </c>
      <c r="B1198" t="s">
        <v>8225</v>
      </c>
      <c r="C1198" t="s">
        <v>8247</v>
      </c>
      <c r="D1198">
        <v>1450467539</v>
      </c>
      <c r="E1198">
        <v>1447875539</v>
      </c>
      <c r="F1198" t="b">
        <v>0</v>
      </c>
      <c r="G1198">
        <v>512</v>
      </c>
    </row>
    <row r="1199" spans="1:7" hidden="1" x14ac:dyDescent="0.2">
      <c r="A1199" t="s">
        <v>8219</v>
      </c>
      <c r="B1199" t="s">
        <v>8224</v>
      </c>
      <c r="C1199" t="s">
        <v>8246</v>
      </c>
      <c r="D1199">
        <v>1465797540</v>
      </c>
      <c r="E1199">
        <v>1463155034</v>
      </c>
      <c r="F1199" t="b">
        <v>0</v>
      </c>
      <c r="G1199">
        <v>314</v>
      </c>
    </row>
    <row r="1200" spans="1:7" hidden="1" x14ac:dyDescent="0.2">
      <c r="A1200" t="s">
        <v>8219</v>
      </c>
      <c r="B1200" t="s">
        <v>8224</v>
      </c>
      <c r="C1200" t="s">
        <v>8246</v>
      </c>
      <c r="D1200">
        <v>1451530800</v>
      </c>
      <c r="E1200">
        <v>1448463086</v>
      </c>
      <c r="F1200" t="b">
        <v>0</v>
      </c>
      <c r="G1200">
        <v>167</v>
      </c>
    </row>
    <row r="1201" spans="1:7" hidden="1" x14ac:dyDescent="0.2">
      <c r="A1201" t="s">
        <v>8219</v>
      </c>
      <c r="B1201" t="s">
        <v>8225</v>
      </c>
      <c r="C1201" t="s">
        <v>8247</v>
      </c>
      <c r="D1201">
        <v>1436380200</v>
      </c>
      <c r="E1201">
        <v>1433615400</v>
      </c>
      <c r="F1201" t="b">
        <v>0</v>
      </c>
      <c r="G1201">
        <v>9</v>
      </c>
    </row>
    <row r="1202" spans="1:7" hidden="1" x14ac:dyDescent="0.2">
      <c r="A1202" t="s">
        <v>8219</v>
      </c>
      <c r="B1202" t="s">
        <v>8224</v>
      </c>
      <c r="C1202" t="s">
        <v>8246</v>
      </c>
      <c r="D1202">
        <v>1429183656</v>
      </c>
      <c r="E1202">
        <v>1427369256</v>
      </c>
      <c r="F1202" t="b">
        <v>0</v>
      </c>
      <c r="G1202">
        <v>103</v>
      </c>
    </row>
    <row r="1203" spans="1:7" hidden="1" x14ac:dyDescent="0.2">
      <c r="A1203" t="s">
        <v>8219</v>
      </c>
      <c r="B1203" t="s">
        <v>8225</v>
      </c>
      <c r="C1203" t="s">
        <v>8247</v>
      </c>
      <c r="D1203">
        <v>1468593246</v>
      </c>
      <c r="E1203">
        <v>1466001246</v>
      </c>
      <c r="F1203" t="b">
        <v>0</v>
      </c>
      <c r="G1203">
        <v>111</v>
      </c>
    </row>
    <row r="1204" spans="1:7" hidden="1" x14ac:dyDescent="0.2">
      <c r="A1204" t="s">
        <v>8219</v>
      </c>
      <c r="B1204" t="s">
        <v>8226</v>
      </c>
      <c r="C1204" t="s">
        <v>8248</v>
      </c>
      <c r="D1204">
        <v>1435388154</v>
      </c>
      <c r="E1204">
        <v>1432796154</v>
      </c>
      <c r="F1204" t="b">
        <v>0</v>
      </c>
      <c r="G1204">
        <v>271</v>
      </c>
    </row>
    <row r="1205" spans="1:7" hidden="1" x14ac:dyDescent="0.2">
      <c r="A1205" t="s">
        <v>8219</v>
      </c>
      <c r="B1205" t="s">
        <v>8224</v>
      </c>
      <c r="C1205" t="s">
        <v>8246</v>
      </c>
      <c r="D1205">
        <v>1433083527</v>
      </c>
      <c r="E1205">
        <v>1430491527</v>
      </c>
      <c r="F1205" t="b">
        <v>0</v>
      </c>
      <c r="G1205">
        <v>101</v>
      </c>
    </row>
    <row r="1206" spans="1:7" hidden="1" x14ac:dyDescent="0.2">
      <c r="A1206" t="s">
        <v>8219</v>
      </c>
      <c r="B1206" t="s">
        <v>8224</v>
      </c>
      <c r="C1206" t="s">
        <v>8246</v>
      </c>
      <c r="D1206">
        <v>1449205200</v>
      </c>
      <c r="E1206">
        <v>1445363833</v>
      </c>
      <c r="F1206" t="b">
        <v>0</v>
      </c>
      <c r="G1206">
        <v>57</v>
      </c>
    </row>
    <row r="1207" spans="1:7" hidden="1" x14ac:dyDescent="0.2">
      <c r="A1207" t="s">
        <v>8219</v>
      </c>
      <c r="B1207" t="s">
        <v>8236</v>
      </c>
      <c r="C1207" t="s">
        <v>8249</v>
      </c>
      <c r="D1207">
        <v>1434197351</v>
      </c>
      <c r="E1207">
        <v>1431605351</v>
      </c>
      <c r="F1207" t="b">
        <v>0</v>
      </c>
      <c r="G1207">
        <v>62</v>
      </c>
    </row>
    <row r="1208" spans="1:7" hidden="1" x14ac:dyDescent="0.2">
      <c r="A1208" t="s">
        <v>8219</v>
      </c>
      <c r="B1208" t="s">
        <v>8239</v>
      </c>
      <c r="C1208" t="s">
        <v>8249</v>
      </c>
      <c r="D1208">
        <v>1489238940</v>
      </c>
      <c r="E1208">
        <v>1486406253</v>
      </c>
      <c r="F1208" t="b">
        <v>0</v>
      </c>
      <c r="G1208">
        <v>32</v>
      </c>
    </row>
    <row r="1209" spans="1:7" hidden="1" x14ac:dyDescent="0.2">
      <c r="A1209" t="s">
        <v>8219</v>
      </c>
      <c r="B1209" t="s">
        <v>8237</v>
      </c>
      <c r="C1209" t="s">
        <v>8249</v>
      </c>
      <c r="D1209">
        <v>1459418400</v>
      </c>
      <c r="E1209">
        <v>1456827573</v>
      </c>
      <c r="F1209" t="b">
        <v>0</v>
      </c>
      <c r="G1209">
        <v>141</v>
      </c>
    </row>
    <row r="1210" spans="1:7" hidden="1" x14ac:dyDescent="0.2">
      <c r="A1210" t="s">
        <v>8219</v>
      </c>
      <c r="B1210" t="s">
        <v>8224</v>
      </c>
      <c r="C1210" t="s">
        <v>8246</v>
      </c>
      <c r="D1210">
        <v>1458835264</v>
      </c>
      <c r="E1210">
        <v>1456246864</v>
      </c>
      <c r="F1210" t="b">
        <v>0</v>
      </c>
      <c r="G1210">
        <v>75</v>
      </c>
    </row>
    <row r="1211" spans="1:7" hidden="1" x14ac:dyDescent="0.2">
      <c r="A1211" t="s">
        <v>8219</v>
      </c>
      <c r="B1211" t="s">
        <v>8224</v>
      </c>
      <c r="C1211" t="s">
        <v>8246</v>
      </c>
      <c r="D1211">
        <v>1488053905</v>
      </c>
      <c r="E1211">
        <v>1485461905</v>
      </c>
      <c r="F1211" t="b">
        <v>0</v>
      </c>
      <c r="G1211">
        <v>46</v>
      </c>
    </row>
    <row r="1212" spans="1:7" hidden="1" x14ac:dyDescent="0.2">
      <c r="A1212" t="s">
        <v>8219</v>
      </c>
      <c r="B1212" t="s">
        <v>8235</v>
      </c>
      <c r="C1212" t="s">
        <v>8255</v>
      </c>
      <c r="D1212">
        <v>1433106000</v>
      </c>
      <c r="E1212">
        <v>1431124572</v>
      </c>
      <c r="F1212" t="b">
        <v>0</v>
      </c>
      <c r="G1212">
        <v>103</v>
      </c>
    </row>
    <row r="1213" spans="1:7" hidden="1" x14ac:dyDescent="0.2">
      <c r="A1213" t="s">
        <v>8219</v>
      </c>
      <c r="B1213" t="s">
        <v>8229</v>
      </c>
      <c r="C1213" t="s">
        <v>8251</v>
      </c>
      <c r="D1213">
        <v>1465505261</v>
      </c>
      <c r="E1213">
        <v>1464209261</v>
      </c>
      <c r="F1213" t="b">
        <v>0</v>
      </c>
      <c r="G1213">
        <v>6</v>
      </c>
    </row>
    <row r="1214" spans="1:7" hidden="1" x14ac:dyDescent="0.2">
      <c r="A1214" t="s">
        <v>8219</v>
      </c>
      <c r="B1214" t="s">
        <v>8224</v>
      </c>
      <c r="C1214" t="s">
        <v>8246</v>
      </c>
      <c r="D1214">
        <v>1448586000</v>
      </c>
      <c r="E1214">
        <v>1447195695</v>
      </c>
      <c r="F1214" t="b">
        <v>0</v>
      </c>
      <c r="G1214">
        <v>83</v>
      </c>
    </row>
    <row r="1215" spans="1:7" hidden="1" x14ac:dyDescent="0.2">
      <c r="A1215" t="s">
        <v>8219</v>
      </c>
      <c r="B1215" t="s">
        <v>8225</v>
      </c>
      <c r="C1215" t="s">
        <v>8247</v>
      </c>
      <c r="D1215">
        <v>1485886100</v>
      </c>
      <c r="E1215">
        <v>1482862100</v>
      </c>
      <c r="F1215" t="b">
        <v>0</v>
      </c>
      <c r="G1215">
        <v>108</v>
      </c>
    </row>
    <row r="1216" spans="1:7" hidden="1" x14ac:dyDescent="0.2">
      <c r="A1216" t="s">
        <v>8219</v>
      </c>
      <c r="B1216" t="s">
        <v>8224</v>
      </c>
      <c r="C1216" t="s">
        <v>8246</v>
      </c>
      <c r="D1216">
        <v>1433880605</v>
      </c>
      <c r="E1216">
        <v>1428696605</v>
      </c>
      <c r="F1216" t="b">
        <v>0</v>
      </c>
      <c r="G1216">
        <v>25</v>
      </c>
    </row>
    <row r="1217" spans="1:7" hidden="1" x14ac:dyDescent="0.2">
      <c r="A1217" t="s">
        <v>8219</v>
      </c>
      <c r="B1217" t="s">
        <v>8224</v>
      </c>
      <c r="C1217" t="s">
        <v>8246</v>
      </c>
      <c r="D1217">
        <v>1401487756</v>
      </c>
      <c r="E1217">
        <v>1398895756</v>
      </c>
      <c r="F1217" t="b">
        <v>0</v>
      </c>
      <c r="G1217">
        <v>549</v>
      </c>
    </row>
    <row r="1218" spans="1:7" hidden="1" x14ac:dyDescent="0.2">
      <c r="A1218" t="s">
        <v>8219</v>
      </c>
      <c r="B1218" t="s">
        <v>8224</v>
      </c>
      <c r="C1218" t="s">
        <v>8246</v>
      </c>
      <c r="D1218">
        <v>1443826980</v>
      </c>
      <c r="E1218">
        <v>1441032457</v>
      </c>
      <c r="F1218" t="b">
        <v>0</v>
      </c>
      <c r="G1218">
        <v>222</v>
      </c>
    </row>
    <row r="1219" spans="1:7" hidden="1" x14ac:dyDescent="0.2">
      <c r="A1219" t="s">
        <v>8219</v>
      </c>
      <c r="B1219" t="s">
        <v>8224</v>
      </c>
      <c r="C1219" t="s">
        <v>8246</v>
      </c>
      <c r="D1219">
        <v>1468524340</v>
      </c>
      <c r="E1219">
        <v>1465932340</v>
      </c>
      <c r="F1219" t="b">
        <v>0</v>
      </c>
      <c r="G1219">
        <v>183</v>
      </c>
    </row>
    <row r="1220" spans="1:7" hidden="1" x14ac:dyDescent="0.2">
      <c r="A1220" t="s">
        <v>8219</v>
      </c>
      <c r="B1220" t="s">
        <v>8224</v>
      </c>
      <c r="C1220" t="s">
        <v>8246</v>
      </c>
      <c r="D1220">
        <v>1446346800</v>
      </c>
      <c r="E1220">
        <v>1443714800</v>
      </c>
      <c r="F1220" t="b">
        <v>0</v>
      </c>
      <c r="G1220">
        <v>89</v>
      </c>
    </row>
    <row r="1221" spans="1:7" hidden="1" x14ac:dyDescent="0.2">
      <c r="A1221" t="s">
        <v>8219</v>
      </c>
      <c r="B1221" t="s">
        <v>8224</v>
      </c>
      <c r="C1221" t="s">
        <v>8246</v>
      </c>
      <c r="D1221">
        <v>1476961513</v>
      </c>
      <c r="E1221">
        <v>1474369513</v>
      </c>
      <c r="F1221" t="b">
        <v>0</v>
      </c>
      <c r="G1221">
        <v>253</v>
      </c>
    </row>
    <row r="1222" spans="1:7" hidden="1" x14ac:dyDescent="0.2">
      <c r="A1222" t="s">
        <v>8219</v>
      </c>
      <c r="B1222" t="s">
        <v>8236</v>
      </c>
      <c r="C1222" t="s">
        <v>8249</v>
      </c>
      <c r="D1222">
        <v>1440515112</v>
      </c>
      <c r="E1222">
        <v>1437923112</v>
      </c>
      <c r="F1222" t="b">
        <v>0</v>
      </c>
      <c r="G1222">
        <v>140</v>
      </c>
    </row>
    <row r="1223" spans="1:7" hidden="1" x14ac:dyDescent="0.2">
      <c r="A1223" t="s">
        <v>8219</v>
      </c>
      <c r="B1223" t="s">
        <v>8225</v>
      </c>
      <c r="C1223" t="s">
        <v>8247</v>
      </c>
      <c r="D1223">
        <v>1480809600</v>
      </c>
      <c r="E1223">
        <v>1478431488</v>
      </c>
      <c r="F1223" t="b">
        <v>0</v>
      </c>
      <c r="G1223">
        <v>103</v>
      </c>
    </row>
    <row r="1224" spans="1:7" hidden="1" x14ac:dyDescent="0.2">
      <c r="A1224" t="s">
        <v>8219</v>
      </c>
      <c r="B1224" t="s">
        <v>8229</v>
      </c>
      <c r="C1224" t="s">
        <v>8251</v>
      </c>
      <c r="D1224">
        <v>1459483200</v>
      </c>
      <c r="E1224">
        <v>1456852647</v>
      </c>
      <c r="F1224" t="b">
        <v>0</v>
      </c>
      <c r="G1224">
        <v>138</v>
      </c>
    </row>
    <row r="1225" spans="1:7" hidden="1" x14ac:dyDescent="0.2">
      <c r="A1225" t="s">
        <v>8219</v>
      </c>
      <c r="B1225" t="s">
        <v>8224</v>
      </c>
      <c r="C1225" t="s">
        <v>8246</v>
      </c>
      <c r="D1225">
        <v>1478754909</v>
      </c>
      <c r="E1225">
        <v>1476159309</v>
      </c>
      <c r="F1225" t="b">
        <v>0</v>
      </c>
      <c r="G1225">
        <v>191</v>
      </c>
    </row>
    <row r="1226" spans="1:7" hidden="1" x14ac:dyDescent="0.2">
      <c r="A1226" t="s">
        <v>8220</v>
      </c>
      <c r="B1226" t="s">
        <v>8224</v>
      </c>
      <c r="C1226" t="s">
        <v>8246</v>
      </c>
      <c r="D1226">
        <v>1402060302</v>
      </c>
      <c r="E1226">
        <v>1396876302</v>
      </c>
      <c r="F1226" t="b">
        <v>0</v>
      </c>
      <c r="G1226">
        <v>18</v>
      </c>
    </row>
    <row r="1227" spans="1:7" hidden="1" x14ac:dyDescent="0.2">
      <c r="A1227" t="s">
        <v>8220</v>
      </c>
      <c r="B1227" t="s">
        <v>8224</v>
      </c>
      <c r="C1227" t="s">
        <v>8246</v>
      </c>
      <c r="D1227">
        <v>1382478278</v>
      </c>
      <c r="E1227">
        <v>1377294278</v>
      </c>
      <c r="F1227" t="b">
        <v>0</v>
      </c>
      <c r="G1227">
        <v>3</v>
      </c>
    </row>
    <row r="1228" spans="1:7" hidden="1" x14ac:dyDescent="0.2">
      <c r="A1228" t="s">
        <v>8220</v>
      </c>
      <c r="B1228" t="s">
        <v>8224</v>
      </c>
      <c r="C1228" t="s">
        <v>8246</v>
      </c>
      <c r="D1228">
        <v>1398042000</v>
      </c>
      <c r="E1228">
        <v>1395089981</v>
      </c>
      <c r="F1228" t="b">
        <v>0</v>
      </c>
      <c r="G1228">
        <v>40</v>
      </c>
    </row>
    <row r="1229" spans="1:7" hidden="1" x14ac:dyDescent="0.2">
      <c r="A1229" t="s">
        <v>8220</v>
      </c>
      <c r="B1229" t="s">
        <v>8224</v>
      </c>
      <c r="C1229" t="s">
        <v>8246</v>
      </c>
      <c r="D1229">
        <v>1407394800</v>
      </c>
      <c r="E1229">
        <v>1404770616</v>
      </c>
      <c r="F1229" t="b">
        <v>0</v>
      </c>
      <c r="G1229">
        <v>0</v>
      </c>
    </row>
    <row r="1230" spans="1:7" hidden="1" x14ac:dyDescent="0.2">
      <c r="A1230" t="s">
        <v>8220</v>
      </c>
      <c r="B1230" t="s">
        <v>8224</v>
      </c>
      <c r="C1230" t="s">
        <v>8246</v>
      </c>
      <c r="D1230">
        <v>1317231008</v>
      </c>
      <c r="E1230">
        <v>1312047008</v>
      </c>
      <c r="F1230" t="b">
        <v>0</v>
      </c>
      <c r="G1230">
        <v>24</v>
      </c>
    </row>
    <row r="1231" spans="1:7" hidden="1" x14ac:dyDescent="0.2">
      <c r="A1231" t="s">
        <v>8220</v>
      </c>
      <c r="B1231" t="s">
        <v>8224</v>
      </c>
      <c r="C1231" t="s">
        <v>8246</v>
      </c>
      <c r="D1231">
        <v>1334592000</v>
      </c>
      <c r="E1231">
        <v>1331982127</v>
      </c>
      <c r="F1231" t="b">
        <v>0</v>
      </c>
      <c r="G1231">
        <v>1</v>
      </c>
    </row>
    <row r="1232" spans="1:7" hidden="1" x14ac:dyDescent="0.2">
      <c r="A1232" t="s">
        <v>8220</v>
      </c>
      <c r="B1232" t="s">
        <v>8224</v>
      </c>
      <c r="C1232" t="s">
        <v>8246</v>
      </c>
      <c r="D1232">
        <v>1298589630</v>
      </c>
      <c r="E1232">
        <v>1295997630</v>
      </c>
      <c r="F1232" t="b">
        <v>0</v>
      </c>
      <c r="G1232">
        <v>0</v>
      </c>
    </row>
    <row r="1233" spans="1:7" hidden="1" x14ac:dyDescent="0.2">
      <c r="A1233" t="s">
        <v>8220</v>
      </c>
      <c r="B1233" t="s">
        <v>8224</v>
      </c>
      <c r="C1233" t="s">
        <v>8246</v>
      </c>
      <c r="D1233">
        <v>1440723600</v>
      </c>
      <c r="E1233">
        <v>1436394968</v>
      </c>
      <c r="F1233" t="b">
        <v>0</v>
      </c>
      <c r="G1233">
        <v>0</v>
      </c>
    </row>
    <row r="1234" spans="1:7" hidden="1" x14ac:dyDescent="0.2">
      <c r="A1234" t="s">
        <v>8220</v>
      </c>
      <c r="B1234" t="s">
        <v>8224</v>
      </c>
      <c r="C1234" t="s">
        <v>8246</v>
      </c>
      <c r="D1234">
        <v>1381090870</v>
      </c>
      <c r="E1234">
        <v>1377030070</v>
      </c>
      <c r="F1234" t="b">
        <v>0</v>
      </c>
      <c r="G1234">
        <v>1</v>
      </c>
    </row>
    <row r="1235" spans="1:7" hidden="1" x14ac:dyDescent="0.2">
      <c r="A1235" t="s">
        <v>8220</v>
      </c>
      <c r="B1235" t="s">
        <v>8224</v>
      </c>
      <c r="C1235" t="s">
        <v>8246</v>
      </c>
      <c r="D1235">
        <v>1329864374</v>
      </c>
      <c r="E1235">
        <v>1328049974</v>
      </c>
      <c r="F1235" t="b">
        <v>0</v>
      </c>
      <c r="G1235">
        <v>6</v>
      </c>
    </row>
    <row r="1236" spans="1:7" hidden="1" x14ac:dyDescent="0.2">
      <c r="A1236" t="s">
        <v>8220</v>
      </c>
      <c r="B1236" t="s">
        <v>8225</v>
      </c>
      <c r="C1236" t="s">
        <v>8247</v>
      </c>
      <c r="D1236">
        <v>1422903342</v>
      </c>
      <c r="E1236">
        <v>1420311342</v>
      </c>
      <c r="F1236" t="b">
        <v>0</v>
      </c>
      <c r="G1236">
        <v>0</v>
      </c>
    </row>
    <row r="1237" spans="1:7" hidden="1" x14ac:dyDescent="0.2">
      <c r="A1237" t="s">
        <v>8220</v>
      </c>
      <c r="B1237" t="s">
        <v>8224</v>
      </c>
      <c r="C1237" t="s">
        <v>8246</v>
      </c>
      <c r="D1237">
        <v>1387077299</v>
      </c>
      <c r="E1237">
        <v>1383621299</v>
      </c>
      <c r="F1237" t="b">
        <v>0</v>
      </c>
      <c r="G1237">
        <v>6</v>
      </c>
    </row>
    <row r="1238" spans="1:7" hidden="1" x14ac:dyDescent="0.2">
      <c r="A1238" t="s">
        <v>8220</v>
      </c>
      <c r="B1238" t="s">
        <v>8224</v>
      </c>
      <c r="C1238" t="s">
        <v>8246</v>
      </c>
      <c r="D1238">
        <v>1343491200</v>
      </c>
      <c r="E1238">
        <v>1342801164</v>
      </c>
      <c r="F1238" t="b">
        <v>0</v>
      </c>
      <c r="G1238">
        <v>0</v>
      </c>
    </row>
    <row r="1239" spans="1:7" hidden="1" x14ac:dyDescent="0.2">
      <c r="A1239" t="s">
        <v>8220</v>
      </c>
      <c r="B1239" t="s">
        <v>8224</v>
      </c>
      <c r="C1239" t="s">
        <v>8246</v>
      </c>
      <c r="D1239">
        <v>1345790865</v>
      </c>
      <c r="E1239">
        <v>1344062865</v>
      </c>
      <c r="F1239" t="b">
        <v>0</v>
      </c>
      <c r="G1239">
        <v>0</v>
      </c>
    </row>
    <row r="1240" spans="1:7" hidden="1" x14ac:dyDescent="0.2">
      <c r="A1240" t="s">
        <v>8220</v>
      </c>
      <c r="B1240" t="s">
        <v>8224</v>
      </c>
      <c r="C1240" t="s">
        <v>8246</v>
      </c>
      <c r="D1240">
        <v>1312641536</v>
      </c>
      <c r="E1240">
        <v>1310049536</v>
      </c>
      <c r="F1240" t="b">
        <v>0</v>
      </c>
      <c r="G1240">
        <v>3</v>
      </c>
    </row>
    <row r="1241" spans="1:7" hidden="1" x14ac:dyDescent="0.2">
      <c r="A1241" t="s">
        <v>8220</v>
      </c>
      <c r="B1241" t="s">
        <v>8224</v>
      </c>
      <c r="C1241" t="s">
        <v>8246</v>
      </c>
      <c r="D1241">
        <v>1325804767</v>
      </c>
      <c r="E1241">
        <v>1323212767</v>
      </c>
      <c r="F1241" t="b">
        <v>0</v>
      </c>
      <c r="G1241">
        <v>0</v>
      </c>
    </row>
    <row r="1242" spans="1:7" hidden="1" x14ac:dyDescent="0.2">
      <c r="A1242" t="s">
        <v>8220</v>
      </c>
      <c r="B1242" t="s">
        <v>8224</v>
      </c>
      <c r="C1242" t="s">
        <v>8246</v>
      </c>
      <c r="D1242">
        <v>1373665860</v>
      </c>
      <c r="E1242">
        <v>1368579457</v>
      </c>
      <c r="F1242" t="b">
        <v>0</v>
      </c>
      <c r="G1242">
        <v>8</v>
      </c>
    </row>
    <row r="1243" spans="1:7" hidden="1" x14ac:dyDescent="0.2">
      <c r="A1243" t="s">
        <v>8220</v>
      </c>
      <c r="B1243" t="s">
        <v>8224</v>
      </c>
      <c r="C1243" t="s">
        <v>8246</v>
      </c>
      <c r="D1243">
        <v>1414994340</v>
      </c>
      <c r="E1243">
        <v>1413057980</v>
      </c>
      <c r="F1243" t="b">
        <v>0</v>
      </c>
      <c r="G1243">
        <v>34</v>
      </c>
    </row>
    <row r="1244" spans="1:7" hidden="1" x14ac:dyDescent="0.2">
      <c r="A1244" t="s">
        <v>8220</v>
      </c>
      <c r="B1244" t="s">
        <v>8224</v>
      </c>
      <c r="C1244" t="s">
        <v>8246</v>
      </c>
      <c r="D1244">
        <v>1315747080</v>
      </c>
      <c r="E1244">
        <v>1314417502</v>
      </c>
      <c r="F1244" t="b">
        <v>0</v>
      </c>
      <c r="G1244">
        <v>1</v>
      </c>
    </row>
    <row r="1245" spans="1:7" hidden="1" x14ac:dyDescent="0.2">
      <c r="A1245" t="s">
        <v>8220</v>
      </c>
      <c r="B1245" t="s">
        <v>8224</v>
      </c>
      <c r="C1245" t="s">
        <v>8246</v>
      </c>
      <c r="D1245">
        <v>1310158800</v>
      </c>
      <c r="E1245">
        <v>1304888771</v>
      </c>
      <c r="F1245" t="b">
        <v>0</v>
      </c>
      <c r="G1245">
        <v>38</v>
      </c>
    </row>
    <row r="1246" spans="1:7" hidden="1" x14ac:dyDescent="0.2">
      <c r="A1246" t="s">
        <v>8219</v>
      </c>
      <c r="B1246" t="s">
        <v>8224</v>
      </c>
      <c r="C1246" t="s">
        <v>8246</v>
      </c>
      <c r="D1246">
        <v>1366664400</v>
      </c>
      <c r="E1246">
        <v>1363981723</v>
      </c>
      <c r="F1246" t="b">
        <v>1</v>
      </c>
      <c r="G1246">
        <v>45</v>
      </c>
    </row>
    <row r="1247" spans="1:7" hidden="1" x14ac:dyDescent="0.2">
      <c r="A1247" t="s">
        <v>8219</v>
      </c>
      <c r="B1247" t="s">
        <v>8224</v>
      </c>
      <c r="C1247" t="s">
        <v>8246</v>
      </c>
      <c r="D1247">
        <v>1402755834</v>
      </c>
      <c r="E1247">
        <v>1400163834</v>
      </c>
      <c r="F1247" t="b">
        <v>1</v>
      </c>
      <c r="G1247">
        <v>17</v>
      </c>
    </row>
    <row r="1248" spans="1:7" hidden="1" x14ac:dyDescent="0.2">
      <c r="A1248" t="s">
        <v>8219</v>
      </c>
      <c r="B1248" t="s">
        <v>8224</v>
      </c>
      <c r="C1248" t="s">
        <v>8246</v>
      </c>
      <c r="D1248">
        <v>1323136949</v>
      </c>
      <c r="E1248">
        <v>1319245349</v>
      </c>
      <c r="F1248" t="b">
        <v>1</v>
      </c>
      <c r="G1248">
        <v>31</v>
      </c>
    </row>
    <row r="1249" spans="1:7" hidden="1" x14ac:dyDescent="0.2">
      <c r="A1249" t="s">
        <v>8219</v>
      </c>
      <c r="B1249" t="s">
        <v>8224</v>
      </c>
      <c r="C1249" t="s">
        <v>8246</v>
      </c>
      <c r="D1249">
        <v>1367823655</v>
      </c>
      <c r="E1249">
        <v>1365231655</v>
      </c>
      <c r="F1249" t="b">
        <v>1</v>
      </c>
      <c r="G1249">
        <v>50</v>
      </c>
    </row>
    <row r="1250" spans="1:7" hidden="1" x14ac:dyDescent="0.2">
      <c r="A1250" t="s">
        <v>8219</v>
      </c>
      <c r="B1250" t="s">
        <v>8224</v>
      </c>
      <c r="C1250" t="s">
        <v>8246</v>
      </c>
      <c r="D1250">
        <v>1402642740</v>
      </c>
      <c r="E1250">
        <v>1399563953</v>
      </c>
      <c r="F1250" t="b">
        <v>1</v>
      </c>
      <c r="G1250">
        <v>59</v>
      </c>
    </row>
    <row r="1251" spans="1:7" hidden="1" x14ac:dyDescent="0.2">
      <c r="A1251" t="s">
        <v>8219</v>
      </c>
      <c r="B1251" t="s">
        <v>8224</v>
      </c>
      <c r="C1251" t="s">
        <v>8246</v>
      </c>
      <c r="D1251">
        <v>1341683211</v>
      </c>
      <c r="E1251">
        <v>1339091211</v>
      </c>
      <c r="F1251" t="b">
        <v>1</v>
      </c>
      <c r="G1251">
        <v>81</v>
      </c>
    </row>
    <row r="1252" spans="1:7" hidden="1" x14ac:dyDescent="0.2">
      <c r="A1252" t="s">
        <v>8219</v>
      </c>
      <c r="B1252" t="s">
        <v>8224</v>
      </c>
      <c r="C1252" t="s">
        <v>8246</v>
      </c>
      <c r="D1252">
        <v>1410017131</v>
      </c>
      <c r="E1252">
        <v>1406129131</v>
      </c>
      <c r="F1252" t="b">
        <v>1</v>
      </c>
      <c r="G1252">
        <v>508</v>
      </c>
    </row>
    <row r="1253" spans="1:7" hidden="1" x14ac:dyDescent="0.2">
      <c r="A1253" t="s">
        <v>8219</v>
      </c>
      <c r="B1253" t="s">
        <v>8224</v>
      </c>
      <c r="C1253" t="s">
        <v>8246</v>
      </c>
      <c r="D1253">
        <v>1316979167</v>
      </c>
      <c r="E1253">
        <v>1311795167</v>
      </c>
      <c r="F1253" t="b">
        <v>1</v>
      </c>
      <c r="G1253">
        <v>74</v>
      </c>
    </row>
    <row r="1254" spans="1:7" hidden="1" x14ac:dyDescent="0.2">
      <c r="A1254" t="s">
        <v>8219</v>
      </c>
      <c r="B1254" t="s">
        <v>8224</v>
      </c>
      <c r="C1254" t="s">
        <v>8246</v>
      </c>
      <c r="D1254">
        <v>1382658169</v>
      </c>
      <c r="E1254">
        <v>1380238969</v>
      </c>
      <c r="F1254" t="b">
        <v>1</v>
      </c>
      <c r="G1254">
        <v>141</v>
      </c>
    </row>
    <row r="1255" spans="1:7" hidden="1" x14ac:dyDescent="0.2">
      <c r="A1255" t="s">
        <v>8219</v>
      </c>
      <c r="B1255" t="s">
        <v>8224</v>
      </c>
      <c r="C1255" t="s">
        <v>8246</v>
      </c>
      <c r="D1255">
        <v>1409770107</v>
      </c>
      <c r="E1255">
        <v>1407178107</v>
      </c>
      <c r="F1255" t="b">
        <v>1</v>
      </c>
      <c r="G1255">
        <v>711</v>
      </c>
    </row>
    <row r="1256" spans="1:7" hidden="1" x14ac:dyDescent="0.2">
      <c r="A1256" t="s">
        <v>8219</v>
      </c>
      <c r="B1256" t="s">
        <v>8224</v>
      </c>
      <c r="C1256" t="s">
        <v>8246</v>
      </c>
      <c r="D1256">
        <v>1293857940</v>
      </c>
      <c r="E1256">
        <v>1288968886</v>
      </c>
      <c r="F1256" t="b">
        <v>1</v>
      </c>
      <c r="G1256">
        <v>141</v>
      </c>
    </row>
    <row r="1257" spans="1:7" hidden="1" x14ac:dyDescent="0.2">
      <c r="A1257" t="s">
        <v>8219</v>
      </c>
      <c r="B1257" t="s">
        <v>8224</v>
      </c>
      <c r="C1257" t="s">
        <v>8246</v>
      </c>
      <c r="D1257">
        <v>1385932652</v>
      </c>
      <c r="E1257">
        <v>1383337052</v>
      </c>
      <c r="F1257" t="b">
        <v>1</v>
      </c>
      <c r="G1257">
        <v>109</v>
      </c>
    </row>
    <row r="1258" spans="1:7" hidden="1" x14ac:dyDescent="0.2">
      <c r="A1258" t="s">
        <v>8219</v>
      </c>
      <c r="B1258" t="s">
        <v>8224</v>
      </c>
      <c r="C1258" t="s">
        <v>8246</v>
      </c>
      <c r="D1258">
        <v>1329084231</v>
      </c>
      <c r="E1258">
        <v>1326492231</v>
      </c>
      <c r="F1258" t="b">
        <v>1</v>
      </c>
      <c r="G1258">
        <v>361</v>
      </c>
    </row>
    <row r="1259" spans="1:7" hidden="1" x14ac:dyDescent="0.2">
      <c r="A1259" t="s">
        <v>8219</v>
      </c>
      <c r="B1259" t="s">
        <v>8224</v>
      </c>
      <c r="C1259" t="s">
        <v>8246</v>
      </c>
      <c r="D1259">
        <v>1301792590</v>
      </c>
      <c r="E1259">
        <v>1297562590</v>
      </c>
      <c r="F1259" t="b">
        <v>1</v>
      </c>
      <c r="G1259">
        <v>176</v>
      </c>
    </row>
    <row r="1260" spans="1:7" hidden="1" x14ac:dyDescent="0.2">
      <c r="A1260" t="s">
        <v>8219</v>
      </c>
      <c r="B1260" t="s">
        <v>8224</v>
      </c>
      <c r="C1260" t="s">
        <v>8246</v>
      </c>
      <c r="D1260">
        <v>1377960012</v>
      </c>
      <c r="E1260">
        <v>1375368012</v>
      </c>
      <c r="F1260" t="b">
        <v>1</v>
      </c>
      <c r="G1260">
        <v>670</v>
      </c>
    </row>
    <row r="1261" spans="1:7" hidden="1" x14ac:dyDescent="0.2">
      <c r="A1261" t="s">
        <v>8219</v>
      </c>
      <c r="B1261" t="s">
        <v>8224</v>
      </c>
      <c r="C1261" t="s">
        <v>8246</v>
      </c>
      <c r="D1261">
        <v>1402286340</v>
      </c>
      <c r="E1261">
        <v>1399504664</v>
      </c>
      <c r="F1261" t="b">
        <v>1</v>
      </c>
      <c r="G1261">
        <v>96</v>
      </c>
    </row>
    <row r="1262" spans="1:7" hidden="1" x14ac:dyDescent="0.2">
      <c r="A1262" t="s">
        <v>8219</v>
      </c>
      <c r="B1262" t="s">
        <v>8224</v>
      </c>
      <c r="C1262" t="s">
        <v>8246</v>
      </c>
      <c r="D1262">
        <v>1393445620</v>
      </c>
      <c r="E1262">
        <v>1390853620</v>
      </c>
      <c r="F1262" t="b">
        <v>1</v>
      </c>
      <c r="G1262">
        <v>74</v>
      </c>
    </row>
    <row r="1263" spans="1:7" hidden="1" x14ac:dyDescent="0.2">
      <c r="A1263" t="s">
        <v>8219</v>
      </c>
      <c r="B1263" t="s">
        <v>8224</v>
      </c>
      <c r="C1263" t="s">
        <v>8246</v>
      </c>
      <c r="D1263">
        <v>1390983227</v>
      </c>
      <c r="E1263">
        <v>1388391227</v>
      </c>
      <c r="F1263" t="b">
        <v>1</v>
      </c>
      <c r="G1263">
        <v>52</v>
      </c>
    </row>
    <row r="1264" spans="1:7" hidden="1" x14ac:dyDescent="0.2">
      <c r="A1264" t="s">
        <v>8219</v>
      </c>
      <c r="B1264" t="s">
        <v>8229</v>
      </c>
      <c r="C1264" t="s">
        <v>8251</v>
      </c>
      <c r="D1264">
        <v>1392574692</v>
      </c>
      <c r="E1264">
        <v>1389982692</v>
      </c>
      <c r="F1264" t="b">
        <v>1</v>
      </c>
      <c r="G1264">
        <v>105</v>
      </c>
    </row>
    <row r="1265" spans="1:7" hidden="1" x14ac:dyDescent="0.2">
      <c r="A1265" t="s">
        <v>8219</v>
      </c>
      <c r="B1265" t="s">
        <v>8224</v>
      </c>
      <c r="C1265" t="s">
        <v>8246</v>
      </c>
      <c r="D1265">
        <v>1396054800</v>
      </c>
      <c r="E1265">
        <v>1393034470</v>
      </c>
      <c r="F1265" t="b">
        <v>1</v>
      </c>
      <c r="G1265">
        <v>41</v>
      </c>
    </row>
    <row r="1266" spans="1:7" hidden="1" x14ac:dyDescent="0.2">
      <c r="A1266" t="s">
        <v>8219</v>
      </c>
      <c r="B1266" t="s">
        <v>8224</v>
      </c>
      <c r="C1266" t="s">
        <v>8246</v>
      </c>
      <c r="D1266">
        <v>1383062083</v>
      </c>
      <c r="E1266">
        <v>1380556483</v>
      </c>
      <c r="F1266" t="b">
        <v>1</v>
      </c>
      <c r="G1266">
        <v>34</v>
      </c>
    </row>
    <row r="1267" spans="1:7" hidden="1" x14ac:dyDescent="0.2">
      <c r="A1267" t="s">
        <v>8219</v>
      </c>
      <c r="B1267" t="s">
        <v>8224</v>
      </c>
      <c r="C1267" t="s">
        <v>8246</v>
      </c>
      <c r="D1267">
        <v>1291131815</v>
      </c>
      <c r="E1267">
        <v>1287071015</v>
      </c>
      <c r="F1267" t="b">
        <v>1</v>
      </c>
      <c r="G1267">
        <v>66</v>
      </c>
    </row>
    <row r="1268" spans="1:7" hidden="1" x14ac:dyDescent="0.2">
      <c r="A1268" t="s">
        <v>8219</v>
      </c>
      <c r="B1268" t="s">
        <v>8224</v>
      </c>
      <c r="C1268" t="s">
        <v>8246</v>
      </c>
      <c r="D1268">
        <v>1389474145</v>
      </c>
      <c r="E1268">
        <v>1386882145</v>
      </c>
      <c r="F1268" t="b">
        <v>1</v>
      </c>
      <c r="G1268">
        <v>50</v>
      </c>
    </row>
    <row r="1269" spans="1:7" hidden="1" x14ac:dyDescent="0.2">
      <c r="A1269" t="s">
        <v>8219</v>
      </c>
      <c r="B1269" t="s">
        <v>8224</v>
      </c>
      <c r="C1269" t="s">
        <v>8246</v>
      </c>
      <c r="D1269">
        <v>1374674558</v>
      </c>
      <c r="E1269">
        <v>1372082558</v>
      </c>
      <c r="F1269" t="b">
        <v>1</v>
      </c>
      <c r="G1269">
        <v>159</v>
      </c>
    </row>
    <row r="1270" spans="1:7" hidden="1" x14ac:dyDescent="0.2">
      <c r="A1270" t="s">
        <v>8219</v>
      </c>
      <c r="B1270" t="s">
        <v>8224</v>
      </c>
      <c r="C1270" t="s">
        <v>8246</v>
      </c>
      <c r="D1270">
        <v>1379708247</v>
      </c>
      <c r="E1270">
        <v>1377116247</v>
      </c>
      <c r="F1270" t="b">
        <v>1</v>
      </c>
      <c r="G1270">
        <v>182</v>
      </c>
    </row>
    <row r="1271" spans="1:7" hidden="1" x14ac:dyDescent="0.2">
      <c r="A1271" t="s">
        <v>8219</v>
      </c>
      <c r="B1271" t="s">
        <v>8224</v>
      </c>
      <c r="C1271" t="s">
        <v>8246</v>
      </c>
      <c r="D1271">
        <v>1460764800</v>
      </c>
      <c r="E1271">
        <v>1458157512</v>
      </c>
      <c r="F1271" t="b">
        <v>1</v>
      </c>
      <c r="G1271">
        <v>206</v>
      </c>
    </row>
    <row r="1272" spans="1:7" hidden="1" x14ac:dyDescent="0.2">
      <c r="A1272" t="s">
        <v>8219</v>
      </c>
      <c r="B1272" t="s">
        <v>8224</v>
      </c>
      <c r="C1272" t="s">
        <v>8246</v>
      </c>
      <c r="D1272">
        <v>1332704042</v>
      </c>
      <c r="E1272">
        <v>1327523642</v>
      </c>
      <c r="F1272" t="b">
        <v>1</v>
      </c>
      <c r="G1272">
        <v>169</v>
      </c>
    </row>
    <row r="1273" spans="1:7" hidden="1" x14ac:dyDescent="0.2">
      <c r="A1273" t="s">
        <v>8219</v>
      </c>
      <c r="B1273" t="s">
        <v>8224</v>
      </c>
      <c r="C1273" t="s">
        <v>8246</v>
      </c>
      <c r="D1273">
        <v>1384363459</v>
      </c>
      <c r="E1273">
        <v>1381767859</v>
      </c>
      <c r="F1273" t="b">
        <v>1</v>
      </c>
      <c r="G1273">
        <v>31</v>
      </c>
    </row>
    <row r="1274" spans="1:7" hidden="1" x14ac:dyDescent="0.2">
      <c r="A1274" t="s">
        <v>8219</v>
      </c>
      <c r="B1274" t="s">
        <v>8224</v>
      </c>
      <c r="C1274" t="s">
        <v>8246</v>
      </c>
      <c r="D1274">
        <v>1276574400</v>
      </c>
      <c r="E1274">
        <v>1270576379</v>
      </c>
      <c r="F1274" t="b">
        <v>1</v>
      </c>
      <c r="G1274">
        <v>28</v>
      </c>
    </row>
    <row r="1275" spans="1:7" hidden="1" x14ac:dyDescent="0.2">
      <c r="A1275" t="s">
        <v>8219</v>
      </c>
      <c r="B1275" t="s">
        <v>8229</v>
      </c>
      <c r="C1275" t="s">
        <v>8251</v>
      </c>
      <c r="D1275">
        <v>1409506291</v>
      </c>
      <c r="E1275">
        <v>1406914291</v>
      </c>
      <c r="F1275" t="b">
        <v>1</v>
      </c>
      <c r="G1275">
        <v>54</v>
      </c>
    </row>
    <row r="1276" spans="1:7" hidden="1" x14ac:dyDescent="0.2">
      <c r="A1276" t="s">
        <v>8219</v>
      </c>
      <c r="B1276" t="s">
        <v>8224</v>
      </c>
      <c r="C1276" t="s">
        <v>8246</v>
      </c>
      <c r="D1276">
        <v>1346344425</v>
      </c>
      <c r="E1276">
        <v>1343320425</v>
      </c>
      <c r="F1276" t="b">
        <v>1</v>
      </c>
      <c r="G1276">
        <v>467</v>
      </c>
    </row>
    <row r="1277" spans="1:7" hidden="1" x14ac:dyDescent="0.2">
      <c r="A1277" t="s">
        <v>8219</v>
      </c>
      <c r="B1277" t="s">
        <v>8224</v>
      </c>
      <c r="C1277" t="s">
        <v>8246</v>
      </c>
      <c r="D1277">
        <v>1375908587</v>
      </c>
      <c r="E1277">
        <v>1372884587</v>
      </c>
      <c r="F1277" t="b">
        <v>1</v>
      </c>
      <c r="G1277">
        <v>389</v>
      </c>
    </row>
    <row r="1278" spans="1:7" hidden="1" x14ac:dyDescent="0.2">
      <c r="A1278" t="s">
        <v>8219</v>
      </c>
      <c r="B1278" t="s">
        <v>8224</v>
      </c>
      <c r="C1278" t="s">
        <v>8246</v>
      </c>
      <c r="D1278">
        <v>1251777600</v>
      </c>
      <c r="E1278">
        <v>1247504047</v>
      </c>
      <c r="F1278" t="b">
        <v>1</v>
      </c>
      <c r="G1278">
        <v>68</v>
      </c>
    </row>
    <row r="1279" spans="1:7" hidden="1" x14ac:dyDescent="0.2">
      <c r="A1279" t="s">
        <v>8219</v>
      </c>
      <c r="B1279" t="s">
        <v>8224</v>
      </c>
      <c r="C1279" t="s">
        <v>8246</v>
      </c>
      <c r="D1279">
        <v>1346765347</v>
      </c>
      <c r="E1279">
        <v>1343741347</v>
      </c>
      <c r="F1279" t="b">
        <v>1</v>
      </c>
      <c r="G1279">
        <v>413</v>
      </c>
    </row>
    <row r="1280" spans="1:7" hidden="1" x14ac:dyDescent="0.2">
      <c r="A1280" t="s">
        <v>8219</v>
      </c>
      <c r="B1280" t="s">
        <v>8224</v>
      </c>
      <c r="C1280" t="s">
        <v>8246</v>
      </c>
      <c r="D1280">
        <v>1403661600</v>
      </c>
      <c r="E1280">
        <v>1401196766</v>
      </c>
      <c r="F1280" t="b">
        <v>1</v>
      </c>
      <c r="G1280">
        <v>190</v>
      </c>
    </row>
    <row r="1281" spans="1:7" hidden="1" x14ac:dyDescent="0.2">
      <c r="A1281" t="s">
        <v>8219</v>
      </c>
      <c r="B1281" t="s">
        <v>8224</v>
      </c>
      <c r="C1281" t="s">
        <v>8246</v>
      </c>
      <c r="D1281">
        <v>1395624170</v>
      </c>
      <c r="E1281">
        <v>1392171770</v>
      </c>
      <c r="F1281" t="b">
        <v>1</v>
      </c>
      <c r="G1281">
        <v>189</v>
      </c>
    </row>
    <row r="1282" spans="1:7" hidden="1" x14ac:dyDescent="0.2">
      <c r="A1282" t="s">
        <v>8219</v>
      </c>
      <c r="B1282" t="s">
        <v>8224</v>
      </c>
      <c r="C1282" t="s">
        <v>8246</v>
      </c>
      <c r="D1282">
        <v>1299003054</v>
      </c>
      <c r="E1282">
        <v>1291227054</v>
      </c>
      <c r="F1282" t="b">
        <v>1</v>
      </c>
      <c r="G1282">
        <v>130</v>
      </c>
    </row>
    <row r="1283" spans="1:7" hidden="1" x14ac:dyDescent="0.2">
      <c r="A1283" t="s">
        <v>8219</v>
      </c>
      <c r="B1283" t="s">
        <v>8224</v>
      </c>
      <c r="C1283" t="s">
        <v>8246</v>
      </c>
      <c r="D1283">
        <v>1375033836</v>
      </c>
      <c r="E1283">
        <v>1373305836</v>
      </c>
      <c r="F1283" t="b">
        <v>1</v>
      </c>
      <c r="G1283">
        <v>74</v>
      </c>
    </row>
    <row r="1284" spans="1:7" hidden="1" x14ac:dyDescent="0.2">
      <c r="A1284" t="s">
        <v>8219</v>
      </c>
      <c r="B1284" t="s">
        <v>8224</v>
      </c>
      <c r="C1284" t="s">
        <v>8246</v>
      </c>
      <c r="D1284">
        <v>1386565140</v>
      </c>
      <c r="E1284">
        <v>1383909855</v>
      </c>
      <c r="F1284" t="b">
        <v>1</v>
      </c>
      <c r="G1284">
        <v>274</v>
      </c>
    </row>
    <row r="1285" spans="1:7" hidden="1" x14ac:dyDescent="0.2">
      <c r="A1285" t="s">
        <v>8219</v>
      </c>
      <c r="B1285" t="s">
        <v>8224</v>
      </c>
      <c r="C1285" t="s">
        <v>8246</v>
      </c>
      <c r="D1285">
        <v>1362974400</v>
      </c>
      <c r="E1285">
        <v>1360948389</v>
      </c>
      <c r="F1285" t="b">
        <v>1</v>
      </c>
      <c r="G1285">
        <v>22</v>
      </c>
    </row>
    <row r="1286" spans="1:7" hidden="1" x14ac:dyDescent="0.2">
      <c r="A1286" t="s">
        <v>8219</v>
      </c>
      <c r="B1286" t="s">
        <v>8224</v>
      </c>
      <c r="C1286" t="s">
        <v>8246</v>
      </c>
      <c r="D1286">
        <v>1483203540</v>
      </c>
      <c r="E1286">
        <v>1481175482</v>
      </c>
      <c r="F1286" t="b">
        <v>0</v>
      </c>
      <c r="G1286">
        <v>31</v>
      </c>
    </row>
    <row r="1287" spans="1:7" hidden="1" x14ac:dyDescent="0.2">
      <c r="A1287" t="s">
        <v>8219</v>
      </c>
      <c r="B1287" t="s">
        <v>8225</v>
      </c>
      <c r="C1287" t="s">
        <v>8247</v>
      </c>
      <c r="D1287">
        <v>1434808775</v>
      </c>
      <c r="E1287">
        <v>1433512775</v>
      </c>
      <c r="F1287" t="b">
        <v>0</v>
      </c>
      <c r="G1287">
        <v>63</v>
      </c>
    </row>
    <row r="1288" spans="1:7" hidden="1" x14ac:dyDescent="0.2">
      <c r="A1288" t="s">
        <v>8219</v>
      </c>
      <c r="B1288" t="s">
        <v>8225</v>
      </c>
      <c r="C1288" t="s">
        <v>8247</v>
      </c>
      <c r="D1288">
        <v>1424181600</v>
      </c>
      <c r="E1288">
        <v>1423041227</v>
      </c>
      <c r="F1288" t="b">
        <v>0</v>
      </c>
      <c r="G1288">
        <v>20</v>
      </c>
    </row>
    <row r="1289" spans="1:7" hidden="1" x14ac:dyDescent="0.2">
      <c r="A1289" t="s">
        <v>8219</v>
      </c>
      <c r="B1289" t="s">
        <v>8225</v>
      </c>
      <c r="C1289" t="s">
        <v>8247</v>
      </c>
      <c r="D1289">
        <v>1434120856</v>
      </c>
      <c r="E1289">
        <v>1428936856</v>
      </c>
      <c r="F1289" t="b">
        <v>0</v>
      </c>
      <c r="G1289">
        <v>25</v>
      </c>
    </row>
    <row r="1290" spans="1:7" hidden="1" x14ac:dyDescent="0.2">
      <c r="A1290" t="s">
        <v>8219</v>
      </c>
      <c r="B1290" t="s">
        <v>8224</v>
      </c>
      <c r="C1290" t="s">
        <v>8246</v>
      </c>
      <c r="D1290">
        <v>1470801600</v>
      </c>
      <c r="E1290">
        <v>1468122163</v>
      </c>
      <c r="F1290" t="b">
        <v>0</v>
      </c>
      <c r="G1290">
        <v>61</v>
      </c>
    </row>
    <row r="1291" spans="1:7" hidden="1" x14ac:dyDescent="0.2">
      <c r="A1291" t="s">
        <v>8219</v>
      </c>
      <c r="B1291" t="s">
        <v>8224</v>
      </c>
      <c r="C1291" t="s">
        <v>8246</v>
      </c>
      <c r="D1291">
        <v>1483499645</v>
      </c>
      <c r="E1291">
        <v>1480907645</v>
      </c>
      <c r="F1291" t="b">
        <v>0</v>
      </c>
      <c r="G1291">
        <v>52</v>
      </c>
    </row>
    <row r="1292" spans="1:7" hidden="1" x14ac:dyDescent="0.2">
      <c r="A1292" t="s">
        <v>8219</v>
      </c>
      <c r="B1292" t="s">
        <v>8224</v>
      </c>
      <c r="C1292" t="s">
        <v>8246</v>
      </c>
      <c r="D1292">
        <v>1429772340</v>
      </c>
      <c r="E1292">
        <v>1427121931</v>
      </c>
      <c r="F1292" t="b">
        <v>0</v>
      </c>
      <c r="G1292">
        <v>86</v>
      </c>
    </row>
    <row r="1293" spans="1:7" hidden="1" x14ac:dyDescent="0.2">
      <c r="A1293" t="s">
        <v>8219</v>
      </c>
      <c r="B1293" t="s">
        <v>8224</v>
      </c>
      <c r="C1293" t="s">
        <v>8246</v>
      </c>
      <c r="D1293">
        <v>1428390000</v>
      </c>
      <c r="E1293">
        <v>1425224391</v>
      </c>
      <c r="F1293" t="b">
        <v>0</v>
      </c>
      <c r="G1293">
        <v>42</v>
      </c>
    </row>
    <row r="1294" spans="1:7" hidden="1" x14ac:dyDescent="0.2">
      <c r="A1294" t="s">
        <v>8219</v>
      </c>
      <c r="B1294" t="s">
        <v>8225</v>
      </c>
      <c r="C1294" t="s">
        <v>8247</v>
      </c>
      <c r="D1294">
        <v>1444172340</v>
      </c>
      <c r="E1294">
        <v>1441822828</v>
      </c>
      <c r="F1294" t="b">
        <v>0</v>
      </c>
      <c r="G1294">
        <v>52</v>
      </c>
    </row>
    <row r="1295" spans="1:7" hidden="1" x14ac:dyDescent="0.2">
      <c r="A1295" t="s">
        <v>8219</v>
      </c>
      <c r="B1295" t="s">
        <v>8224</v>
      </c>
      <c r="C1295" t="s">
        <v>8246</v>
      </c>
      <c r="D1295">
        <v>1447523371</v>
      </c>
      <c r="E1295">
        <v>1444927771</v>
      </c>
      <c r="F1295" t="b">
        <v>0</v>
      </c>
      <c r="G1295">
        <v>120</v>
      </c>
    </row>
    <row r="1296" spans="1:7" hidden="1" x14ac:dyDescent="0.2">
      <c r="A1296" t="s">
        <v>8219</v>
      </c>
      <c r="B1296" t="s">
        <v>8225</v>
      </c>
      <c r="C1296" t="s">
        <v>8247</v>
      </c>
      <c r="D1296">
        <v>1445252400</v>
      </c>
      <c r="E1296">
        <v>1443696797</v>
      </c>
      <c r="F1296" t="b">
        <v>0</v>
      </c>
      <c r="G1296">
        <v>22</v>
      </c>
    </row>
    <row r="1297" spans="1:7" hidden="1" x14ac:dyDescent="0.2">
      <c r="A1297" t="s">
        <v>8219</v>
      </c>
      <c r="B1297" t="s">
        <v>8225</v>
      </c>
      <c r="C1297" t="s">
        <v>8247</v>
      </c>
      <c r="D1297">
        <v>1438189200</v>
      </c>
      <c r="E1297">
        <v>1435585497</v>
      </c>
      <c r="F1297" t="b">
        <v>0</v>
      </c>
      <c r="G1297">
        <v>64</v>
      </c>
    </row>
    <row r="1298" spans="1:7" hidden="1" x14ac:dyDescent="0.2">
      <c r="A1298" t="s">
        <v>8219</v>
      </c>
      <c r="B1298" t="s">
        <v>8225</v>
      </c>
      <c r="C1298" t="s">
        <v>8247</v>
      </c>
      <c r="D1298">
        <v>1457914373</v>
      </c>
      <c r="E1298">
        <v>1456189973</v>
      </c>
      <c r="F1298" t="b">
        <v>0</v>
      </c>
      <c r="G1298">
        <v>23</v>
      </c>
    </row>
    <row r="1299" spans="1:7" hidden="1" x14ac:dyDescent="0.2">
      <c r="A1299" t="s">
        <v>8219</v>
      </c>
      <c r="B1299" t="s">
        <v>8224</v>
      </c>
      <c r="C1299" t="s">
        <v>8246</v>
      </c>
      <c r="D1299">
        <v>1462125358</v>
      </c>
      <c r="E1299">
        <v>1459533358</v>
      </c>
      <c r="F1299" t="b">
        <v>0</v>
      </c>
      <c r="G1299">
        <v>238</v>
      </c>
    </row>
    <row r="1300" spans="1:7" hidden="1" x14ac:dyDescent="0.2">
      <c r="A1300" t="s">
        <v>8219</v>
      </c>
      <c r="B1300" t="s">
        <v>8225</v>
      </c>
      <c r="C1300" t="s">
        <v>8247</v>
      </c>
      <c r="D1300">
        <v>1461860432</v>
      </c>
      <c r="E1300">
        <v>1459268432</v>
      </c>
      <c r="F1300" t="b">
        <v>0</v>
      </c>
      <c r="G1300">
        <v>33</v>
      </c>
    </row>
    <row r="1301" spans="1:7" hidden="1" x14ac:dyDescent="0.2">
      <c r="A1301" t="s">
        <v>8219</v>
      </c>
      <c r="B1301" t="s">
        <v>8224</v>
      </c>
      <c r="C1301" t="s">
        <v>8246</v>
      </c>
      <c r="D1301">
        <v>1436902359</v>
      </c>
      <c r="E1301">
        <v>1434310359</v>
      </c>
      <c r="F1301" t="b">
        <v>0</v>
      </c>
      <c r="G1301">
        <v>32</v>
      </c>
    </row>
    <row r="1302" spans="1:7" hidden="1" x14ac:dyDescent="0.2">
      <c r="A1302" t="s">
        <v>8219</v>
      </c>
      <c r="B1302" t="s">
        <v>8224</v>
      </c>
      <c r="C1302" t="s">
        <v>8246</v>
      </c>
      <c r="D1302">
        <v>1464807420</v>
      </c>
      <c r="E1302">
        <v>1461427938</v>
      </c>
      <c r="F1302" t="b">
        <v>0</v>
      </c>
      <c r="G1302">
        <v>24</v>
      </c>
    </row>
    <row r="1303" spans="1:7" hidden="1" x14ac:dyDescent="0.2">
      <c r="A1303" t="s">
        <v>8219</v>
      </c>
      <c r="B1303" t="s">
        <v>8224</v>
      </c>
      <c r="C1303" t="s">
        <v>8246</v>
      </c>
      <c r="D1303">
        <v>1437447600</v>
      </c>
      <c r="E1303">
        <v>1436551178</v>
      </c>
      <c r="F1303" t="b">
        <v>0</v>
      </c>
      <c r="G1303">
        <v>29</v>
      </c>
    </row>
    <row r="1304" spans="1:7" hidden="1" x14ac:dyDescent="0.2">
      <c r="A1304" t="s">
        <v>8219</v>
      </c>
      <c r="B1304" t="s">
        <v>8224</v>
      </c>
      <c r="C1304" t="s">
        <v>8246</v>
      </c>
      <c r="D1304">
        <v>1480559011</v>
      </c>
      <c r="E1304">
        <v>1477963411</v>
      </c>
      <c r="F1304" t="b">
        <v>0</v>
      </c>
      <c r="G1304">
        <v>50</v>
      </c>
    </row>
    <row r="1305" spans="1:7" hidden="1" x14ac:dyDescent="0.2">
      <c r="A1305" t="s">
        <v>8219</v>
      </c>
      <c r="B1305" t="s">
        <v>8225</v>
      </c>
      <c r="C1305" t="s">
        <v>8247</v>
      </c>
      <c r="D1305">
        <v>1469962800</v>
      </c>
      <c r="E1305">
        <v>1468578920</v>
      </c>
      <c r="F1305" t="b">
        <v>0</v>
      </c>
      <c r="G1305">
        <v>108</v>
      </c>
    </row>
    <row r="1306" spans="1:7" hidden="1" x14ac:dyDescent="0.2">
      <c r="A1306" t="s">
        <v>8220</v>
      </c>
      <c r="B1306" t="s">
        <v>8225</v>
      </c>
      <c r="C1306" t="s">
        <v>8247</v>
      </c>
      <c r="D1306">
        <v>1489376405</v>
      </c>
      <c r="E1306">
        <v>1484196005</v>
      </c>
      <c r="F1306" t="b">
        <v>0</v>
      </c>
      <c r="G1306">
        <v>104</v>
      </c>
    </row>
    <row r="1307" spans="1:7" hidden="1" x14ac:dyDescent="0.2">
      <c r="A1307" t="s">
        <v>8220</v>
      </c>
      <c r="B1307" t="s">
        <v>8224</v>
      </c>
      <c r="C1307" t="s">
        <v>8246</v>
      </c>
      <c r="D1307">
        <v>1469122200</v>
      </c>
      <c r="E1307">
        <v>1466611108</v>
      </c>
      <c r="F1307" t="b">
        <v>0</v>
      </c>
      <c r="G1307">
        <v>86</v>
      </c>
    </row>
    <row r="1308" spans="1:7" hidden="1" x14ac:dyDescent="0.2">
      <c r="A1308" t="s">
        <v>8220</v>
      </c>
      <c r="B1308" t="s">
        <v>8224</v>
      </c>
      <c r="C1308" t="s">
        <v>8246</v>
      </c>
      <c r="D1308">
        <v>1417690734</v>
      </c>
      <c r="E1308">
        <v>1415098734</v>
      </c>
      <c r="F1308" t="b">
        <v>0</v>
      </c>
      <c r="G1308">
        <v>356</v>
      </c>
    </row>
    <row r="1309" spans="1:7" hidden="1" x14ac:dyDescent="0.2">
      <c r="A1309" t="s">
        <v>8220</v>
      </c>
      <c r="B1309" t="s">
        <v>8224</v>
      </c>
      <c r="C1309" t="s">
        <v>8246</v>
      </c>
      <c r="D1309">
        <v>1455710679</v>
      </c>
      <c r="E1309">
        <v>1453118679</v>
      </c>
      <c r="F1309" t="b">
        <v>0</v>
      </c>
      <c r="G1309">
        <v>45</v>
      </c>
    </row>
    <row r="1310" spans="1:7" hidden="1" x14ac:dyDescent="0.2">
      <c r="A1310" t="s">
        <v>8220</v>
      </c>
      <c r="B1310" t="s">
        <v>8224</v>
      </c>
      <c r="C1310" t="s">
        <v>8246</v>
      </c>
      <c r="D1310">
        <v>1475937812</v>
      </c>
      <c r="E1310">
        <v>1472481812</v>
      </c>
      <c r="F1310" t="b">
        <v>0</v>
      </c>
      <c r="G1310">
        <v>38</v>
      </c>
    </row>
    <row r="1311" spans="1:7" hidden="1" x14ac:dyDescent="0.2">
      <c r="A1311" t="s">
        <v>8220</v>
      </c>
      <c r="B1311" t="s">
        <v>8224</v>
      </c>
      <c r="C1311" t="s">
        <v>8246</v>
      </c>
      <c r="D1311">
        <v>1444943468</v>
      </c>
      <c r="E1311">
        <v>1441919468</v>
      </c>
      <c r="F1311" t="b">
        <v>0</v>
      </c>
      <c r="G1311">
        <v>35</v>
      </c>
    </row>
    <row r="1312" spans="1:7" hidden="1" x14ac:dyDescent="0.2">
      <c r="A1312" t="s">
        <v>8220</v>
      </c>
      <c r="B1312" t="s">
        <v>8224</v>
      </c>
      <c r="C1312" t="s">
        <v>8246</v>
      </c>
      <c r="D1312">
        <v>1471622450</v>
      </c>
      <c r="E1312">
        <v>1467734450</v>
      </c>
      <c r="F1312" t="b">
        <v>0</v>
      </c>
      <c r="G1312">
        <v>24</v>
      </c>
    </row>
    <row r="1313" spans="1:7" hidden="1" x14ac:dyDescent="0.2">
      <c r="A1313" t="s">
        <v>8220</v>
      </c>
      <c r="B1313" t="s">
        <v>8224</v>
      </c>
      <c r="C1313" t="s">
        <v>8246</v>
      </c>
      <c r="D1313">
        <v>1480536919</v>
      </c>
      <c r="E1313">
        <v>1477509319</v>
      </c>
      <c r="F1313" t="b">
        <v>0</v>
      </c>
      <c r="G1313">
        <v>100</v>
      </c>
    </row>
    <row r="1314" spans="1:7" hidden="1" x14ac:dyDescent="0.2">
      <c r="A1314" t="s">
        <v>8220</v>
      </c>
      <c r="B1314" t="s">
        <v>8224</v>
      </c>
      <c r="C1314" t="s">
        <v>8246</v>
      </c>
      <c r="D1314">
        <v>1429375922</v>
      </c>
      <c r="E1314">
        <v>1426783922</v>
      </c>
      <c r="F1314" t="b">
        <v>0</v>
      </c>
      <c r="G1314">
        <v>1</v>
      </c>
    </row>
    <row r="1315" spans="1:7" hidden="1" x14ac:dyDescent="0.2">
      <c r="A1315" t="s">
        <v>8220</v>
      </c>
      <c r="B1315" t="s">
        <v>8224</v>
      </c>
      <c r="C1315" t="s">
        <v>8246</v>
      </c>
      <c r="D1315">
        <v>1457024514</v>
      </c>
      <c r="E1315">
        <v>1454432514</v>
      </c>
      <c r="F1315" t="b">
        <v>0</v>
      </c>
      <c r="G1315">
        <v>122</v>
      </c>
    </row>
    <row r="1316" spans="1:7" hidden="1" x14ac:dyDescent="0.2">
      <c r="A1316" t="s">
        <v>8220</v>
      </c>
      <c r="B1316" t="s">
        <v>8224</v>
      </c>
      <c r="C1316" t="s">
        <v>8246</v>
      </c>
      <c r="D1316">
        <v>1477065860</v>
      </c>
      <c r="E1316">
        <v>1471881860</v>
      </c>
      <c r="F1316" t="b">
        <v>0</v>
      </c>
      <c r="G1316">
        <v>11</v>
      </c>
    </row>
    <row r="1317" spans="1:7" hidden="1" x14ac:dyDescent="0.2">
      <c r="A1317" t="s">
        <v>8220</v>
      </c>
      <c r="B1317" t="s">
        <v>8224</v>
      </c>
      <c r="C1317" t="s">
        <v>8246</v>
      </c>
      <c r="D1317">
        <v>1446771600</v>
      </c>
      <c r="E1317">
        <v>1443700648</v>
      </c>
      <c r="F1317" t="b">
        <v>0</v>
      </c>
      <c r="G1317">
        <v>248</v>
      </c>
    </row>
    <row r="1318" spans="1:7" hidden="1" x14ac:dyDescent="0.2">
      <c r="A1318" t="s">
        <v>8220</v>
      </c>
      <c r="B1318" t="s">
        <v>8224</v>
      </c>
      <c r="C1318" t="s">
        <v>8246</v>
      </c>
      <c r="D1318">
        <v>1456700709</v>
      </c>
      <c r="E1318">
        <v>1453676709</v>
      </c>
      <c r="F1318" t="b">
        <v>0</v>
      </c>
      <c r="G1318">
        <v>1</v>
      </c>
    </row>
    <row r="1319" spans="1:7" hidden="1" x14ac:dyDescent="0.2">
      <c r="A1319" t="s">
        <v>8220</v>
      </c>
      <c r="B1319" t="s">
        <v>8232</v>
      </c>
      <c r="C1319" t="s">
        <v>8253</v>
      </c>
      <c r="D1319">
        <v>1469109600</v>
      </c>
      <c r="E1319">
        <v>1464586746</v>
      </c>
      <c r="F1319" t="b">
        <v>0</v>
      </c>
      <c r="G1319">
        <v>19</v>
      </c>
    </row>
    <row r="1320" spans="1:7" hidden="1" x14ac:dyDescent="0.2">
      <c r="A1320" t="s">
        <v>8220</v>
      </c>
      <c r="B1320" t="s">
        <v>8224</v>
      </c>
      <c r="C1320" t="s">
        <v>8246</v>
      </c>
      <c r="D1320">
        <v>1420938172</v>
      </c>
      <c r="E1320">
        <v>1418346172</v>
      </c>
      <c r="F1320" t="b">
        <v>0</v>
      </c>
      <c r="G1320">
        <v>135</v>
      </c>
    </row>
    <row r="1321" spans="1:7" hidden="1" x14ac:dyDescent="0.2">
      <c r="A1321" t="s">
        <v>8220</v>
      </c>
      <c r="B1321" t="s">
        <v>8225</v>
      </c>
      <c r="C1321" t="s">
        <v>8247</v>
      </c>
      <c r="D1321">
        <v>1405094400</v>
      </c>
      <c r="E1321">
        <v>1403810965</v>
      </c>
      <c r="F1321" t="b">
        <v>0</v>
      </c>
      <c r="G1321">
        <v>9</v>
      </c>
    </row>
    <row r="1322" spans="1:7" hidden="1" x14ac:dyDescent="0.2">
      <c r="A1322" t="s">
        <v>8220</v>
      </c>
      <c r="B1322" t="s">
        <v>8233</v>
      </c>
      <c r="C1322" t="s">
        <v>8249</v>
      </c>
      <c r="D1322">
        <v>1483138800</v>
      </c>
      <c r="E1322">
        <v>1480610046</v>
      </c>
      <c r="F1322" t="b">
        <v>0</v>
      </c>
      <c r="G1322">
        <v>3</v>
      </c>
    </row>
    <row r="1323" spans="1:7" hidden="1" x14ac:dyDescent="0.2">
      <c r="A1323" t="s">
        <v>8220</v>
      </c>
      <c r="B1323" t="s">
        <v>8235</v>
      </c>
      <c r="C1323" t="s">
        <v>8255</v>
      </c>
      <c r="D1323">
        <v>1482515937</v>
      </c>
      <c r="E1323">
        <v>1479923937</v>
      </c>
      <c r="F1323" t="b">
        <v>0</v>
      </c>
      <c r="G1323">
        <v>7</v>
      </c>
    </row>
    <row r="1324" spans="1:7" hidden="1" x14ac:dyDescent="0.2">
      <c r="A1324" t="s">
        <v>8220</v>
      </c>
      <c r="B1324" t="s">
        <v>8225</v>
      </c>
      <c r="C1324" t="s">
        <v>8247</v>
      </c>
      <c r="D1324">
        <v>1432223125</v>
      </c>
      <c r="E1324">
        <v>1429631125</v>
      </c>
      <c r="F1324" t="b">
        <v>0</v>
      </c>
      <c r="G1324">
        <v>4</v>
      </c>
    </row>
    <row r="1325" spans="1:7" hidden="1" x14ac:dyDescent="0.2">
      <c r="A1325" t="s">
        <v>8220</v>
      </c>
      <c r="B1325" t="s">
        <v>8224</v>
      </c>
      <c r="C1325" t="s">
        <v>8246</v>
      </c>
      <c r="D1325">
        <v>1461653700</v>
      </c>
      <c r="E1325">
        <v>1458665146</v>
      </c>
      <c r="F1325" t="b">
        <v>0</v>
      </c>
      <c r="G1325">
        <v>44</v>
      </c>
    </row>
    <row r="1326" spans="1:7" hidden="1" x14ac:dyDescent="0.2">
      <c r="A1326" t="s">
        <v>8220</v>
      </c>
      <c r="B1326" t="s">
        <v>8224</v>
      </c>
      <c r="C1326" t="s">
        <v>8246</v>
      </c>
      <c r="D1326">
        <v>1476371552</v>
      </c>
      <c r="E1326">
        <v>1473779552</v>
      </c>
      <c r="F1326" t="b">
        <v>0</v>
      </c>
      <c r="G1326">
        <v>90</v>
      </c>
    </row>
    <row r="1327" spans="1:7" hidden="1" x14ac:dyDescent="0.2">
      <c r="A1327" t="s">
        <v>8220</v>
      </c>
      <c r="B1327" t="s">
        <v>8224</v>
      </c>
      <c r="C1327" t="s">
        <v>8246</v>
      </c>
      <c r="D1327">
        <v>1483063435</v>
      </c>
      <c r="E1327">
        <v>1480471435</v>
      </c>
      <c r="F1327" t="b">
        <v>0</v>
      </c>
      <c r="G1327">
        <v>8</v>
      </c>
    </row>
    <row r="1328" spans="1:7" hidden="1" x14ac:dyDescent="0.2">
      <c r="A1328" t="s">
        <v>8220</v>
      </c>
      <c r="B1328" t="s">
        <v>8224</v>
      </c>
      <c r="C1328" t="s">
        <v>8246</v>
      </c>
      <c r="D1328">
        <v>1421348428</v>
      </c>
      <c r="E1328">
        <v>1417460428</v>
      </c>
      <c r="F1328" t="b">
        <v>0</v>
      </c>
      <c r="G1328">
        <v>11</v>
      </c>
    </row>
    <row r="1329" spans="1:7" hidden="1" x14ac:dyDescent="0.2">
      <c r="A1329" t="s">
        <v>8220</v>
      </c>
      <c r="B1329" t="s">
        <v>8224</v>
      </c>
      <c r="C1329" t="s">
        <v>8246</v>
      </c>
      <c r="D1329">
        <v>1432916235</v>
      </c>
      <c r="E1329">
        <v>1430324235</v>
      </c>
      <c r="F1329" t="b">
        <v>0</v>
      </c>
      <c r="G1329">
        <v>41</v>
      </c>
    </row>
    <row r="1330" spans="1:7" hidden="1" x14ac:dyDescent="0.2">
      <c r="A1330" t="s">
        <v>8220</v>
      </c>
      <c r="B1330" t="s">
        <v>8224</v>
      </c>
      <c r="C1330" t="s">
        <v>8246</v>
      </c>
      <c r="D1330">
        <v>1476458734</v>
      </c>
      <c r="E1330">
        <v>1472570734</v>
      </c>
      <c r="F1330" t="b">
        <v>0</v>
      </c>
      <c r="G1330">
        <v>15</v>
      </c>
    </row>
    <row r="1331" spans="1:7" hidden="1" x14ac:dyDescent="0.2">
      <c r="A1331" t="s">
        <v>8220</v>
      </c>
      <c r="B1331" t="s">
        <v>8224</v>
      </c>
      <c r="C1331" t="s">
        <v>8246</v>
      </c>
      <c r="D1331">
        <v>1417501145</v>
      </c>
      <c r="E1331">
        <v>1414041545</v>
      </c>
      <c r="F1331" t="b">
        <v>0</v>
      </c>
      <c r="G1331">
        <v>9</v>
      </c>
    </row>
    <row r="1332" spans="1:7" hidden="1" x14ac:dyDescent="0.2">
      <c r="A1332" t="s">
        <v>8220</v>
      </c>
      <c r="B1332" t="s">
        <v>8224</v>
      </c>
      <c r="C1332" t="s">
        <v>8246</v>
      </c>
      <c r="D1332">
        <v>1467432000</v>
      </c>
      <c r="E1332">
        <v>1464763109</v>
      </c>
      <c r="F1332" t="b">
        <v>0</v>
      </c>
      <c r="G1332">
        <v>50</v>
      </c>
    </row>
    <row r="1333" spans="1:7" hidden="1" x14ac:dyDescent="0.2">
      <c r="A1333" t="s">
        <v>8220</v>
      </c>
      <c r="B1333" t="s">
        <v>8224</v>
      </c>
      <c r="C1333" t="s">
        <v>8246</v>
      </c>
      <c r="D1333">
        <v>1471435554</v>
      </c>
      <c r="E1333">
        <v>1468843554</v>
      </c>
      <c r="F1333" t="b">
        <v>0</v>
      </c>
      <c r="G1333">
        <v>34</v>
      </c>
    </row>
    <row r="1334" spans="1:7" hidden="1" x14ac:dyDescent="0.2">
      <c r="A1334" t="s">
        <v>8220</v>
      </c>
      <c r="B1334" t="s">
        <v>8240</v>
      </c>
      <c r="C1334" t="s">
        <v>8257</v>
      </c>
      <c r="D1334">
        <v>1485480408</v>
      </c>
      <c r="E1334">
        <v>1482888408</v>
      </c>
      <c r="F1334" t="b">
        <v>0</v>
      </c>
      <c r="G1334">
        <v>0</v>
      </c>
    </row>
    <row r="1335" spans="1:7" hidden="1" x14ac:dyDescent="0.2">
      <c r="A1335" t="s">
        <v>8220</v>
      </c>
      <c r="B1335" t="s">
        <v>8226</v>
      </c>
      <c r="C1335" t="s">
        <v>8248</v>
      </c>
      <c r="D1335">
        <v>1405478025</v>
      </c>
      <c r="E1335">
        <v>1402886025</v>
      </c>
      <c r="F1335" t="b">
        <v>0</v>
      </c>
      <c r="G1335">
        <v>0</v>
      </c>
    </row>
    <row r="1336" spans="1:7" hidden="1" x14ac:dyDescent="0.2">
      <c r="A1336" t="s">
        <v>8220</v>
      </c>
      <c r="B1336" t="s">
        <v>8224</v>
      </c>
      <c r="C1336" t="s">
        <v>8246</v>
      </c>
      <c r="D1336">
        <v>1457721287</v>
      </c>
      <c r="E1336">
        <v>1455129287</v>
      </c>
      <c r="F1336" t="b">
        <v>0</v>
      </c>
      <c r="G1336">
        <v>276</v>
      </c>
    </row>
    <row r="1337" spans="1:7" hidden="1" x14ac:dyDescent="0.2">
      <c r="A1337" t="s">
        <v>8220</v>
      </c>
      <c r="B1337" t="s">
        <v>8224</v>
      </c>
      <c r="C1337" t="s">
        <v>8246</v>
      </c>
      <c r="D1337">
        <v>1449354502</v>
      </c>
      <c r="E1337">
        <v>1446762502</v>
      </c>
      <c r="F1337" t="b">
        <v>0</v>
      </c>
      <c r="G1337">
        <v>16</v>
      </c>
    </row>
    <row r="1338" spans="1:7" hidden="1" x14ac:dyDescent="0.2">
      <c r="A1338" t="s">
        <v>8220</v>
      </c>
      <c r="B1338" t="s">
        <v>8224</v>
      </c>
      <c r="C1338" t="s">
        <v>8246</v>
      </c>
      <c r="D1338">
        <v>1418849028</v>
      </c>
      <c r="E1338">
        <v>1415825028</v>
      </c>
      <c r="F1338" t="b">
        <v>0</v>
      </c>
      <c r="G1338">
        <v>224</v>
      </c>
    </row>
    <row r="1339" spans="1:7" hidden="1" x14ac:dyDescent="0.2">
      <c r="A1339" t="s">
        <v>8220</v>
      </c>
      <c r="B1339" t="s">
        <v>8224</v>
      </c>
      <c r="C1339" t="s">
        <v>8246</v>
      </c>
      <c r="D1339">
        <v>1488549079</v>
      </c>
      <c r="E1339">
        <v>1485957079</v>
      </c>
      <c r="F1339" t="b">
        <v>0</v>
      </c>
      <c r="G1339">
        <v>140</v>
      </c>
    </row>
    <row r="1340" spans="1:7" hidden="1" x14ac:dyDescent="0.2">
      <c r="A1340" t="s">
        <v>8220</v>
      </c>
      <c r="B1340" t="s">
        <v>8224</v>
      </c>
      <c r="C1340" t="s">
        <v>8246</v>
      </c>
      <c r="D1340">
        <v>1438543033</v>
      </c>
      <c r="E1340">
        <v>1435951033</v>
      </c>
      <c r="F1340" t="b">
        <v>0</v>
      </c>
      <c r="G1340">
        <v>15</v>
      </c>
    </row>
    <row r="1341" spans="1:7" hidden="1" x14ac:dyDescent="0.2">
      <c r="A1341" t="s">
        <v>8220</v>
      </c>
      <c r="B1341" t="s">
        <v>8224</v>
      </c>
      <c r="C1341" t="s">
        <v>8246</v>
      </c>
      <c r="D1341">
        <v>1418056315</v>
      </c>
      <c r="E1341">
        <v>1414164715</v>
      </c>
      <c r="F1341" t="b">
        <v>0</v>
      </c>
      <c r="G1341">
        <v>37</v>
      </c>
    </row>
    <row r="1342" spans="1:7" hidden="1" x14ac:dyDescent="0.2">
      <c r="A1342" t="s">
        <v>8220</v>
      </c>
      <c r="B1342" t="s">
        <v>8224</v>
      </c>
      <c r="C1342" t="s">
        <v>8246</v>
      </c>
      <c r="D1342">
        <v>1408112253</v>
      </c>
      <c r="E1342">
        <v>1405520253</v>
      </c>
      <c r="F1342" t="b">
        <v>0</v>
      </c>
      <c r="G1342">
        <v>0</v>
      </c>
    </row>
    <row r="1343" spans="1:7" hidden="1" x14ac:dyDescent="0.2">
      <c r="A1343" t="s">
        <v>8220</v>
      </c>
      <c r="B1343" t="s">
        <v>8225</v>
      </c>
      <c r="C1343" t="s">
        <v>8247</v>
      </c>
      <c r="D1343">
        <v>1475333917</v>
      </c>
      <c r="E1343">
        <v>1472569117</v>
      </c>
      <c r="F1343" t="b">
        <v>0</v>
      </c>
      <c r="G1343">
        <v>46</v>
      </c>
    </row>
    <row r="1344" spans="1:7" hidden="1" x14ac:dyDescent="0.2">
      <c r="A1344" t="s">
        <v>8220</v>
      </c>
      <c r="B1344" t="s">
        <v>8224</v>
      </c>
      <c r="C1344" t="s">
        <v>8246</v>
      </c>
      <c r="D1344">
        <v>1437161739</v>
      </c>
      <c r="E1344">
        <v>1434569739</v>
      </c>
      <c r="F1344" t="b">
        <v>0</v>
      </c>
      <c r="G1344">
        <v>1</v>
      </c>
    </row>
    <row r="1345" spans="1:7" hidden="1" x14ac:dyDescent="0.2">
      <c r="A1345" t="s">
        <v>8220</v>
      </c>
      <c r="B1345" t="s">
        <v>8224</v>
      </c>
      <c r="C1345" t="s">
        <v>8246</v>
      </c>
      <c r="D1345">
        <v>1471579140</v>
      </c>
      <c r="E1345">
        <v>1466512683</v>
      </c>
      <c r="F1345" t="b">
        <v>0</v>
      </c>
      <c r="G1345">
        <v>323</v>
      </c>
    </row>
    <row r="1346" spans="1:7" hidden="1" x14ac:dyDescent="0.2">
      <c r="A1346" t="s">
        <v>8219</v>
      </c>
      <c r="B1346" t="s">
        <v>8229</v>
      </c>
      <c r="C1346" t="s">
        <v>8251</v>
      </c>
      <c r="D1346">
        <v>1467313039</v>
      </c>
      <c r="E1346">
        <v>1464807439</v>
      </c>
      <c r="F1346" t="b">
        <v>0</v>
      </c>
      <c r="G1346">
        <v>139</v>
      </c>
    </row>
    <row r="1347" spans="1:7" hidden="1" x14ac:dyDescent="0.2">
      <c r="A1347" t="s">
        <v>8219</v>
      </c>
      <c r="B1347" t="s">
        <v>8224</v>
      </c>
      <c r="C1347" t="s">
        <v>8246</v>
      </c>
      <c r="D1347">
        <v>1405366359</v>
      </c>
      <c r="E1347">
        <v>1402342359</v>
      </c>
      <c r="F1347" t="b">
        <v>0</v>
      </c>
      <c r="G1347">
        <v>7</v>
      </c>
    </row>
    <row r="1348" spans="1:7" hidden="1" x14ac:dyDescent="0.2">
      <c r="A1348" t="s">
        <v>8219</v>
      </c>
      <c r="B1348" t="s">
        <v>8224</v>
      </c>
      <c r="C1348" t="s">
        <v>8246</v>
      </c>
      <c r="D1348">
        <v>1372297751</v>
      </c>
      <c r="E1348">
        <v>1369705751</v>
      </c>
      <c r="F1348" t="b">
        <v>0</v>
      </c>
      <c r="G1348">
        <v>149</v>
      </c>
    </row>
    <row r="1349" spans="1:7" hidden="1" x14ac:dyDescent="0.2">
      <c r="A1349" t="s">
        <v>8219</v>
      </c>
      <c r="B1349" t="s">
        <v>8224</v>
      </c>
      <c r="C1349" t="s">
        <v>8246</v>
      </c>
      <c r="D1349">
        <v>1425741525</v>
      </c>
      <c r="E1349">
        <v>1423149525</v>
      </c>
      <c r="F1349" t="b">
        <v>0</v>
      </c>
      <c r="G1349">
        <v>31</v>
      </c>
    </row>
    <row r="1350" spans="1:7" hidden="1" x14ac:dyDescent="0.2">
      <c r="A1350" t="s">
        <v>8219</v>
      </c>
      <c r="B1350" t="s">
        <v>8224</v>
      </c>
      <c r="C1350" t="s">
        <v>8246</v>
      </c>
      <c r="D1350">
        <v>1418904533</v>
      </c>
      <c r="E1350">
        <v>1416485333</v>
      </c>
      <c r="F1350" t="b">
        <v>0</v>
      </c>
      <c r="G1350">
        <v>26</v>
      </c>
    </row>
    <row r="1351" spans="1:7" hidden="1" x14ac:dyDescent="0.2">
      <c r="A1351" t="s">
        <v>8219</v>
      </c>
      <c r="B1351" t="s">
        <v>8229</v>
      </c>
      <c r="C1351" t="s">
        <v>8251</v>
      </c>
      <c r="D1351">
        <v>1450249140</v>
      </c>
      <c r="E1351">
        <v>1447055935</v>
      </c>
      <c r="F1351" t="b">
        <v>0</v>
      </c>
      <c r="G1351">
        <v>172</v>
      </c>
    </row>
    <row r="1352" spans="1:7" hidden="1" x14ac:dyDescent="0.2">
      <c r="A1352" t="s">
        <v>8219</v>
      </c>
      <c r="B1352" t="s">
        <v>8224</v>
      </c>
      <c r="C1352" t="s">
        <v>8246</v>
      </c>
      <c r="D1352">
        <v>1451089134</v>
      </c>
      <c r="E1352">
        <v>1448497134</v>
      </c>
      <c r="F1352" t="b">
        <v>0</v>
      </c>
      <c r="G1352">
        <v>78</v>
      </c>
    </row>
    <row r="1353" spans="1:7" hidden="1" x14ac:dyDescent="0.2">
      <c r="A1353" t="s">
        <v>8219</v>
      </c>
      <c r="B1353" t="s">
        <v>8224</v>
      </c>
      <c r="C1353" t="s">
        <v>8246</v>
      </c>
      <c r="D1353">
        <v>1455299144</v>
      </c>
      <c r="E1353">
        <v>1452707144</v>
      </c>
      <c r="F1353" t="b">
        <v>0</v>
      </c>
      <c r="G1353">
        <v>120</v>
      </c>
    </row>
    <row r="1354" spans="1:7" hidden="1" x14ac:dyDescent="0.2">
      <c r="A1354" t="s">
        <v>8219</v>
      </c>
      <c r="B1354" t="s">
        <v>8224</v>
      </c>
      <c r="C1354" t="s">
        <v>8246</v>
      </c>
      <c r="D1354">
        <v>1441425540</v>
      </c>
      <c r="E1354">
        <v>1436968366</v>
      </c>
      <c r="F1354" t="b">
        <v>0</v>
      </c>
      <c r="G1354">
        <v>227</v>
      </c>
    </row>
    <row r="1355" spans="1:7" hidden="1" x14ac:dyDescent="0.2">
      <c r="A1355" t="s">
        <v>8219</v>
      </c>
      <c r="B1355" t="s">
        <v>8224</v>
      </c>
      <c r="C1355" t="s">
        <v>8246</v>
      </c>
      <c r="D1355">
        <v>1362960000</v>
      </c>
      <c r="E1355">
        <v>1359946188</v>
      </c>
      <c r="F1355" t="b">
        <v>0</v>
      </c>
      <c r="G1355">
        <v>42</v>
      </c>
    </row>
    <row r="1356" spans="1:7" hidden="1" x14ac:dyDescent="0.2">
      <c r="A1356" t="s">
        <v>8219</v>
      </c>
      <c r="B1356" t="s">
        <v>8225</v>
      </c>
      <c r="C1356" t="s">
        <v>8247</v>
      </c>
      <c r="D1356">
        <v>1465672979</v>
      </c>
      <c r="E1356">
        <v>1463080979</v>
      </c>
      <c r="F1356" t="b">
        <v>0</v>
      </c>
      <c r="G1356">
        <v>64</v>
      </c>
    </row>
    <row r="1357" spans="1:7" hidden="1" x14ac:dyDescent="0.2">
      <c r="A1357" t="s">
        <v>8219</v>
      </c>
      <c r="B1357" t="s">
        <v>8225</v>
      </c>
      <c r="C1357" t="s">
        <v>8247</v>
      </c>
      <c r="D1357">
        <v>1354269600</v>
      </c>
      <c r="E1357">
        <v>1351663605</v>
      </c>
      <c r="F1357" t="b">
        <v>0</v>
      </c>
      <c r="G1357">
        <v>121</v>
      </c>
    </row>
    <row r="1358" spans="1:7" hidden="1" x14ac:dyDescent="0.2">
      <c r="A1358" t="s">
        <v>8219</v>
      </c>
      <c r="B1358" t="s">
        <v>8224</v>
      </c>
      <c r="C1358" t="s">
        <v>8246</v>
      </c>
      <c r="D1358">
        <v>1372985760</v>
      </c>
      <c r="E1358">
        <v>1370393760</v>
      </c>
      <c r="F1358" t="b">
        <v>0</v>
      </c>
      <c r="G1358">
        <v>87</v>
      </c>
    </row>
    <row r="1359" spans="1:7" hidden="1" x14ac:dyDescent="0.2">
      <c r="A1359" t="s">
        <v>8219</v>
      </c>
      <c r="B1359" t="s">
        <v>8224</v>
      </c>
      <c r="C1359" t="s">
        <v>8246</v>
      </c>
      <c r="D1359">
        <v>1362117540</v>
      </c>
      <c r="E1359">
        <v>1359587137</v>
      </c>
      <c r="F1359" t="b">
        <v>0</v>
      </c>
      <c r="G1359">
        <v>65</v>
      </c>
    </row>
    <row r="1360" spans="1:7" hidden="1" x14ac:dyDescent="0.2">
      <c r="A1360" t="s">
        <v>8219</v>
      </c>
      <c r="B1360" t="s">
        <v>8224</v>
      </c>
      <c r="C1360" t="s">
        <v>8246</v>
      </c>
      <c r="D1360">
        <v>1309009323</v>
      </c>
      <c r="E1360">
        <v>1306417323</v>
      </c>
      <c r="F1360" t="b">
        <v>0</v>
      </c>
      <c r="G1360">
        <v>49</v>
      </c>
    </row>
    <row r="1361" spans="1:7" hidden="1" x14ac:dyDescent="0.2">
      <c r="A1361" t="s">
        <v>8219</v>
      </c>
      <c r="B1361" t="s">
        <v>8224</v>
      </c>
      <c r="C1361" t="s">
        <v>8246</v>
      </c>
      <c r="D1361">
        <v>1309980790</v>
      </c>
      <c r="E1361">
        <v>1304623990</v>
      </c>
      <c r="F1361" t="b">
        <v>0</v>
      </c>
      <c r="G1361">
        <v>19</v>
      </c>
    </row>
    <row r="1362" spans="1:7" hidden="1" x14ac:dyDescent="0.2">
      <c r="A1362" t="s">
        <v>8219</v>
      </c>
      <c r="B1362" t="s">
        <v>8224</v>
      </c>
      <c r="C1362" t="s">
        <v>8246</v>
      </c>
      <c r="D1362">
        <v>1343943420</v>
      </c>
      <c r="E1362">
        <v>1341524220</v>
      </c>
      <c r="F1362" t="b">
        <v>0</v>
      </c>
      <c r="G1362">
        <v>81</v>
      </c>
    </row>
    <row r="1363" spans="1:7" hidden="1" x14ac:dyDescent="0.2">
      <c r="A1363" t="s">
        <v>8219</v>
      </c>
      <c r="B1363" t="s">
        <v>8225</v>
      </c>
      <c r="C1363" t="s">
        <v>8247</v>
      </c>
      <c r="D1363">
        <v>1403370772</v>
      </c>
      <c r="E1363">
        <v>1400778772</v>
      </c>
      <c r="F1363" t="b">
        <v>0</v>
      </c>
      <c r="G1363">
        <v>264</v>
      </c>
    </row>
    <row r="1364" spans="1:7" hidden="1" x14ac:dyDescent="0.2">
      <c r="A1364" t="s">
        <v>8219</v>
      </c>
      <c r="B1364" t="s">
        <v>8224</v>
      </c>
      <c r="C1364" t="s">
        <v>8246</v>
      </c>
      <c r="D1364">
        <v>1378592731</v>
      </c>
      <c r="E1364">
        <v>1373408731</v>
      </c>
      <c r="F1364" t="b">
        <v>0</v>
      </c>
      <c r="G1364">
        <v>25</v>
      </c>
    </row>
    <row r="1365" spans="1:7" hidden="1" x14ac:dyDescent="0.2">
      <c r="A1365" t="s">
        <v>8219</v>
      </c>
      <c r="B1365" t="s">
        <v>8224</v>
      </c>
      <c r="C1365" t="s">
        <v>8246</v>
      </c>
      <c r="D1365">
        <v>1455523140</v>
      </c>
      <c r="E1365">
        <v>1453925727</v>
      </c>
      <c r="F1365" t="b">
        <v>0</v>
      </c>
      <c r="G1365">
        <v>5</v>
      </c>
    </row>
    <row r="1366" spans="1:7" hidden="1" x14ac:dyDescent="0.2">
      <c r="A1366" t="s">
        <v>8219</v>
      </c>
      <c r="B1366" t="s">
        <v>8232</v>
      </c>
      <c r="C1366" t="s">
        <v>8253</v>
      </c>
      <c r="D1366">
        <v>1420648906</v>
      </c>
      <c r="E1366">
        <v>1415464906</v>
      </c>
      <c r="F1366" t="b">
        <v>0</v>
      </c>
      <c r="G1366">
        <v>144</v>
      </c>
    </row>
    <row r="1367" spans="1:7" hidden="1" x14ac:dyDescent="0.2">
      <c r="A1367" t="s">
        <v>8219</v>
      </c>
      <c r="B1367" t="s">
        <v>8224</v>
      </c>
      <c r="C1367" t="s">
        <v>8246</v>
      </c>
      <c r="D1367">
        <v>1426523752</v>
      </c>
      <c r="E1367">
        <v>1423935352</v>
      </c>
      <c r="F1367" t="b">
        <v>0</v>
      </c>
      <c r="G1367">
        <v>92</v>
      </c>
    </row>
    <row r="1368" spans="1:7" hidden="1" x14ac:dyDescent="0.2">
      <c r="A1368" t="s">
        <v>8219</v>
      </c>
      <c r="B1368" t="s">
        <v>8224</v>
      </c>
      <c r="C1368" t="s">
        <v>8246</v>
      </c>
      <c r="D1368">
        <v>1417049663</v>
      </c>
      <c r="E1368">
        <v>1413158063</v>
      </c>
      <c r="F1368" t="b">
        <v>0</v>
      </c>
      <c r="G1368">
        <v>147</v>
      </c>
    </row>
    <row r="1369" spans="1:7" hidden="1" x14ac:dyDescent="0.2">
      <c r="A1369" t="s">
        <v>8219</v>
      </c>
      <c r="B1369" t="s">
        <v>8224</v>
      </c>
      <c r="C1369" t="s">
        <v>8246</v>
      </c>
      <c r="D1369">
        <v>1447463050</v>
      </c>
      <c r="E1369">
        <v>1444867450</v>
      </c>
      <c r="F1369" t="b">
        <v>0</v>
      </c>
      <c r="G1369">
        <v>90</v>
      </c>
    </row>
    <row r="1370" spans="1:7" hidden="1" x14ac:dyDescent="0.2">
      <c r="A1370" t="s">
        <v>8219</v>
      </c>
      <c r="B1370" t="s">
        <v>8224</v>
      </c>
      <c r="C1370" t="s">
        <v>8246</v>
      </c>
      <c r="D1370">
        <v>1434342894</v>
      </c>
      <c r="E1370">
        <v>1432269294</v>
      </c>
      <c r="F1370" t="b">
        <v>0</v>
      </c>
      <c r="G1370">
        <v>87</v>
      </c>
    </row>
    <row r="1371" spans="1:7" hidden="1" x14ac:dyDescent="0.2">
      <c r="A1371" t="s">
        <v>8219</v>
      </c>
      <c r="B1371" t="s">
        <v>8224</v>
      </c>
      <c r="C1371" t="s">
        <v>8246</v>
      </c>
      <c r="D1371">
        <v>1397225746</v>
      </c>
      <c r="E1371">
        <v>1394633746</v>
      </c>
      <c r="F1371" t="b">
        <v>0</v>
      </c>
      <c r="G1371">
        <v>406</v>
      </c>
    </row>
    <row r="1372" spans="1:7" hidden="1" x14ac:dyDescent="0.2">
      <c r="A1372" t="s">
        <v>8219</v>
      </c>
      <c r="B1372" t="s">
        <v>8224</v>
      </c>
      <c r="C1372" t="s">
        <v>8246</v>
      </c>
      <c r="D1372">
        <v>1381881890</v>
      </c>
      <c r="E1372">
        <v>1380585890</v>
      </c>
      <c r="F1372" t="b">
        <v>0</v>
      </c>
      <c r="G1372">
        <v>20</v>
      </c>
    </row>
    <row r="1373" spans="1:7" hidden="1" x14ac:dyDescent="0.2">
      <c r="A1373" t="s">
        <v>8219</v>
      </c>
      <c r="B1373" t="s">
        <v>8224</v>
      </c>
      <c r="C1373" t="s">
        <v>8246</v>
      </c>
      <c r="D1373">
        <v>1431022342</v>
      </c>
      <c r="E1373">
        <v>1428430342</v>
      </c>
      <c r="F1373" t="b">
        <v>0</v>
      </c>
      <c r="G1373">
        <v>70</v>
      </c>
    </row>
    <row r="1374" spans="1:7" hidden="1" x14ac:dyDescent="0.2">
      <c r="A1374" t="s">
        <v>8219</v>
      </c>
      <c r="B1374" t="s">
        <v>8224</v>
      </c>
      <c r="C1374" t="s">
        <v>8246</v>
      </c>
      <c r="D1374">
        <v>1342115132</v>
      </c>
      <c r="E1374">
        <v>1339523132</v>
      </c>
      <c r="F1374" t="b">
        <v>0</v>
      </c>
      <c r="G1374">
        <v>16</v>
      </c>
    </row>
    <row r="1375" spans="1:7" hidden="1" x14ac:dyDescent="0.2">
      <c r="A1375" t="s">
        <v>8219</v>
      </c>
      <c r="B1375" t="s">
        <v>8224</v>
      </c>
      <c r="C1375" t="s">
        <v>8246</v>
      </c>
      <c r="D1375">
        <v>1483138233</v>
      </c>
      <c r="E1375">
        <v>1480546233</v>
      </c>
      <c r="F1375" t="b">
        <v>0</v>
      </c>
      <c r="G1375">
        <v>52</v>
      </c>
    </row>
    <row r="1376" spans="1:7" hidden="1" x14ac:dyDescent="0.2">
      <c r="A1376" t="s">
        <v>8219</v>
      </c>
      <c r="B1376" t="s">
        <v>8224</v>
      </c>
      <c r="C1376" t="s">
        <v>8246</v>
      </c>
      <c r="D1376">
        <v>1458874388</v>
      </c>
      <c r="E1376">
        <v>1456285988</v>
      </c>
      <c r="F1376" t="b">
        <v>0</v>
      </c>
      <c r="G1376">
        <v>66</v>
      </c>
    </row>
    <row r="1377" spans="1:7" hidden="1" x14ac:dyDescent="0.2">
      <c r="A1377" t="s">
        <v>8219</v>
      </c>
      <c r="B1377" t="s">
        <v>8230</v>
      </c>
      <c r="C1377" t="s">
        <v>8249</v>
      </c>
      <c r="D1377">
        <v>1484444119</v>
      </c>
      <c r="E1377">
        <v>1481852119</v>
      </c>
      <c r="F1377" t="b">
        <v>0</v>
      </c>
      <c r="G1377">
        <v>109</v>
      </c>
    </row>
    <row r="1378" spans="1:7" hidden="1" x14ac:dyDescent="0.2">
      <c r="A1378" t="s">
        <v>8219</v>
      </c>
      <c r="B1378" t="s">
        <v>8225</v>
      </c>
      <c r="C1378" t="s">
        <v>8247</v>
      </c>
      <c r="D1378">
        <v>1480784606</v>
      </c>
      <c r="E1378">
        <v>1478189006</v>
      </c>
      <c r="F1378" t="b">
        <v>0</v>
      </c>
      <c r="G1378">
        <v>168</v>
      </c>
    </row>
    <row r="1379" spans="1:7" hidden="1" x14ac:dyDescent="0.2">
      <c r="A1379" t="s">
        <v>8219</v>
      </c>
      <c r="B1379" t="s">
        <v>8224</v>
      </c>
      <c r="C1379" t="s">
        <v>8246</v>
      </c>
      <c r="D1379">
        <v>1486095060</v>
      </c>
      <c r="E1379">
        <v>1484198170</v>
      </c>
      <c r="F1379" t="b">
        <v>0</v>
      </c>
      <c r="G1379">
        <v>31</v>
      </c>
    </row>
    <row r="1380" spans="1:7" hidden="1" x14ac:dyDescent="0.2">
      <c r="A1380" t="s">
        <v>8219</v>
      </c>
      <c r="B1380" t="s">
        <v>8225</v>
      </c>
      <c r="C1380" t="s">
        <v>8247</v>
      </c>
      <c r="D1380">
        <v>1470075210</v>
      </c>
      <c r="E1380">
        <v>1468779210</v>
      </c>
      <c r="F1380" t="b">
        <v>0</v>
      </c>
      <c r="G1380">
        <v>133</v>
      </c>
    </row>
    <row r="1381" spans="1:7" hidden="1" x14ac:dyDescent="0.2">
      <c r="A1381" t="s">
        <v>8219</v>
      </c>
      <c r="B1381" t="s">
        <v>8224</v>
      </c>
      <c r="C1381" t="s">
        <v>8246</v>
      </c>
      <c r="D1381">
        <v>1433504876</v>
      </c>
      <c r="E1381">
        <v>1430912876</v>
      </c>
      <c r="F1381" t="b">
        <v>0</v>
      </c>
      <c r="G1381">
        <v>151</v>
      </c>
    </row>
    <row r="1382" spans="1:7" hidden="1" x14ac:dyDescent="0.2">
      <c r="A1382" t="s">
        <v>8219</v>
      </c>
      <c r="B1382" t="s">
        <v>8224</v>
      </c>
      <c r="C1382" t="s">
        <v>8246</v>
      </c>
      <c r="D1382">
        <v>1433815200</v>
      </c>
      <c r="E1382">
        <v>1431886706</v>
      </c>
      <c r="F1382" t="b">
        <v>0</v>
      </c>
      <c r="G1382">
        <v>5</v>
      </c>
    </row>
    <row r="1383" spans="1:7" hidden="1" x14ac:dyDescent="0.2">
      <c r="A1383" t="s">
        <v>8219</v>
      </c>
      <c r="B1383" t="s">
        <v>8224</v>
      </c>
      <c r="C1383" t="s">
        <v>8246</v>
      </c>
      <c r="D1383">
        <v>1482988125</v>
      </c>
      <c r="E1383">
        <v>1480396125</v>
      </c>
      <c r="F1383" t="b">
        <v>0</v>
      </c>
      <c r="G1383">
        <v>73</v>
      </c>
    </row>
    <row r="1384" spans="1:7" hidden="1" x14ac:dyDescent="0.2">
      <c r="A1384" t="s">
        <v>8219</v>
      </c>
      <c r="B1384" t="s">
        <v>8224</v>
      </c>
      <c r="C1384" t="s">
        <v>8246</v>
      </c>
      <c r="D1384">
        <v>1367867536</v>
      </c>
      <c r="E1384">
        <v>1365275536</v>
      </c>
      <c r="F1384" t="b">
        <v>0</v>
      </c>
      <c r="G1384">
        <v>148</v>
      </c>
    </row>
    <row r="1385" spans="1:7" hidden="1" x14ac:dyDescent="0.2">
      <c r="A1385" t="s">
        <v>8219</v>
      </c>
      <c r="B1385" t="s">
        <v>8229</v>
      </c>
      <c r="C1385" t="s">
        <v>8251</v>
      </c>
      <c r="D1385">
        <v>1482457678</v>
      </c>
      <c r="E1385">
        <v>1480729678</v>
      </c>
      <c r="F1385" t="b">
        <v>0</v>
      </c>
      <c r="G1385">
        <v>93</v>
      </c>
    </row>
    <row r="1386" spans="1:7" hidden="1" x14ac:dyDescent="0.2">
      <c r="A1386" t="s">
        <v>8219</v>
      </c>
      <c r="B1386" t="s">
        <v>8224</v>
      </c>
      <c r="C1386" t="s">
        <v>8246</v>
      </c>
      <c r="D1386">
        <v>1436117922</v>
      </c>
      <c r="E1386">
        <v>1433525922</v>
      </c>
      <c r="F1386" t="b">
        <v>0</v>
      </c>
      <c r="G1386">
        <v>63</v>
      </c>
    </row>
    <row r="1387" spans="1:7" hidden="1" x14ac:dyDescent="0.2">
      <c r="A1387" t="s">
        <v>8219</v>
      </c>
      <c r="B1387" t="s">
        <v>8236</v>
      </c>
      <c r="C1387" t="s">
        <v>8249</v>
      </c>
      <c r="D1387">
        <v>1461931860</v>
      </c>
      <c r="E1387">
        <v>1457109121</v>
      </c>
      <c r="F1387" t="b">
        <v>0</v>
      </c>
      <c r="G1387">
        <v>134</v>
      </c>
    </row>
    <row r="1388" spans="1:7" hidden="1" x14ac:dyDescent="0.2">
      <c r="A1388" t="s">
        <v>8219</v>
      </c>
      <c r="B1388" t="s">
        <v>8224</v>
      </c>
      <c r="C1388" t="s">
        <v>8246</v>
      </c>
      <c r="D1388">
        <v>1438183889</v>
      </c>
      <c r="E1388">
        <v>1435591889</v>
      </c>
      <c r="F1388" t="b">
        <v>0</v>
      </c>
      <c r="G1388">
        <v>14</v>
      </c>
    </row>
    <row r="1389" spans="1:7" hidden="1" x14ac:dyDescent="0.2">
      <c r="A1389" t="s">
        <v>8219</v>
      </c>
      <c r="B1389" t="s">
        <v>8224</v>
      </c>
      <c r="C1389" t="s">
        <v>8246</v>
      </c>
      <c r="D1389">
        <v>1433305800</v>
      </c>
      <c r="E1389">
        <v>1430604395</v>
      </c>
      <c r="F1389" t="b">
        <v>0</v>
      </c>
      <c r="G1389">
        <v>78</v>
      </c>
    </row>
    <row r="1390" spans="1:7" hidden="1" x14ac:dyDescent="0.2">
      <c r="A1390" t="s">
        <v>8219</v>
      </c>
      <c r="B1390" t="s">
        <v>8224</v>
      </c>
      <c r="C1390" t="s">
        <v>8246</v>
      </c>
      <c r="D1390">
        <v>1476720840</v>
      </c>
      <c r="E1390">
        <v>1474469117</v>
      </c>
      <c r="F1390" t="b">
        <v>0</v>
      </c>
      <c r="G1390">
        <v>112</v>
      </c>
    </row>
    <row r="1391" spans="1:7" hidden="1" x14ac:dyDescent="0.2">
      <c r="A1391" t="s">
        <v>8219</v>
      </c>
      <c r="B1391" t="s">
        <v>8225</v>
      </c>
      <c r="C1391" t="s">
        <v>8247</v>
      </c>
      <c r="D1391">
        <v>1471087957</v>
      </c>
      <c r="E1391">
        <v>1468495957</v>
      </c>
      <c r="F1391" t="b">
        <v>0</v>
      </c>
      <c r="G1391">
        <v>34</v>
      </c>
    </row>
    <row r="1392" spans="1:7" hidden="1" x14ac:dyDescent="0.2">
      <c r="A1392" t="s">
        <v>8219</v>
      </c>
      <c r="B1392" t="s">
        <v>8224</v>
      </c>
      <c r="C1392" t="s">
        <v>8246</v>
      </c>
      <c r="D1392">
        <v>1430154720</v>
      </c>
      <c r="E1392">
        <v>1427224606</v>
      </c>
      <c r="F1392" t="b">
        <v>0</v>
      </c>
      <c r="G1392">
        <v>19</v>
      </c>
    </row>
    <row r="1393" spans="1:7" hidden="1" x14ac:dyDescent="0.2">
      <c r="A1393" t="s">
        <v>8219</v>
      </c>
      <c r="B1393" t="s">
        <v>8224</v>
      </c>
      <c r="C1393" t="s">
        <v>8246</v>
      </c>
      <c r="D1393">
        <v>1440219540</v>
      </c>
      <c r="E1393">
        <v>1436369818</v>
      </c>
      <c r="F1393" t="b">
        <v>0</v>
      </c>
      <c r="G1393">
        <v>13</v>
      </c>
    </row>
    <row r="1394" spans="1:7" hidden="1" x14ac:dyDescent="0.2">
      <c r="A1394" t="s">
        <v>8219</v>
      </c>
      <c r="B1394" t="s">
        <v>8224</v>
      </c>
      <c r="C1394" t="s">
        <v>8246</v>
      </c>
      <c r="D1394">
        <v>1456976586</v>
      </c>
      <c r="E1394">
        <v>1454298186</v>
      </c>
      <c r="F1394" t="b">
        <v>0</v>
      </c>
      <c r="G1394">
        <v>104</v>
      </c>
    </row>
    <row r="1395" spans="1:7" hidden="1" x14ac:dyDescent="0.2">
      <c r="A1395" t="s">
        <v>8219</v>
      </c>
      <c r="B1395" t="s">
        <v>8224</v>
      </c>
      <c r="C1395" t="s">
        <v>8246</v>
      </c>
      <c r="D1395">
        <v>1470068523</v>
      </c>
      <c r="E1395">
        <v>1467476523</v>
      </c>
      <c r="F1395" t="b">
        <v>0</v>
      </c>
      <c r="G1395">
        <v>52</v>
      </c>
    </row>
    <row r="1396" spans="1:7" hidden="1" x14ac:dyDescent="0.2">
      <c r="A1396" t="s">
        <v>8219</v>
      </c>
      <c r="B1396" t="s">
        <v>8224</v>
      </c>
      <c r="C1396" t="s">
        <v>8246</v>
      </c>
      <c r="D1396">
        <v>1488337200</v>
      </c>
      <c r="E1396">
        <v>1484623726</v>
      </c>
      <c r="F1396" t="b">
        <v>0</v>
      </c>
      <c r="G1396">
        <v>17</v>
      </c>
    </row>
    <row r="1397" spans="1:7" hidden="1" x14ac:dyDescent="0.2">
      <c r="A1397" t="s">
        <v>8219</v>
      </c>
      <c r="B1397" t="s">
        <v>8224</v>
      </c>
      <c r="C1397" t="s">
        <v>8246</v>
      </c>
      <c r="D1397">
        <v>1484430481</v>
      </c>
      <c r="E1397">
        <v>1481838481</v>
      </c>
      <c r="F1397" t="b">
        <v>0</v>
      </c>
      <c r="G1397">
        <v>82</v>
      </c>
    </row>
    <row r="1398" spans="1:7" hidden="1" x14ac:dyDescent="0.2">
      <c r="A1398" t="s">
        <v>8219</v>
      </c>
      <c r="B1398" t="s">
        <v>8224</v>
      </c>
      <c r="C1398" t="s">
        <v>8246</v>
      </c>
      <c r="D1398">
        <v>1423871882</v>
      </c>
      <c r="E1398">
        <v>1421279882</v>
      </c>
      <c r="F1398" t="b">
        <v>0</v>
      </c>
      <c r="G1398">
        <v>73</v>
      </c>
    </row>
    <row r="1399" spans="1:7" hidden="1" x14ac:dyDescent="0.2">
      <c r="A1399" t="s">
        <v>8219</v>
      </c>
      <c r="B1399" t="s">
        <v>8224</v>
      </c>
      <c r="C1399" t="s">
        <v>8246</v>
      </c>
      <c r="D1399">
        <v>1477603140</v>
      </c>
      <c r="E1399">
        <v>1475013710</v>
      </c>
      <c r="F1399" t="b">
        <v>0</v>
      </c>
      <c r="G1399">
        <v>158</v>
      </c>
    </row>
    <row r="1400" spans="1:7" hidden="1" x14ac:dyDescent="0.2">
      <c r="A1400" t="s">
        <v>8219</v>
      </c>
      <c r="B1400" t="s">
        <v>8224</v>
      </c>
      <c r="C1400" t="s">
        <v>8246</v>
      </c>
      <c r="D1400">
        <v>1467752334</v>
      </c>
      <c r="E1400">
        <v>1465160334</v>
      </c>
      <c r="F1400" t="b">
        <v>0</v>
      </c>
      <c r="G1400">
        <v>65</v>
      </c>
    </row>
    <row r="1401" spans="1:7" hidden="1" x14ac:dyDescent="0.2">
      <c r="A1401" t="s">
        <v>8219</v>
      </c>
      <c r="B1401" t="s">
        <v>8224</v>
      </c>
      <c r="C1401" t="s">
        <v>8246</v>
      </c>
      <c r="D1401">
        <v>1412640373</v>
      </c>
      <c r="E1401">
        <v>1410048373</v>
      </c>
      <c r="F1401" t="b">
        <v>0</v>
      </c>
      <c r="G1401">
        <v>184</v>
      </c>
    </row>
    <row r="1402" spans="1:7" hidden="1" x14ac:dyDescent="0.2">
      <c r="A1402" t="s">
        <v>8219</v>
      </c>
      <c r="B1402" t="s">
        <v>8225</v>
      </c>
      <c r="C1402" t="s">
        <v>8247</v>
      </c>
      <c r="D1402">
        <v>1465709400</v>
      </c>
      <c r="E1402">
        <v>1462695073</v>
      </c>
      <c r="F1402" t="b">
        <v>0</v>
      </c>
      <c r="G1402">
        <v>34</v>
      </c>
    </row>
    <row r="1403" spans="1:7" hidden="1" x14ac:dyDescent="0.2">
      <c r="A1403" t="s">
        <v>8219</v>
      </c>
      <c r="B1403" t="s">
        <v>8224</v>
      </c>
      <c r="C1403" t="s">
        <v>8246</v>
      </c>
      <c r="D1403">
        <v>1369612474</v>
      </c>
      <c r="E1403">
        <v>1367798074</v>
      </c>
      <c r="F1403" t="b">
        <v>0</v>
      </c>
      <c r="G1403">
        <v>240</v>
      </c>
    </row>
    <row r="1404" spans="1:7" hidden="1" x14ac:dyDescent="0.2">
      <c r="A1404" t="s">
        <v>8219</v>
      </c>
      <c r="B1404" t="s">
        <v>8225</v>
      </c>
      <c r="C1404" t="s">
        <v>8247</v>
      </c>
      <c r="D1404">
        <v>1430439411</v>
      </c>
      <c r="E1404">
        <v>1425259011</v>
      </c>
      <c r="F1404" t="b">
        <v>0</v>
      </c>
      <c r="G1404">
        <v>113</v>
      </c>
    </row>
    <row r="1405" spans="1:7" hidden="1" x14ac:dyDescent="0.2">
      <c r="A1405" t="s">
        <v>8219</v>
      </c>
      <c r="B1405" t="s">
        <v>8224</v>
      </c>
      <c r="C1405" t="s">
        <v>8246</v>
      </c>
      <c r="D1405">
        <v>1374802235</v>
      </c>
      <c r="E1405">
        <v>1372210235</v>
      </c>
      <c r="F1405" t="b">
        <v>0</v>
      </c>
      <c r="G1405">
        <v>66</v>
      </c>
    </row>
    <row r="1406" spans="1:7" x14ac:dyDescent="0.2">
      <c r="A1406" t="s">
        <v>8221</v>
      </c>
      <c r="B1406" t="s">
        <v>8225</v>
      </c>
      <c r="C1406" t="s">
        <v>8247</v>
      </c>
      <c r="D1406">
        <v>1424607285</v>
      </c>
      <c r="E1406">
        <v>1422447285</v>
      </c>
      <c r="F1406" t="b">
        <v>1</v>
      </c>
      <c r="G1406">
        <v>5</v>
      </c>
    </row>
    <row r="1407" spans="1:7" x14ac:dyDescent="0.2">
      <c r="A1407" t="s">
        <v>8221</v>
      </c>
      <c r="B1407" t="s">
        <v>8224</v>
      </c>
      <c r="C1407" t="s">
        <v>8246</v>
      </c>
      <c r="D1407">
        <v>1417195201</v>
      </c>
      <c r="E1407">
        <v>1414599601</v>
      </c>
      <c r="F1407" t="b">
        <v>1</v>
      </c>
      <c r="G1407">
        <v>17</v>
      </c>
    </row>
    <row r="1408" spans="1:7" x14ac:dyDescent="0.2">
      <c r="A1408" t="s">
        <v>8221</v>
      </c>
      <c r="B1408" t="s">
        <v>8237</v>
      </c>
      <c r="C1408" t="s">
        <v>8249</v>
      </c>
      <c r="D1408">
        <v>1449914400</v>
      </c>
      <c r="E1408">
        <v>1445336607</v>
      </c>
      <c r="F1408" t="b">
        <v>0</v>
      </c>
      <c r="G1408">
        <v>3</v>
      </c>
    </row>
    <row r="1409" spans="1:7" x14ac:dyDescent="0.2">
      <c r="A1409" t="s">
        <v>8221</v>
      </c>
      <c r="B1409" t="s">
        <v>8224</v>
      </c>
      <c r="C1409" t="s">
        <v>8246</v>
      </c>
      <c r="D1409">
        <v>1407847978</v>
      </c>
      <c r="E1409">
        <v>1405687978</v>
      </c>
      <c r="F1409" t="b">
        <v>0</v>
      </c>
      <c r="G1409">
        <v>2</v>
      </c>
    </row>
    <row r="1410" spans="1:7" x14ac:dyDescent="0.2">
      <c r="A1410" t="s">
        <v>8221</v>
      </c>
      <c r="B1410" t="s">
        <v>8225</v>
      </c>
      <c r="C1410" t="s">
        <v>8247</v>
      </c>
      <c r="D1410">
        <v>1447451756</v>
      </c>
      <c r="E1410">
        <v>1444856156</v>
      </c>
      <c r="F1410" t="b">
        <v>0</v>
      </c>
      <c r="G1410">
        <v>6</v>
      </c>
    </row>
    <row r="1411" spans="1:7" x14ac:dyDescent="0.2">
      <c r="A1411" t="s">
        <v>8221</v>
      </c>
      <c r="B1411" t="s">
        <v>8224</v>
      </c>
      <c r="C1411" t="s">
        <v>8246</v>
      </c>
      <c r="D1411">
        <v>1420085535</v>
      </c>
      <c r="E1411">
        <v>1414897935</v>
      </c>
      <c r="F1411" t="b">
        <v>0</v>
      </c>
      <c r="G1411">
        <v>0</v>
      </c>
    </row>
    <row r="1412" spans="1:7" x14ac:dyDescent="0.2">
      <c r="A1412" t="s">
        <v>8221</v>
      </c>
      <c r="B1412" t="s">
        <v>8237</v>
      </c>
      <c r="C1412" t="s">
        <v>8249</v>
      </c>
      <c r="D1412">
        <v>1464939520</v>
      </c>
      <c r="E1412">
        <v>1461051520</v>
      </c>
      <c r="F1412" t="b">
        <v>0</v>
      </c>
      <c r="G1412">
        <v>1</v>
      </c>
    </row>
    <row r="1413" spans="1:7" x14ac:dyDescent="0.2">
      <c r="A1413" t="s">
        <v>8221</v>
      </c>
      <c r="B1413" t="s">
        <v>8225</v>
      </c>
      <c r="C1413" t="s">
        <v>8247</v>
      </c>
      <c r="D1413">
        <v>1423185900</v>
      </c>
      <c r="E1413">
        <v>1420766700</v>
      </c>
      <c r="F1413" t="b">
        <v>0</v>
      </c>
      <c r="G1413">
        <v>3</v>
      </c>
    </row>
    <row r="1414" spans="1:7" x14ac:dyDescent="0.2">
      <c r="A1414" t="s">
        <v>8221</v>
      </c>
      <c r="B1414" t="s">
        <v>8224</v>
      </c>
      <c r="C1414" t="s">
        <v>8246</v>
      </c>
      <c r="D1414">
        <v>1417656699</v>
      </c>
      <c r="E1414">
        <v>1415064699</v>
      </c>
      <c r="F1414" t="b">
        <v>0</v>
      </c>
      <c r="G1414">
        <v>13</v>
      </c>
    </row>
    <row r="1415" spans="1:7" x14ac:dyDescent="0.2">
      <c r="A1415" t="s">
        <v>8221</v>
      </c>
      <c r="B1415" t="s">
        <v>8237</v>
      </c>
      <c r="C1415" t="s">
        <v>8249</v>
      </c>
      <c r="D1415">
        <v>1455964170</v>
      </c>
      <c r="E1415">
        <v>1450780170</v>
      </c>
      <c r="F1415" t="b">
        <v>0</v>
      </c>
      <c r="G1415">
        <v>1</v>
      </c>
    </row>
    <row r="1416" spans="1:7" x14ac:dyDescent="0.2">
      <c r="A1416" t="s">
        <v>8221</v>
      </c>
      <c r="B1416" t="s">
        <v>8224</v>
      </c>
      <c r="C1416" t="s">
        <v>8246</v>
      </c>
      <c r="D1416">
        <v>1483423467</v>
      </c>
      <c r="E1416">
        <v>1480831467</v>
      </c>
      <c r="F1416" t="b">
        <v>0</v>
      </c>
      <c r="G1416">
        <v>1</v>
      </c>
    </row>
    <row r="1417" spans="1:7" x14ac:dyDescent="0.2">
      <c r="A1417" t="s">
        <v>8221</v>
      </c>
      <c r="B1417" t="s">
        <v>8224</v>
      </c>
      <c r="C1417" t="s">
        <v>8246</v>
      </c>
      <c r="D1417">
        <v>1439741591</v>
      </c>
      <c r="E1417">
        <v>1436285591</v>
      </c>
      <c r="F1417" t="b">
        <v>0</v>
      </c>
      <c r="G1417">
        <v>9</v>
      </c>
    </row>
    <row r="1418" spans="1:7" x14ac:dyDescent="0.2">
      <c r="A1418" t="s">
        <v>8221</v>
      </c>
      <c r="B1418" t="s">
        <v>8224</v>
      </c>
      <c r="C1418" t="s">
        <v>8246</v>
      </c>
      <c r="D1418">
        <v>1448147619</v>
      </c>
      <c r="E1418">
        <v>1445552019</v>
      </c>
      <c r="F1418" t="b">
        <v>0</v>
      </c>
      <c r="G1418">
        <v>0</v>
      </c>
    </row>
    <row r="1419" spans="1:7" x14ac:dyDescent="0.2">
      <c r="A1419" t="s">
        <v>8221</v>
      </c>
      <c r="B1419" t="s">
        <v>8224</v>
      </c>
      <c r="C1419" t="s">
        <v>8246</v>
      </c>
      <c r="D1419">
        <v>1442315460</v>
      </c>
      <c r="E1419">
        <v>1439696174</v>
      </c>
      <c r="F1419" t="b">
        <v>0</v>
      </c>
      <c r="G1419">
        <v>2</v>
      </c>
    </row>
    <row r="1420" spans="1:7" x14ac:dyDescent="0.2">
      <c r="A1420" t="s">
        <v>8221</v>
      </c>
      <c r="B1420" t="s">
        <v>8227</v>
      </c>
      <c r="C1420" t="s">
        <v>8249</v>
      </c>
      <c r="D1420">
        <v>1456397834</v>
      </c>
      <c r="E1420">
        <v>1453805834</v>
      </c>
      <c r="F1420" t="b">
        <v>0</v>
      </c>
      <c r="G1420">
        <v>1</v>
      </c>
    </row>
    <row r="1421" spans="1:7" x14ac:dyDescent="0.2">
      <c r="A1421" t="s">
        <v>8221</v>
      </c>
      <c r="B1421" t="s">
        <v>8224</v>
      </c>
      <c r="C1421" t="s">
        <v>8246</v>
      </c>
      <c r="D1421">
        <v>1476010619</v>
      </c>
      <c r="E1421">
        <v>1473418619</v>
      </c>
      <c r="F1421" t="b">
        <v>0</v>
      </c>
      <c r="G1421">
        <v>10</v>
      </c>
    </row>
    <row r="1422" spans="1:7" x14ac:dyDescent="0.2">
      <c r="A1422" t="s">
        <v>8221</v>
      </c>
      <c r="B1422" t="s">
        <v>8224</v>
      </c>
      <c r="C1422" t="s">
        <v>8246</v>
      </c>
      <c r="D1422">
        <v>1467129686</v>
      </c>
      <c r="E1422">
        <v>1464969686</v>
      </c>
      <c r="F1422" t="b">
        <v>0</v>
      </c>
      <c r="G1422">
        <v>3</v>
      </c>
    </row>
    <row r="1423" spans="1:7" x14ac:dyDescent="0.2">
      <c r="A1423" t="s">
        <v>8221</v>
      </c>
      <c r="B1423" t="s">
        <v>8235</v>
      </c>
      <c r="C1423" t="s">
        <v>8255</v>
      </c>
      <c r="D1423">
        <v>1423432709</v>
      </c>
      <c r="E1423">
        <v>1420840709</v>
      </c>
      <c r="F1423" t="b">
        <v>0</v>
      </c>
      <c r="G1423">
        <v>2</v>
      </c>
    </row>
    <row r="1424" spans="1:7" x14ac:dyDescent="0.2">
      <c r="A1424" t="s">
        <v>8221</v>
      </c>
      <c r="B1424" t="s">
        <v>8228</v>
      </c>
      <c r="C1424" t="s">
        <v>8250</v>
      </c>
      <c r="D1424">
        <v>1474436704</v>
      </c>
      <c r="E1424">
        <v>1471844704</v>
      </c>
      <c r="F1424" t="b">
        <v>0</v>
      </c>
      <c r="G1424">
        <v>2</v>
      </c>
    </row>
    <row r="1425" spans="1:7" x14ac:dyDescent="0.2">
      <c r="A1425" t="s">
        <v>8221</v>
      </c>
      <c r="B1425" t="s">
        <v>8226</v>
      </c>
      <c r="C1425" t="s">
        <v>8248</v>
      </c>
      <c r="D1425">
        <v>1451637531</v>
      </c>
      <c r="E1425">
        <v>1449045531</v>
      </c>
      <c r="F1425" t="b">
        <v>0</v>
      </c>
      <c r="G1425">
        <v>1</v>
      </c>
    </row>
    <row r="1426" spans="1:7" x14ac:dyDescent="0.2">
      <c r="A1426" t="s">
        <v>8221</v>
      </c>
      <c r="B1426" t="s">
        <v>8224</v>
      </c>
      <c r="C1426" t="s">
        <v>8246</v>
      </c>
      <c r="D1426">
        <v>1479233602</v>
      </c>
      <c r="E1426">
        <v>1478106802</v>
      </c>
      <c r="F1426" t="b">
        <v>0</v>
      </c>
      <c r="G1426">
        <v>14</v>
      </c>
    </row>
    <row r="1427" spans="1:7" x14ac:dyDescent="0.2">
      <c r="A1427" t="s">
        <v>8221</v>
      </c>
      <c r="B1427" t="s">
        <v>8224</v>
      </c>
      <c r="C1427" t="s">
        <v>8246</v>
      </c>
      <c r="D1427">
        <v>1430276959</v>
      </c>
      <c r="E1427">
        <v>1427684959</v>
      </c>
      <c r="F1427" t="b">
        <v>0</v>
      </c>
      <c r="G1427">
        <v>0</v>
      </c>
    </row>
    <row r="1428" spans="1:7" x14ac:dyDescent="0.2">
      <c r="A1428" t="s">
        <v>8221</v>
      </c>
      <c r="B1428" t="s">
        <v>8236</v>
      </c>
      <c r="C1428" t="s">
        <v>8249</v>
      </c>
      <c r="D1428">
        <v>1440408120</v>
      </c>
      <c r="E1428">
        <v>1435224120</v>
      </c>
      <c r="F1428" t="b">
        <v>0</v>
      </c>
      <c r="G1428">
        <v>0</v>
      </c>
    </row>
    <row r="1429" spans="1:7" x14ac:dyDescent="0.2">
      <c r="A1429" t="s">
        <v>8221</v>
      </c>
      <c r="B1429" t="s">
        <v>8236</v>
      </c>
      <c r="C1429" t="s">
        <v>8249</v>
      </c>
      <c r="D1429">
        <v>1474230385</v>
      </c>
      <c r="E1429">
        <v>1471638385</v>
      </c>
      <c r="F1429" t="b">
        <v>0</v>
      </c>
      <c r="G1429">
        <v>4</v>
      </c>
    </row>
    <row r="1430" spans="1:7" x14ac:dyDescent="0.2">
      <c r="A1430" t="s">
        <v>8221</v>
      </c>
      <c r="B1430" t="s">
        <v>8227</v>
      </c>
      <c r="C1430" t="s">
        <v>8249</v>
      </c>
      <c r="D1430">
        <v>1459584417</v>
      </c>
      <c r="E1430">
        <v>1456996017</v>
      </c>
      <c r="F1430" t="b">
        <v>0</v>
      </c>
      <c r="G1430">
        <v>3</v>
      </c>
    </row>
    <row r="1431" spans="1:7" x14ac:dyDescent="0.2">
      <c r="A1431" t="s">
        <v>8221</v>
      </c>
      <c r="B1431" t="s">
        <v>8224</v>
      </c>
      <c r="C1431" t="s">
        <v>8246</v>
      </c>
      <c r="D1431">
        <v>1428629242</v>
      </c>
      <c r="E1431">
        <v>1426037242</v>
      </c>
      <c r="F1431" t="b">
        <v>0</v>
      </c>
      <c r="G1431">
        <v>0</v>
      </c>
    </row>
    <row r="1432" spans="1:7" x14ac:dyDescent="0.2">
      <c r="A1432" t="s">
        <v>8221</v>
      </c>
      <c r="B1432" t="s">
        <v>8224</v>
      </c>
      <c r="C1432" t="s">
        <v>8246</v>
      </c>
      <c r="D1432">
        <v>1419017488</v>
      </c>
      <c r="E1432">
        <v>1416339088</v>
      </c>
      <c r="F1432" t="b">
        <v>0</v>
      </c>
      <c r="G1432">
        <v>5</v>
      </c>
    </row>
    <row r="1433" spans="1:7" x14ac:dyDescent="0.2">
      <c r="A1433" t="s">
        <v>8221</v>
      </c>
      <c r="B1433" t="s">
        <v>8224</v>
      </c>
      <c r="C1433" t="s">
        <v>8246</v>
      </c>
      <c r="D1433">
        <v>1448517816</v>
      </c>
      <c r="E1433">
        <v>1445922216</v>
      </c>
      <c r="F1433" t="b">
        <v>0</v>
      </c>
      <c r="G1433">
        <v>47</v>
      </c>
    </row>
    <row r="1434" spans="1:7" x14ac:dyDescent="0.2">
      <c r="A1434" t="s">
        <v>8221</v>
      </c>
      <c r="B1434" t="s">
        <v>8224</v>
      </c>
      <c r="C1434" t="s">
        <v>8246</v>
      </c>
      <c r="D1434">
        <v>1437417828</v>
      </c>
      <c r="E1434">
        <v>1434825828</v>
      </c>
      <c r="F1434" t="b">
        <v>0</v>
      </c>
      <c r="G1434">
        <v>0</v>
      </c>
    </row>
    <row r="1435" spans="1:7" x14ac:dyDescent="0.2">
      <c r="A1435" t="s">
        <v>8221</v>
      </c>
      <c r="B1435" t="s">
        <v>8237</v>
      </c>
      <c r="C1435" t="s">
        <v>8249</v>
      </c>
      <c r="D1435">
        <v>1481367600</v>
      </c>
      <c r="E1435">
        <v>1477839675</v>
      </c>
      <c r="F1435" t="b">
        <v>0</v>
      </c>
      <c r="G1435">
        <v>10</v>
      </c>
    </row>
    <row r="1436" spans="1:7" x14ac:dyDescent="0.2">
      <c r="A1436" t="s">
        <v>8221</v>
      </c>
      <c r="B1436" t="s">
        <v>8232</v>
      </c>
      <c r="C1436" t="s">
        <v>8253</v>
      </c>
      <c r="D1436">
        <v>1433775600</v>
      </c>
      <c r="E1436">
        <v>1431973478</v>
      </c>
      <c r="F1436" t="b">
        <v>0</v>
      </c>
      <c r="G1436">
        <v>11</v>
      </c>
    </row>
    <row r="1437" spans="1:7" x14ac:dyDescent="0.2">
      <c r="A1437" t="s">
        <v>8221</v>
      </c>
      <c r="B1437" t="s">
        <v>8237</v>
      </c>
      <c r="C1437" t="s">
        <v>8249</v>
      </c>
      <c r="D1437">
        <v>1444589020</v>
      </c>
      <c r="E1437">
        <v>1441997020</v>
      </c>
      <c r="F1437" t="b">
        <v>0</v>
      </c>
      <c r="G1437">
        <v>2</v>
      </c>
    </row>
    <row r="1438" spans="1:7" x14ac:dyDescent="0.2">
      <c r="A1438" t="s">
        <v>8221</v>
      </c>
      <c r="B1438" t="s">
        <v>8236</v>
      </c>
      <c r="C1438" t="s">
        <v>8249</v>
      </c>
      <c r="D1438">
        <v>1456043057</v>
      </c>
      <c r="E1438">
        <v>1453451057</v>
      </c>
      <c r="F1438" t="b">
        <v>0</v>
      </c>
      <c r="G1438">
        <v>2</v>
      </c>
    </row>
    <row r="1439" spans="1:7" x14ac:dyDescent="0.2">
      <c r="A1439" t="s">
        <v>8221</v>
      </c>
      <c r="B1439" t="s">
        <v>8224</v>
      </c>
      <c r="C1439" t="s">
        <v>8246</v>
      </c>
      <c r="D1439">
        <v>1405227540</v>
      </c>
      <c r="E1439">
        <v>1402058739</v>
      </c>
      <c r="F1439" t="b">
        <v>0</v>
      </c>
      <c r="G1439">
        <v>22</v>
      </c>
    </row>
    <row r="1440" spans="1:7" x14ac:dyDescent="0.2">
      <c r="A1440" t="s">
        <v>8221</v>
      </c>
      <c r="B1440" t="s">
        <v>8232</v>
      </c>
      <c r="C1440" t="s">
        <v>8253</v>
      </c>
      <c r="D1440">
        <v>1461765300</v>
      </c>
      <c r="E1440">
        <v>1459198499</v>
      </c>
      <c r="F1440" t="b">
        <v>0</v>
      </c>
      <c r="G1440">
        <v>8</v>
      </c>
    </row>
    <row r="1441" spans="1:7" x14ac:dyDescent="0.2">
      <c r="A1441" t="s">
        <v>8221</v>
      </c>
      <c r="B1441" t="s">
        <v>8229</v>
      </c>
      <c r="C1441" t="s">
        <v>8251</v>
      </c>
      <c r="D1441">
        <v>1425758101</v>
      </c>
      <c r="E1441">
        <v>1423166101</v>
      </c>
      <c r="F1441" t="b">
        <v>0</v>
      </c>
      <c r="G1441">
        <v>6</v>
      </c>
    </row>
    <row r="1442" spans="1:7" x14ac:dyDescent="0.2">
      <c r="A1442" t="s">
        <v>8221</v>
      </c>
      <c r="B1442" t="s">
        <v>8237</v>
      </c>
      <c r="C1442" t="s">
        <v>8249</v>
      </c>
      <c r="D1442">
        <v>1464285463</v>
      </c>
      <c r="E1442">
        <v>1461693463</v>
      </c>
      <c r="F1442" t="b">
        <v>0</v>
      </c>
      <c r="G1442">
        <v>1</v>
      </c>
    </row>
    <row r="1443" spans="1:7" x14ac:dyDescent="0.2">
      <c r="A1443" t="s">
        <v>8221</v>
      </c>
      <c r="B1443" t="s">
        <v>8225</v>
      </c>
      <c r="C1443" t="s">
        <v>8247</v>
      </c>
      <c r="D1443">
        <v>1441995769</v>
      </c>
      <c r="E1443">
        <v>1436811769</v>
      </c>
      <c r="F1443" t="b">
        <v>0</v>
      </c>
      <c r="G1443">
        <v>3</v>
      </c>
    </row>
    <row r="1444" spans="1:7" x14ac:dyDescent="0.2">
      <c r="A1444" t="s">
        <v>8221</v>
      </c>
      <c r="B1444" t="s">
        <v>8224</v>
      </c>
      <c r="C1444" t="s">
        <v>8246</v>
      </c>
      <c r="D1444">
        <v>1464190158</v>
      </c>
      <c r="E1444">
        <v>1461598158</v>
      </c>
      <c r="F1444" t="b">
        <v>0</v>
      </c>
      <c r="G1444">
        <v>0</v>
      </c>
    </row>
    <row r="1445" spans="1:7" x14ac:dyDescent="0.2">
      <c r="A1445" t="s">
        <v>8221</v>
      </c>
      <c r="B1445" t="s">
        <v>8230</v>
      </c>
      <c r="C1445" t="s">
        <v>8249</v>
      </c>
      <c r="D1445">
        <v>1483395209</v>
      </c>
      <c r="E1445">
        <v>1480803209</v>
      </c>
      <c r="F1445" t="b">
        <v>0</v>
      </c>
      <c r="G1445">
        <v>0</v>
      </c>
    </row>
    <row r="1446" spans="1:7" x14ac:dyDescent="0.2">
      <c r="A1446" t="s">
        <v>8221</v>
      </c>
      <c r="B1446" t="s">
        <v>8236</v>
      </c>
      <c r="C1446" t="s">
        <v>8249</v>
      </c>
      <c r="D1446">
        <v>1442091462</v>
      </c>
      <c r="E1446">
        <v>1436907462</v>
      </c>
      <c r="F1446" t="b">
        <v>0</v>
      </c>
      <c r="G1446">
        <v>0</v>
      </c>
    </row>
    <row r="1447" spans="1:7" x14ac:dyDescent="0.2">
      <c r="A1447" t="s">
        <v>8221</v>
      </c>
      <c r="B1447" t="s">
        <v>8236</v>
      </c>
      <c r="C1447" t="s">
        <v>8249</v>
      </c>
      <c r="D1447">
        <v>1434286855</v>
      </c>
      <c r="E1447">
        <v>1431694855</v>
      </c>
      <c r="F1447" t="b">
        <v>0</v>
      </c>
      <c r="G1447">
        <v>0</v>
      </c>
    </row>
    <row r="1448" spans="1:7" x14ac:dyDescent="0.2">
      <c r="A1448" t="s">
        <v>8221</v>
      </c>
      <c r="B1448" t="s">
        <v>8237</v>
      </c>
      <c r="C1448" t="s">
        <v>8249</v>
      </c>
      <c r="D1448">
        <v>1461235478</v>
      </c>
      <c r="E1448">
        <v>1459507478</v>
      </c>
      <c r="F1448" t="b">
        <v>0</v>
      </c>
      <c r="G1448">
        <v>0</v>
      </c>
    </row>
    <row r="1449" spans="1:7" x14ac:dyDescent="0.2">
      <c r="A1449" t="s">
        <v>8221</v>
      </c>
      <c r="B1449" t="s">
        <v>8224</v>
      </c>
      <c r="C1449" t="s">
        <v>8246</v>
      </c>
      <c r="D1449">
        <v>1467999134</v>
      </c>
      <c r="E1449">
        <v>1465407134</v>
      </c>
      <c r="F1449" t="b">
        <v>0</v>
      </c>
      <c r="G1449">
        <v>3</v>
      </c>
    </row>
    <row r="1450" spans="1:7" x14ac:dyDescent="0.2">
      <c r="A1450" t="s">
        <v>8221</v>
      </c>
      <c r="B1450" t="s">
        <v>8226</v>
      </c>
      <c r="C1450" t="s">
        <v>8248</v>
      </c>
      <c r="D1450">
        <v>1432272300</v>
      </c>
      <c r="E1450">
        <v>1429655318</v>
      </c>
      <c r="F1450" t="b">
        <v>0</v>
      </c>
      <c r="G1450">
        <v>0</v>
      </c>
    </row>
    <row r="1451" spans="1:7" x14ac:dyDescent="0.2">
      <c r="A1451" t="s">
        <v>8221</v>
      </c>
      <c r="B1451" t="s">
        <v>8224</v>
      </c>
      <c r="C1451" t="s">
        <v>8246</v>
      </c>
      <c r="D1451">
        <v>1431286105</v>
      </c>
      <c r="E1451">
        <v>1427138905</v>
      </c>
      <c r="F1451" t="b">
        <v>0</v>
      </c>
      <c r="G1451">
        <v>0</v>
      </c>
    </row>
    <row r="1452" spans="1:7" x14ac:dyDescent="0.2">
      <c r="A1452" t="s">
        <v>8221</v>
      </c>
      <c r="B1452" t="s">
        <v>8224</v>
      </c>
      <c r="C1452" t="s">
        <v>8246</v>
      </c>
      <c r="D1452">
        <v>1455941197</v>
      </c>
      <c r="E1452">
        <v>1453349197</v>
      </c>
      <c r="F1452" t="b">
        <v>0</v>
      </c>
      <c r="G1452">
        <v>1</v>
      </c>
    </row>
    <row r="1453" spans="1:7" hidden="1" x14ac:dyDescent="0.2">
      <c r="A1453" t="s">
        <v>8220</v>
      </c>
      <c r="B1453" t="s">
        <v>8224</v>
      </c>
      <c r="C1453" t="s">
        <v>8246</v>
      </c>
      <c r="D1453">
        <v>1416355259</v>
      </c>
      <c r="E1453">
        <v>1413759659</v>
      </c>
      <c r="F1453" t="b">
        <v>0</v>
      </c>
      <c r="G1453">
        <v>2</v>
      </c>
    </row>
    <row r="1454" spans="1:7" hidden="1" x14ac:dyDescent="0.2">
      <c r="A1454" t="s">
        <v>8220</v>
      </c>
      <c r="B1454" t="s">
        <v>8224</v>
      </c>
      <c r="C1454" t="s">
        <v>8246</v>
      </c>
      <c r="D1454">
        <v>1406566363</v>
      </c>
      <c r="E1454">
        <v>1403974363</v>
      </c>
      <c r="F1454" t="b">
        <v>0</v>
      </c>
      <c r="G1454">
        <v>0</v>
      </c>
    </row>
    <row r="1455" spans="1:7" hidden="1" x14ac:dyDescent="0.2">
      <c r="A1455" t="s">
        <v>8220</v>
      </c>
      <c r="B1455" t="s">
        <v>8230</v>
      </c>
      <c r="C1455" t="s">
        <v>8249</v>
      </c>
      <c r="D1455">
        <v>1492270947</v>
      </c>
      <c r="E1455">
        <v>1488386547</v>
      </c>
      <c r="F1455" t="b">
        <v>0</v>
      </c>
      <c r="G1455">
        <v>0</v>
      </c>
    </row>
    <row r="1456" spans="1:7" hidden="1" x14ac:dyDescent="0.2">
      <c r="A1456" t="s">
        <v>8220</v>
      </c>
      <c r="B1456" t="s">
        <v>8227</v>
      </c>
      <c r="C1456" t="s">
        <v>8249</v>
      </c>
      <c r="D1456">
        <v>1461535140</v>
      </c>
      <c r="E1456">
        <v>1459716480</v>
      </c>
      <c r="F1456" t="b">
        <v>0</v>
      </c>
      <c r="G1456">
        <v>1</v>
      </c>
    </row>
    <row r="1457" spans="1:7" hidden="1" x14ac:dyDescent="0.2">
      <c r="A1457" t="s">
        <v>8220</v>
      </c>
      <c r="B1457" t="s">
        <v>8224</v>
      </c>
      <c r="C1457" t="s">
        <v>8246</v>
      </c>
      <c r="D1457">
        <v>1409924340</v>
      </c>
      <c r="E1457">
        <v>1405181320</v>
      </c>
      <c r="F1457" t="b">
        <v>0</v>
      </c>
      <c r="G1457">
        <v>7</v>
      </c>
    </row>
    <row r="1458" spans="1:7" hidden="1" x14ac:dyDescent="0.2">
      <c r="A1458" t="s">
        <v>8220</v>
      </c>
      <c r="B1458" t="s">
        <v>8237</v>
      </c>
      <c r="C1458" t="s">
        <v>8249</v>
      </c>
      <c r="D1458">
        <v>1483459365</v>
      </c>
      <c r="E1458">
        <v>1480867365</v>
      </c>
      <c r="F1458" t="b">
        <v>0</v>
      </c>
      <c r="G1458">
        <v>3</v>
      </c>
    </row>
    <row r="1459" spans="1:7" hidden="1" x14ac:dyDescent="0.2">
      <c r="A1459" t="s">
        <v>8220</v>
      </c>
      <c r="B1459" t="s">
        <v>8224</v>
      </c>
      <c r="C1459" t="s">
        <v>8246</v>
      </c>
      <c r="D1459">
        <v>1447281044</v>
      </c>
      <c r="E1459">
        <v>1444685444</v>
      </c>
      <c r="F1459" t="b">
        <v>0</v>
      </c>
      <c r="G1459">
        <v>0</v>
      </c>
    </row>
    <row r="1460" spans="1:7" hidden="1" x14ac:dyDescent="0.2">
      <c r="A1460" t="s">
        <v>8220</v>
      </c>
      <c r="B1460" t="s">
        <v>8224</v>
      </c>
      <c r="C1460" t="s">
        <v>8246</v>
      </c>
      <c r="D1460">
        <v>1407729600</v>
      </c>
      <c r="E1460">
        <v>1405097760</v>
      </c>
      <c r="F1460" t="b">
        <v>0</v>
      </c>
      <c r="G1460">
        <v>0</v>
      </c>
    </row>
    <row r="1461" spans="1:7" hidden="1" x14ac:dyDescent="0.2">
      <c r="A1461" t="s">
        <v>8220</v>
      </c>
      <c r="B1461" t="s">
        <v>8232</v>
      </c>
      <c r="C1461" t="s">
        <v>8253</v>
      </c>
      <c r="D1461">
        <v>1449077100</v>
      </c>
      <c r="E1461">
        <v>1446612896</v>
      </c>
      <c r="F1461" t="b">
        <v>0</v>
      </c>
      <c r="G1461">
        <v>0</v>
      </c>
    </row>
    <row r="1462" spans="1:7" hidden="1" x14ac:dyDescent="0.2">
      <c r="A1462" t="s">
        <v>8220</v>
      </c>
      <c r="B1462" t="s">
        <v>8224</v>
      </c>
      <c r="C1462" t="s">
        <v>8246</v>
      </c>
      <c r="D1462">
        <v>1417391100</v>
      </c>
      <c r="E1462">
        <v>1412371898</v>
      </c>
      <c r="F1462" t="b">
        <v>0</v>
      </c>
      <c r="G1462">
        <v>0</v>
      </c>
    </row>
    <row r="1463" spans="1:7" hidden="1" x14ac:dyDescent="0.2">
      <c r="A1463" t="s">
        <v>8219</v>
      </c>
      <c r="B1463" t="s">
        <v>8224</v>
      </c>
      <c r="C1463" t="s">
        <v>8246</v>
      </c>
      <c r="D1463">
        <v>1413849600</v>
      </c>
      <c r="E1463">
        <v>1410967754</v>
      </c>
      <c r="F1463" t="b">
        <v>1</v>
      </c>
      <c r="G1463">
        <v>340</v>
      </c>
    </row>
    <row r="1464" spans="1:7" hidden="1" x14ac:dyDescent="0.2">
      <c r="A1464" t="s">
        <v>8219</v>
      </c>
      <c r="B1464" t="s">
        <v>8224</v>
      </c>
      <c r="C1464" t="s">
        <v>8246</v>
      </c>
      <c r="D1464">
        <v>1365609271</v>
      </c>
      <c r="E1464">
        <v>1363017271</v>
      </c>
      <c r="F1464" t="b">
        <v>1</v>
      </c>
      <c r="G1464">
        <v>150</v>
      </c>
    </row>
    <row r="1465" spans="1:7" hidden="1" x14ac:dyDescent="0.2">
      <c r="A1465" t="s">
        <v>8219</v>
      </c>
      <c r="B1465" t="s">
        <v>8224</v>
      </c>
      <c r="C1465" t="s">
        <v>8246</v>
      </c>
      <c r="D1465">
        <v>1365367938</v>
      </c>
      <c r="E1465">
        <v>1361483538</v>
      </c>
      <c r="F1465" t="b">
        <v>1</v>
      </c>
      <c r="G1465">
        <v>25</v>
      </c>
    </row>
    <row r="1466" spans="1:7" hidden="1" x14ac:dyDescent="0.2">
      <c r="A1466" t="s">
        <v>8219</v>
      </c>
      <c r="B1466" t="s">
        <v>8224</v>
      </c>
      <c r="C1466" t="s">
        <v>8246</v>
      </c>
      <c r="D1466">
        <v>1361029958</v>
      </c>
      <c r="E1466">
        <v>1358437958</v>
      </c>
      <c r="F1466" t="b">
        <v>1</v>
      </c>
      <c r="G1466">
        <v>234</v>
      </c>
    </row>
    <row r="1467" spans="1:7" hidden="1" x14ac:dyDescent="0.2">
      <c r="A1467" t="s">
        <v>8219</v>
      </c>
      <c r="B1467" t="s">
        <v>8224</v>
      </c>
      <c r="C1467" t="s">
        <v>8246</v>
      </c>
      <c r="D1467">
        <v>1332385200</v>
      </c>
      <c r="E1467">
        <v>1329759452</v>
      </c>
      <c r="F1467" t="b">
        <v>1</v>
      </c>
      <c r="G1467">
        <v>2602</v>
      </c>
    </row>
    <row r="1468" spans="1:7" hidden="1" x14ac:dyDescent="0.2">
      <c r="A1468" t="s">
        <v>8219</v>
      </c>
      <c r="B1468" t="s">
        <v>8224</v>
      </c>
      <c r="C1468" t="s">
        <v>8246</v>
      </c>
      <c r="D1468">
        <v>1452574800</v>
      </c>
      <c r="E1468">
        <v>1449029266</v>
      </c>
      <c r="F1468" t="b">
        <v>1</v>
      </c>
      <c r="G1468">
        <v>248</v>
      </c>
    </row>
    <row r="1469" spans="1:7" hidden="1" x14ac:dyDescent="0.2">
      <c r="A1469" t="s">
        <v>8219</v>
      </c>
      <c r="B1469" t="s">
        <v>8224</v>
      </c>
      <c r="C1469" t="s">
        <v>8246</v>
      </c>
      <c r="D1469">
        <v>1332699285</v>
      </c>
      <c r="E1469">
        <v>1327518885</v>
      </c>
      <c r="F1469" t="b">
        <v>1</v>
      </c>
      <c r="G1469">
        <v>600</v>
      </c>
    </row>
    <row r="1470" spans="1:7" hidden="1" x14ac:dyDescent="0.2">
      <c r="A1470" t="s">
        <v>8219</v>
      </c>
      <c r="B1470" t="s">
        <v>8224</v>
      </c>
      <c r="C1470" t="s">
        <v>8246</v>
      </c>
      <c r="D1470">
        <v>1307838049</v>
      </c>
      <c r="E1470">
        <v>1302654049</v>
      </c>
      <c r="F1470" t="b">
        <v>1</v>
      </c>
      <c r="G1470">
        <v>293</v>
      </c>
    </row>
    <row r="1471" spans="1:7" hidden="1" x14ac:dyDescent="0.2">
      <c r="A1471" t="s">
        <v>8219</v>
      </c>
      <c r="B1471" t="s">
        <v>8224</v>
      </c>
      <c r="C1471" t="s">
        <v>8246</v>
      </c>
      <c r="D1471">
        <v>1360938109</v>
      </c>
      <c r="E1471">
        <v>1358346109</v>
      </c>
      <c r="F1471" t="b">
        <v>1</v>
      </c>
      <c r="G1471">
        <v>321</v>
      </c>
    </row>
    <row r="1472" spans="1:7" hidden="1" x14ac:dyDescent="0.2">
      <c r="A1472" t="s">
        <v>8219</v>
      </c>
      <c r="B1472" t="s">
        <v>8224</v>
      </c>
      <c r="C1472" t="s">
        <v>8246</v>
      </c>
      <c r="D1472">
        <v>1356724263</v>
      </c>
      <c r="E1472">
        <v>1354909863</v>
      </c>
      <c r="F1472" t="b">
        <v>1</v>
      </c>
      <c r="G1472">
        <v>81</v>
      </c>
    </row>
    <row r="1473" spans="1:7" hidden="1" x14ac:dyDescent="0.2">
      <c r="A1473" t="s">
        <v>8219</v>
      </c>
      <c r="B1473" t="s">
        <v>8224</v>
      </c>
      <c r="C1473" t="s">
        <v>8246</v>
      </c>
      <c r="D1473">
        <v>1428620334</v>
      </c>
      <c r="E1473">
        <v>1426028334</v>
      </c>
      <c r="F1473" t="b">
        <v>1</v>
      </c>
      <c r="G1473">
        <v>343</v>
      </c>
    </row>
    <row r="1474" spans="1:7" hidden="1" x14ac:dyDescent="0.2">
      <c r="A1474" t="s">
        <v>8219</v>
      </c>
      <c r="B1474" t="s">
        <v>8224</v>
      </c>
      <c r="C1474" t="s">
        <v>8246</v>
      </c>
      <c r="D1474">
        <v>1381928503</v>
      </c>
      <c r="E1474">
        <v>1379336503</v>
      </c>
      <c r="F1474" t="b">
        <v>1</v>
      </c>
      <c r="G1474">
        <v>336</v>
      </c>
    </row>
    <row r="1475" spans="1:7" hidden="1" x14ac:dyDescent="0.2">
      <c r="A1475" t="s">
        <v>8219</v>
      </c>
      <c r="B1475" t="s">
        <v>8224</v>
      </c>
      <c r="C1475" t="s">
        <v>8246</v>
      </c>
      <c r="D1475">
        <v>1330644639</v>
      </c>
      <c r="E1475">
        <v>1328052639</v>
      </c>
      <c r="F1475" t="b">
        <v>1</v>
      </c>
      <c r="G1475">
        <v>47</v>
      </c>
    </row>
    <row r="1476" spans="1:7" hidden="1" x14ac:dyDescent="0.2">
      <c r="A1476" t="s">
        <v>8219</v>
      </c>
      <c r="B1476" t="s">
        <v>8224</v>
      </c>
      <c r="C1476" t="s">
        <v>8246</v>
      </c>
      <c r="D1476">
        <v>1379093292</v>
      </c>
      <c r="E1476">
        <v>1376501292</v>
      </c>
      <c r="F1476" t="b">
        <v>1</v>
      </c>
      <c r="G1476">
        <v>76</v>
      </c>
    </row>
    <row r="1477" spans="1:7" hidden="1" x14ac:dyDescent="0.2">
      <c r="A1477" t="s">
        <v>8219</v>
      </c>
      <c r="B1477" t="s">
        <v>8224</v>
      </c>
      <c r="C1477" t="s">
        <v>8246</v>
      </c>
      <c r="D1477">
        <v>1419051540</v>
      </c>
      <c r="E1477">
        <v>1416244863</v>
      </c>
      <c r="F1477" t="b">
        <v>1</v>
      </c>
      <c r="G1477">
        <v>441</v>
      </c>
    </row>
    <row r="1478" spans="1:7" hidden="1" x14ac:dyDescent="0.2">
      <c r="A1478" t="s">
        <v>8219</v>
      </c>
      <c r="B1478" t="s">
        <v>8224</v>
      </c>
      <c r="C1478" t="s">
        <v>8246</v>
      </c>
      <c r="D1478">
        <v>1315616422</v>
      </c>
      <c r="E1478">
        <v>1313024422</v>
      </c>
      <c r="F1478" t="b">
        <v>1</v>
      </c>
      <c r="G1478">
        <v>916</v>
      </c>
    </row>
    <row r="1479" spans="1:7" hidden="1" x14ac:dyDescent="0.2">
      <c r="A1479" t="s">
        <v>8219</v>
      </c>
      <c r="B1479" t="s">
        <v>8224</v>
      </c>
      <c r="C1479" t="s">
        <v>8246</v>
      </c>
      <c r="D1479">
        <v>1324609200</v>
      </c>
      <c r="E1479">
        <v>1319467604</v>
      </c>
      <c r="F1479" t="b">
        <v>1</v>
      </c>
      <c r="G1479">
        <v>369</v>
      </c>
    </row>
    <row r="1480" spans="1:7" hidden="1" x14ac:dyDescent="0.2">
      <c r="A1480" t="s">
        <v>8219</v>
      </c>
      <c r="B1480" t="s">
        <v>8224</v>
      </c>
      <c r="C1480" t="s">
        <v>8246</v>
      </c>
      <c r="D1480">
        <v>1368564913</v>
      </c>
      <c r="E1480">
        <v>1367355313</v>
      </c>
      <c r="F1480" t="b">
        <v>1</v>
      </c>
      <c r="G1480">
        <v>20242</v>
      </c>
    </row>
    <row r="1481" spans="1:7" hidden="1" x14ac:dyDescent="0.2">
      <c r="A1481" t="s">
        <v>8219</v>
      </c>
      <c r="B1481" t="s">
        <v>8224</v>
      </c>
      <c r="C1481" t="s">
        <v>8246</v>
      </c>
      <c r="D1481">
        <v>1399694340</v>
      </c>
      <c r="E1481">
        <v>1398448389</v>
      </c>
      <c r="F1481" t="b">
        <v>1</v>
      </c>
      <c r="G1481">
        <v>71</v>
      </c>
    </row>
    <row r="1482" spans="1:7" hidden="1" x14ac:dyDescent="0.2">
      <c r="A1482" t="s">
        <v>8219</v>
      </c>
      <c r="B1482" t="s">
        <v>8224</v>
      </c>
      <c r="C1482" t="s">
        <v>8246</v>
      </c>
      <c r="D1482">
        <v>1374858000</v>
      </c>
      <c r="E1482">
        <v>1373408699</v>
      </c>
      <c r="F1482" t="b">
        <v>1</v>
      </c>
      <c r="G1482">
        <v>635</v>
      </c>
    </row>
    <row r="1483" spans="1:7" x14ac:dyDescent="0.2">
      <c r="A1483" t="s">
        <v>8221</v>
      </c>
      <c r="B1483" t="s">
        <v>8229</v>
      </c>
      <c r="C1483" t="s">
        <v>8251</v>
      </c>
      <c r="D1483">
        <v>1383430145</v>
      </c>
      <c r="E1483">
        <v>1380838145</v>
      </c>
      <c r="F1483" t="b">
        <v>0</v>
      </c>
      <c r="G1483">
        <v>6</v>
      </c>
    </row>
    <row r="1484" spans="1:7" x14ac:dyDescent="0.2">
      <c r="A1484" t="s">
        <v>8221</v>
      </c>
      <c r="B1484" t="s">
        <v>8224</v>
      </c>
      <c r="C1484" t="s">
        <v>8246</v>
      </c>
      <c r="D1484">
        <v>1347004260</v>
      </c>
      <c r="E1484">
        <v>1345062936</v>
      </c>
      <c r="F1484" t="b">
        <v>0</v>
      </c>
      <c r="G1484">
        <v>1</v>
      </c>
    </row>
    <row r="1485" spans="1:7" x14ac:dyDescent="0.2">
      <c r="A1485" t="s">
        <v>8221</v>
      </c>
      <c r="B1485" t="s">
        <v>8224</v>
      </c>
      <c r="C1485" t="s">
        <v>8246</v>
      </c>
      <c r="D1485">
        <v>1469162275</v>
      </c>
      <c r="E1485">
        <v>1467002275</v>
      </c>
      <c r="F1485" t="b">
        <v>0</v>
      </c>
      <c r="G1485">
        <v>2</v>
      </c>
    </row>
    <row r="1486" spans="1:7" x14ac:dyDescent="0.2">
      <c r="A1486" t="s">
        <v>8221</v>
      </c>
      <c r="B1486" t="s">
        <v>8224</v>
      </c>
      <c r="C1486" t="s">
        <v>8246</v>
      </c>
      <c r="D1486">
        <v>1342882260</v>
      </c>
      <c r="E1486">
        <v>1337834963</v>
      </c>
      <c r="F1486" t="b">
        <v>0</v>
      </c>
      <c r="G1486">
        <v>0</v>
      </c>
    </row>
    <row r="1487" spans="1:7" x14ac:dyDescent="0.2">
      <c r="A1487" t="s">
        <v>8221</v>
      </c>
      <c r="B1487" t="s">
        <v>8224</v>
      </c>
      <c r="C1487" t="s">
        <v>8246</v>
      </c>
      <c r="D1487">
        <v>1434827173</v>
      </c>
      <c r="E1487">
        <v>1430939173</v>
      </c>
      <c r="F1487" t="b">
        <v>0</v>
      </c>
      <c r="G1487">
        <v>3</v>
      </c>
    </row>
    <row r="1488" spans="1:7" x14ac:dyDescent="0.2">
      <c r="A1488" t="s">
        <v>8221</v>
      </c>
      <c r="B1488" t="s">
        <v>8224</v>
      </c>
      <c r="C1488" t="s">
        <v>8246</v>
      </c>
      <c r="D1488">
        <v>1425009761</v>
      </c>
      <c r="E1488">
        <v>1422417761</v>
      </c>
      <c r="F1488" t="b">
        <v>0</v>
      </c>
      <c r="G1488">
        <v>3</v>
      </c>
    </row>
    <row r="1489" spans="1:7" x14ac:dyDescent="0.2">
      <c r="A1489" t="s">
        <v>8221</v>
      </c>
      <c r="B1489" t="s">
        <v>8224</v>
      </c>
      <c r="C1489" t="s">
        <v>8246</v>
      </c>
      <c r="D1489">
        <v>1470175271</v>
      </c>
      <c r="E1489">
        <v>1467583271</v>
      </c>
      <c r="F1489" t="b">
        <v>0</v>
      </c>
      <c r="G1489">
        <v>0</v>
      </c>
    </row>
    <row r="1490" spans="1:7" x14ac:dyDescent="0.2">
      <c r="A1490" t="s">
        <v>8221</v>
      </c>
      <c r="B1490" t="s">
        <v>8226</v>
      </c>
      <c r="C1490" t="s">
        <v>8248</v>
      </c>
      <c r="D1490">
        <v>1388928660</v>
      </c>
      <c r="E1490">
        <v>1386336660</v>
      </c>
      <c r="F1490" t="b">
        <v>0</v>
      </c>
      <c r="G1490">
        <v>6</v>
      </c>
    </row>
    <row r="1491" spans="1:7" x14ac:dyDescent="0.2">
      <c r="A1491" t="s">
        <v>8221</v>
      </c>
      <c r="B1491" t="s">
        <v>8224</v>
      </c>
      <c r="C1491" t="s">
        <v>8246</v>
      </c>
      <c r="D1491">
        <v>1352994052</v>
      </c>
      <c r="E1491">
        <v>1350398452</v>
      </c>
      <c r="F1491" t="b">
        <v>0</v>
      </c>
      <c r="G1491">
        <v>0</v>
      </c>
    </row>
    <row r="1492" spans="1:7" x14ac:dyDescent="0.2">
      <c r="A1492" t="s">
        <v>8221</v>
      </c>
      <c r="B1492" t="s">
        <v>8224</v>
      </c>
      <c r="C1492" t="s">
        <v>8246</v>
      </c>
      <c r="D1492">
        <v>1380720474</v>
      </c>
      <c r="E1492">
        <v>1378214874</v>
      </c>
      <c r="F1492" t="b">
        <v>0</v>
      </c>
      <c r="G1492">
        <v>19</v>
      </c>
    </row>
    <row r="1493" spans="1:7" x14ac:dyDescent="0.2">
      <c r="A1493" t="s">
        <v>8221</v>
      </c>
      <c r="B1493" t="s">
        <v>8224</v>
      </c>
      <c r="C1493" t="s">
        <v>8246</v>
      </c>
      <c r="D1493">
        <v>1424014680</v>
      </c>
      <c r="E1493">
        <v>1418922443</v>
      </c>
      <c r="F1493" t="b">
        <v>0</v>
      </c>
      <c r="G1493">
        <v>1</v>
      </c>
    </row>
    <row r="1494" spans="1:7" x14ac:dyDescent="0.2">
      <c r="A1494" t="s">
        <v>8221</v>
      </c>
      <c r="B1494" t="s">
        <v>8224</v>
      </c>
      <c r="C1494" t="s">
        <v>8246</v>
      </c>
      <c r="D1494">
        <v>1308431646</v>
      </c>
      <c r="E1494">
        <v>1305839646</v>
      </c>
      <c r="F1494" t="b">
        <v>0</v>
      </c>
      <c r="G1494">
        <v>2</v>
      </c>
    </row>
    <row r="1495" spans="1:7" x14ac:dyDescent="0.2">
      <c r="A1495" t="s">
        <v>8221</v>
      </c>
      <c r="B1495" t="s">
        <v>8224</v>
      </c>
      <c r="C1495" t="s">
        <v>8246</v>
      </c>
      <c r="D1495">
        <v>1371415675</v>
      </c>
      <c r="E1495">
        <v>1368823675</v>
      </c>
      <c r="F1495" t="b">
        <v>0</v>
      </c>
      <c r="G1495">
        <v>0</v>
      </c>
    </row>
    <row r="1496" spans="1:7" x14ac:dyDescent="0.2">
      <c r="A1496" t="s">
        <v>8221</v>
      </c>
      <c r="B1496" t="s">
        <v>8224</v>
      </c>
      <c r="C1496" t="s">
        <v>8246</v>
      </c>
      <c r="D1496">
        <v>1428075480</v>
      </c>
      <c r="E1496">
        <v>1425489613</v>
      </c>
      <c r="F1496" t="b">
        <v>0</v>
      </c>
      <c r="G1496">
        <v>11</v>
      </c>
    </row>
    <row r="1497" spans="1:7" x14ac:dyDescent="0.2">
      <c r="A1497" t="s">
        <v>8221</v>
      </c>
      <c r="B1497" t="s">
        <v>8224</v>
      </c>
      <c r="C1497" t="s">
        <v>8246</v>
      </c>
      <c r="D1497">
        <v>1314471431</v>
      </c>
      <c r="E1497">
        <v>1311879431</v>
      </c>
      <c r="F1497" t="b">
        <v>0</v>
      </c>
      <c r="G1497">
        <v>0</v>
      </c>
    </row>
    <row r="1498" spans="1:7" x14ac:dyDescent="0.2">
      <c r="A1498" t="s">
        <v>8221</v>
      </c>
      <c r="B1498" t="s">
        <v>8224</v>
      </c>
      <c r="C1498" t="s">
        <v>8246</v>
      </c>
      <c r="D1498">
        <v>1410866659</v>
      </c>
      <c r="E1498">
        <v>1405682659</v>
      </c>
      <c r="F1498" t="b">
        <v>0</v>
      </c>
      <c r="G1498">
        <v>0</v>
      </c>
    </row>
    <row r="1499" spans="1:7" x14ac:dyDescent="0.2">
      <c r="A1499" t="s">
        <v>8221</v>
      </c>
      <c r="B1499" t="s">
        <v>8224</v>
      </c>
      <c r="C1499" t="s">
        <v>8246</v>
      </c>
      <c r="D1499">
        <v>1375299780</v>
      </c>
      <c r="E1499">
        <v>1371655522</v>
      </c>
      <c r="F1499" t="b">
        <v>0</v>
      </c>
      <c r="G1499">
        <v>1</v>
      </c>
    </row>
    <row r="1500" spans="1:7" x14ac:dyDescent="0.2">
      <c r="A1500" t="s">
        <v>8221</v>
      </c>
      <c r="B1500" t="s">
        <v>8224</v>
      </c>
      <c r="C1500" t="s">
        <v>8246</v>
      </c>
      <c r="D1500">
        <v>1409787378</v>
      </c>
      <c r="E1500">
        <v>1405899378</v>
      </c>
      <c r="F1500" t="b">
        <v>0</v>
      </c>
      <c r="G1500">
        <v>3</v>
      </c>
    </row>
    <row r="1501" spans="1:7" x14ac:dyDescent="0.2">
      <c r="A1501" t="s">
        <v>8221</v>
      </c>
      <c r="B1501" t="s">
        <v>8224</v>
      </c>
      <c r="C1501" t="s">
        <v>8246</v>
      </c>
      <c r="D1501">
        <v>1470355833</v>
      </c>
      <c r="E1501">
        <v>1465171833</v>
      </c>
      <c r="F1501" t="b">
        <v>0</v>
      </c>
      <c r="G1501">
        <v>1</v>
      </c>
    </row>
    <row r="1502" spans="1:7" x14ac:dyDescent="0.2">
      <c r="A1502" t="s">
        <v>8221</v>
      </c>
      <c r="B1502" t="s">
        <v>8224</v>
      </c>
      <c r="C1502" t="s">
        <v>8246</v>
      </c>
      <c r="D1502">
        <v>1367444557</v>
      </c>
      <c r="E1502">
        <v>1364852557</v>
      </c>
      <c r="F1502" t="b">
        <v>0</v>
      </c>
      <c r="G1502">
        <v>15</v>
      </c>
    </row>
    <row r="1503" spans="1:7" hidden="1" x14ac:dyDescent="0.2">
      <c r="A1503" t="s">
        <v>8219</v>
      </c>
      <c r="B1503" t="s">
        <v>8229</v>
      </c>
      <c r="C1503" t="s">
        <v>8251</v>
      </c>
      <c r="D1503">
        <v>1436364023</v>
      </c>
      <c r="E1503">
        <v>1433772023</v>
      </c>
      <c r="F1503" t="b">
        <v>1</v>
      </c>
      <c r="G1503">
        <v>885</v>
      </c>
    </row>
    <row r="1504" spans="1:7" hidden="1" x14ac:dyDescent="0.2">
      <c r="A1504" t="s">
        <v>8219</v>
      </c>
      <c r="B1504" t="s">
        <v>8225</v>
      </c>
      <c r="C1504" t="s">
        <v>8247</v>
      </c>
      <c r="D1504">
        <v>1458943200</v>
      </c>
      <c r="E1504">
        <v>1456491680</v>
      </c>
      <c r="F1504" t="b">
        <v>1</v>
      </c>
      <c r="G1504">
        <v>329</v>
      </c>
    </row>
    <row r="1505" spans="1:7" hidden="1" x14ac:dyDescent="0.2">
      <c r="A1505" t="s">
        <v>8219</v>
      </c>
      <c r="B1505" t="s">
        <v>8242</v>
      </c>
      <c r="C1505" t="s">
        <v>8249</v>
      </c>
      <c r="D1505">
        <v>1477210801</v>
      </c>
      <c r="E1505">
        <v>1472026801</v>
      </c>
      <c r="F1505" t="b">
        <v>1</v>
      </c>
      <c r="G1505">
        <v>71</v>
      </c>
    </row>
    <row r="1506" spans="1:7" hidden="1" x14ac:dyDescent="0.2">
      <c r="A1506" t="s">
        <v>8219</v>
      </c>
      <c r="B1506" t="s">
        <v>8225</v>
      </c>
      <c r="C1506" t="s">
        <v>8247</v>
      </c>
      <c r="D1506">
        <v>1402389180</v>
      </c>
      <c r="E1506">
        <v>1399996024</v>
      </c>
      <c r="F1506" t="b">
        <v>1</v>
      </c>
      <c r="G1506">
        <v>269</v>
      </c>
    </row>
    <row r="1507" spans="1:7" hidden="1" x14ac:dyDescent="0.2">
      <c r="A1507" t="s">
        <v>8219</v>
      </c>
      <c r="B1507" t="s">
        <v>8236</v>
      </c>
      <c r="C1507" t="s">
        <v>8249</v>
      </c>
      <c r="D1507">
        <v>1458676860</v>
      </c>
      <c r="E1507">
        <v>1455446303</v>
      </c>
      <c r="F1507" t="b">
        <v>1</v>
      </c>
      <c r="G1507">
        <v>345</v>
      </c>
    </row>
    <row r="1508" spans="1:7" hidden="1" x14ac:dyDescent="0.2">
      <c r="A1508" t="s">
        <v>8219</v>
      </c>
      <c r="B1508" t="s">
        <v>8225</v>
      </c>
      <c r="C1508" t="s">
        <v>8247</v>
      </c>
      <c r="D1508">
        <v>1406227904</v>
      </c>
      <c r="E1508">
        <v>1403635904</v>
      </c>
      <c r="F1508" t="b">
        <v>1</v>
      </c>
      <c r="G1508">
        <v>43</v>
      </c>
    </row>
    <row r="1509" spans="1:7" hidden="1" x14ac:dyDescent="0.2">
      <c r="A1509" t="s">
        <v>8219</v>
      </c>
      <c r="B1509" t="s">
        <v>8224</v>
      </c>
      <c r="C1509" t="s">
        <v>8246</v>
      </c>
      <c r="D1509">
        <v>1273911000</v>
      </c>
      <c r="E1509">
        <v>1268822909</v>
      </c>
      <c r="F1509" t="b">
        <v>1</v>
      </c>
      <c r="G1509">
        <v>33</v>
      </c>
    </row>
    <row r="1510" spans="1:7" hidden="1" x14ac:dyDescent="0.2">
      <c r="A1510" t="s">
        <v>8219</v>
      </c>
      <c r="B1510" t="s">
        <v>8224</v>
      </c>
      <c r="C1510" t="s">
        <v>8246</v>
      </c>
      <c r="D1510">
        <v>1403880281</v>
      </c>
      <c r="E1510">
        <v>1401201881</v>
      </c>
      <c r="F1510" t="b">
        <v>1</v>
      </c>
      <c r="G1510">
        <v>211</v>
      </c>
    </row>
    <row r="1511" spans="1:7" hidden="1" x14ac:dyDescent="0.2">
      <c r="A1511" t="s">
        <v>8219</v>
      </c>
      <c r="B1511" t="s">
        <v>8236</v>
      </c>
      <c r="C1511" t="s">
        <v>8249</v>
      </c>
      <c r="D1511">
        <v>1487113140</v>
      </c>
      <c r="E1511">
        <v>1484570885</v>
      </c>
      <c r="F1511" t="b">
        <v>1</v>
      </c>
      <c r="G1511">
        <v>196</v>
      </c>
    </row>
    <row r="1512" spans="1:7" hidden="1" x14ac:dyDescent="0.2">
      <c r="A1512" t="s">
        <v>8219</v>
      </c>
      <c r="B1512" t="s">
        <v>8225</v>
      </c>
      <c r="C1512" t="s">
        <v>8247</v>
      </c>
      <c r="D1512">
        <v>1405761278</v>
      </c>
      <c r="E1512">
        <v>1403169278</v>
      </c>
      <c r="F1512" t="b">
        <v>1</v>
      </c>
      <c r="G1512">
        <v>405</v>
      </c>
    </row>
    <row r="1513" spans="1:7" hidden="1" x14ac:dyDescent="0.2">
      <c r="A1513" t="s">
        <v>8219</v>
      </c>
      <c r="B1513" t="s">
        <v>8224</v>
      </c>
      <c r="C1513" t="s">
        <v>8246</v>
      </c>
      <c r="D1513">
        <v>1447858804</v>
      </c>
      <c r="E1513">
        <v>1445263204</v>
      </c>
      <c r="F1513" t="b">
        <v>1</v>
      </c>
      <c r="G1513">
        <v>206</v>
      </c>
    </row>
    <row r="1514" spans="1:7" hidden="1" x14ac:dyDescent="0.2">
      <c r="A1514" t="s">
        <v>8219</v>
      </c>
      <c r="B1514" t="s">
        <v>8224</v>
      </c>
      <c r="C1514" t="s">
        <v>8246</v>
      </c>
      <c r="D1514">
        <v>1486311939</v>
      </c>
      <c r="E1514">
        <v>1483719939</v>
      </c>
      <c r="F1514" t="b">
        <v>1</v>
      </c>
      <c r="G1514">
        <v>335</v>
      </c>
    </row>
    <row r="1515" spans="1:7" hidden="1" x14ac:dyDescent="0.2">
      <c r="A1515" t="s">
        <v>8219</v>
      </c>
      <c r="B1515" t="s">
        <v>8225</v>
      </c>
      <c r="C1515" t="s">
        <v>8247</v>
      </c>
      <c r="D1515">
        <v>1405523866</v>
      </c>
      <c r="E1515">
        <v>1402931866</v>
      </c>
      <c r="F1515" t="b">
        <v>1</v>
      </c>
      <c r="G1515">
        <v>215</v>
      </c>
    </row>
    <row r="1516" spans="1:7" hidden="1" x14ac:dyDescent="0.2">
      <c r="A1516" t="s">
        <v>8219</v>
      </c>
      <c r="B1516" t="s">
        <v>8224</v>
      </c>
      <c r="C1516" t="s">
        <v>8246</v>
      </c>
      <c r="D1516">
        <v>1443363640</v>
      </c>
      <c r="E1516">
        <v>1439907640</v>
      </c>
      <c r="F1516" t="b">
        <v>1</v>
      </c>
      <c r="G1516">
        <v>176</v>
      </c>
    </row>
    <row r="1517" spans="1:7" hidden="1" x14ac:dyDescent="0.2">
      <c r="A1517" t="s">
        <v>8219</v>
      </c>
      <c r="B1517" t="s">
        <v>8234</v>
      </c>
      <c r="C1517" t="s">
        <v>8254</v>
      </c>
      <c r="D1517">
        <v>1458104697</v>
      </c>
      <c r="E1517">
        <v>1455516297</v>
      </c>
      <c r="F1517" t="b">
        <v>1</v>
      </c>
      <c r="G1517">
        <v>555</v>
      </c>
    </row>
    <row r="1518" spans="1:7" hidden="1" x14ac:dyDescent="0.2">
      <c r="A1518" t="s">
        <v>8219</v>
      </c>
      <c r="B1518" t="s">
        <v>8224</v>
      </c>
      <c r="C1518" t="s">
        <v>8246</v>
      </c>
      <c r="D1518">
        <v>1475762400</v>
      </c>
      <c r="E1518">
        <v>1473160292</v>
      </c>
      <c r="F1518" t="b">
        <v>1</v>
      </c>
      <c r="G1518">
        <v>116</v>
      </c>
    </row>
    <row r="1519" spans="1:7" hidden="1" x14ac:dyDescent="0.2">
      <c r="A1519" t="s">
        <v>8219</v>
      </c>
      <c r="B1519" t="s">
        <v>8224</v>
      </c>
      <c r="C1519" t="s">
        <v>8246</v>
      </c>
      <c r="D1519">
        <v>1417845600</v>
      </c>
      <c r="E1519">
        <v>1415194553</v>
      </c>
      <c r="F1519" t="b">
        <v>1</v>
      </c>
      <c r="G1519">
        <v>615</v>
      </c>
    </row>
    <row r="1520" spans="1:7" hidden="1" x14ac:dyDescent="0.2">
      <c r="A1520" t="s">
        <v>8219</v>
      </c>
      <c r="B1520" t="s">
        <v>8224</v>
      </c>
      <c r="C1520" t="s">
        <v>8246</v>
      </c>
      <c r="D1520">
        <v>1401565252</v>
      </c>
      <c r="E1520">
        <v>1398973252</v>
      </c>
      <c r="F1520" t="b">
        <v>1</v>
      </c>
      <c r="G1520">
        <v>236</v>
      </c>
    </row>
    <row r="1521" spans="1:7" hidden="1" x14ac:dyDescent="0.2">
      <c r="A1521" t="s">
        <v>8219</v>
      </c>
      <c r="B1521" t="s">
        <v>8224</v>
      </c>
      <c r="C1521" t="s">
        <v>8246</v>
      </c>
      <c r="D1521">
        <v>1403301540</v>
      </c>
      <c r="E1521">
        <v>1400867283</v>
      </c>
      <c r="F1521" t="b">
        <v>1</v>
      </c>
      <c r="G1521">
        <v>145</v>
      </c>
    </row>
    <row r="1522" spans="1:7" hidden="1" x14ac:dyDescent="0.2">
      <c r="A1522" t="s">
        <v>8219</v>
      </c>
      <c r="B1522" t="s">
        <v>8224</v>
      </c>
      <c r="C1522" t="s">
        <v>8246</v>
      </c>
      <c r="D1522">
        <v>1418961600</v>
      </c>
      <c r="E1522">
        <v>1415824513</v>
      </c>
      <c r="F1522" t="b">
        <v>1</v>
      </c>
      <c r="G1522">
        <v>167</v>
      </c>
    </row>
    <row r="1523" spans="1:7" hidden="1" x14ac:dyDescent="0.2">
      <c r="A1523" t="s">
        <v>8219</v>
      </c>
      <c r="B1523" t="s">
        <v>8224</v>
      </c>
      <c r="C1523" t="s">
        <v>8246</v>
      </c>
      <c r="D1523">
        <v>1465272091</v>
      </c>
      <c r="E1523">
        <v>1462248091</v>
      </c>
      <c r="F1523" t="b">
        <v>1</v>
      </c>
      <c r="G1523">
        <v>235</v>
      </c>
    </row>
    <row r="1524" spans="1:7" hidden="1" x14ac:dyDescent="0.2">
      <c r="A1524" t="s">
        <v>8219</v>
      </c>
      <c r="B1524" t="s">
        <v>8224</v>
      </c>
      <c r="C1524" t="s">
        <v>8246</v>
      </c>
      <c r="D1524">
        <v>1413575739</v>
      </c>
      <c r="E1524">
        <v>1410983739</v>
      </c>
      <c r="F1524" t="b">
        <v>1</v>
      </c>
      <c r="G1524">
        <v>452</v>
      </c>
    </row>
    <row r="1525" spans="1:7" hidden="1" x14ac:dyDescent="0.2">
      <c r="A1525" t="s">
        <v>8219</v>
      </c>
      <c r="B1525" t="s">
        <v>8224</v>
      </c>
      <c r="C1525" t="s">
        <v>8246</v>
      </c>
      <c r="D1525">
        <v>1419292800</v>
      </c>
      <c r="E1525">
        <v>1416592916</v>
      </c>
      <c r="F1525" t="b">
        <v>1</v>
      </c>
      <c r="G1525">
        <v>241</v>
      </c>
    </row>
    <row r="1526" spans="1:7" hidden="1" x14ac:dyDescent="0.2">
      <c r="A1526" t="s">
        <v>8219</v>
      </c>
      <c r="B1526" t="s">
        <v>8235</v>
      </c>
      <c r="C1526" t="s">
        <v>8255</v>
      </c>
      <c r="D1526">
        <v>1487592090</v>
      </c>
      <c r="E1526">
        <v>1485000090</v>
      </c>
      <c r="F1526" t="b">
        <v>1</v>
      </c>
      <c r="G1526">
        <v>28</v>
      </c>
    </row>
    <row r="1527" spans="1:7" hidden="1" x14ac:dyDescent="0.2">
      <c r="A1527" t="s">
        <v>8219</v>
      </c>
      <c r="B1527" t="s">
        <v>8224</v>
      </c>
      <c r="C1527" t="s">
        <v>8246</v>
      </c>
      <c r="D1527">
        <v>1471539138</v>
      </c>
      <c r="E1527">
        <v>1468947138</v>
      </c>
      <c r="F1527" t="b">
        <v>1</v>
      </c>
      <c r="G1527">
        <v>140</v>
      </c>
    </row>
    <row r="1528" spans="1:7" hidden="1" x14ac:dyDescent="0.2">
      <c r="A1528" t="s">
        <v>8219</v>
      </c>
      <c r="B1528" t="s">
        <v>8224</v>
      </c>
      <c r="C1528" t="s">
        <v>8246</v>
      </c>
      <c r="D1528">
        <v>1453185447</v>
      </c>
      <c r="E1528">
        <v>1448951847</v>
      </c>
      <c r="F1528" t="b">
        <v>1</v>
      </c>
      <c r="G1528">
        <v>280</v>
      </c>
    </row>
    <row r="1529" spans="1:7" hidden="1" x14ac:dyDescent="0.2">
      <c r="A1529" t="s">
        <v>8219</v>
      </c>
      <c r="B1529" t="s">
        <v>8224</v>
      </c>
      <c r="C1529" t="s">
        <v>8246</v>
      </c>
      <c r="D1529">
        <v>1489497886</v>
      </c>
      <c r="E1529">
        <v>1487082286</v>
      </c>
      <c r="F1529" t="b">
        <v>1</v>
      </c>
      <c r="G1529">
        <v>70</v>
      </c>
    </row>
    <row r="1530" spans="1:7" hidden="1" x14ac:dyDescent="0.2">
      <c r="A1530" t="s">
        <v>8219</v>
      </c>
      <c r="B1530" t="s">
        <v>8224</v>
      </c>
      <c r="C1530" t="s">
        <v>8246</v>
      </c>
      <c r="D1530">
        <v>1485907200</v>
      </c>
      <c r="E1530">
        <v>1483292122</v>
      </c>
      <c r="F1530" t="b">
        <v>1</v>
      </c>
      <c r="G1530">
        <v>160</v>
      </c>
    </row>
    <row r="1531" spans="1:7" hidden="1" x14ac:dyDescent="0.2">
      <c r="A1531" t="s">
        <v>8219</v>
      </c>
      <c r="B1531" t="s">
        <v>8224</v>
      </c>
      <c r="C1531" t="s">
        <v>8246</v>
      </c>
      <c r="D1531">
        <v>1426773920</v>
      </c>
      <c r="E1531">
        <v>1424185520</v>
      </c>
      <c r="F1531" t="b">
        <v>1</v>
      </c>
      <c r="G1531">
        <v>141</v>
      </c>
    </row>
    <row r="1532" spans="1:7" hidden="1" x14ac:dyDescent="0.2">
      <c r="A1532" t="s">
        <v>8219</v>
      </c>
      <c r="B1532" t="s">
        <v>8224</v>
      </c>
      <c r="C1532" t="s">
        <v>8246</v>
      </c>
      <c r="D1532">
        <v>1445624695</v>
      </c>
      <c r="E1532">
        <v>1443464695</v>
      </c>
      <c r="F1532" t="b">
        <v>1</v>
      </c>
      <c r="G1532">
        <v>874</v>
      </c>
    </row>
    <row r="1533" spans="1:7" hidden="1" x14ac:dyDescent="0.2">
      <c r="A1533" t="s">
        <v>8219</v>
      </c>
      <c r="B1533" t="s">
        <v>8224</v>
      </c>
      <c r="C1533" t="s">
        <v>8246</v>
      </c>
      <c r="D1533">
        <v>1417402800</v>
      </c>
      <c r="E1533">
        <v>1414610126</v>
      </c>
      <c r="F1533" t="b">
        <v>1</v>
      </c>
      <c r="G1533">
        <v>73</v>
      </c>
    </row>
    <row r="1534" spans="1:7" hidden="1" x14ac:dyDescent="0.2">
      <c r="A1534" t="s">
        <v>8219</v>
      </c>
      <c r="B1534" t="s">
        <v>8226</v>
      </c>
      <c r="C1534" t="s">
        <v>8248</v>
      </c>
      <c r="D1534">
        <v>1455548400</v>
      </c>
      <c r="E1534">
        <v>1453461865</v>
      </c>
      <c r="F1534" t="b">
        <v>1</v>
      </c>
      <c r="G1534">
        <v>294</v>
      </c>
    </row>
    <row r="1535" spans="1:7" hidden="1" x14ac:dyDescent="0.2">
      <c r="A1535" t="s">
        <v>8219</v>
      </c>
      <c r="B1535" t="s">
        <v>8224</v>
      </c>
      <c r="C1535" t="s">
        <v>8246</v>
      </c>
      <c r="D1535">
        <v>1462161540</v>
      </c>
      <c r="E1535">
        <v>1457913777</v>
      </c>
      <c r="F1535" t="b">
        <v>1</v>
      </c>
      <c r="G1535">
        <v>740</v>
      </c>
    </row>
    <row r="1536" spans="1:7" hidden="1" x14ac:dyDescent="0.2">
      <c r="A1536" t="s">
        <v>8219</v>
      </c>
      <c r="B1536" t="s">
        <v>8224</v>
      </c>
      <c r="C1536" t="s">
        <v>8246</v>
      </c>
      <c r="D1536">
        <v>1441383062</v>
      </c>
      <c r="E1536">
        <v>1438791062</v>
      </c>
      <c r="F1536" t="b">
        <v>1</v>
      </c>
      <c r="G1536">
        <v>369</v>
      </c>
    </row>
    <row r="1537" spans="1:7" hidden="1" x14ac:dyDescent="0.2">
      <c r="A1537" t="s">
        <v>8219</v>
      </c>
      <c r="B1537" t="s">
        <v>8224</v>
      </c>
      <c r="C1537" t="s">
        <v>8246</v>
      </c>
      <c r="D1537">
        <v>1464040800</v>
      </c>
      <c r="E1537">
        <v>1461527631</v>
      </c>
      <c r="F1537" t="b">
        <v>1</v>
      </c>
      <c r="G1537">
        <v>110</v>
      </c>
    </row>
    <row r="1538" spans="1:7" hidden="1" x14ac:dyDescent="0.2">
      <c r="A1538" t="s">
        <v>8219</v>
      </c>
      <c r="B1538" t="s">
        <v>8224</v>
      </c>
      <c r="C1538" t="s">
        <v>8246</v>
      </c>
      <c r="D1538">
        <v>1440702910</v>
      </c>
      <c r="E1538">
        <v>1438110910</v>
      </c>
      <c r="F1538" t="b">
        <v>1</v>
      </c>
      <c r="G1538">
        <v>455</v>
      </c>
    </row>
    <row r="1539" spans="1:7" hidden="1" x14ac:dyDescent="0.2">
      <c r="A1539" t="s">
        <v>8219</v>
      </c>
      <c r="B1539" t="s">
        <v>8236</v>
      </c>
      <c r="C1539" t="s">
        <v>8249</v>
      </c>
      <c r="D1539">
        <v>1470506400</v>
      </c>
      <c r="E1539">
        <v>1467358427</v>
      </c>
      <c r="F1539" t="b">
        <v>1</v>
      </c>
      <c r="G1539">
        <v>224</v>
      </c>
    </row>
    <row r="1540" spans="1:7" hidden="1" x14ac:dyDescent="0.2">
      <c r="A1540" t="s">
        <v>8219</v>
      </c>
      <c r="B1540" t="s">
        <v>8224</v>
      </c>
      <c r="C1540" t="s">
        <v>8246</v>
      </c>
      <c r="D1540">
        <v>1421952370</v>
      </c>
      <c r="E1540">
        <v>1418064370</v>
      </c>
      <c r="F1540" t="b">
        <v>1</v>
      </c>
      <c r="G1540">
        <v>46</v>
      </c>
    </row>
    <row r="1541" spans="1:7" hidden="1" x14ac:dyDescent="0.2">
      <c r="A1541" t="s">
        <v>8219</v>
      </c>
      <c r="B1541" t="s">
        <v>8224</v>
      </c>
      <c r="C1541" t="s">
        <v>8246</v>
      </c>
      <c r="D1541">
        <v>1483481019</v>
      </c>
      <c r="E1541">
        <v>1480629819</v>
      </c>
      <c r="F1541" t="b">
        <v>0</v>
      </c>
      <c r="G1541">
        <v>284</v>
      </c>
    </row>
    <row r="1542" spans="1:7" hidden="1" x14ac:dyDescent="0.2">
      <c r="A1542" t="s">
        <v>8219</v>
      </c>
      <c r="B1542" t="s">
        <v>8224</v>
      </c>
      <c r="C1542" t="s">
        <v>8246</v>
      </c>
      <c r="D1542">
        <v>1416964500</v>
      </c>
      <c r="E1542">
        <v>1414368616</v>
      </c>
      <c r="F1542" t="b">
        <v>1</v>
      </c>
      <c r="G1542">
        <v>98</v>
      </c>
    </row>
    <row r="1543" spans="1:7" x14ac:dyDescent="0.2">
      <c r="A1543" t="s">
        <v>8221</v>
      </c>
      <c r="B1543" t="s">
        <v>8224</v>
      </c>
      <c r="C1543" t="s">
        <v>8246</v>
      </c>
      <c r="D1543">
        <v>1420045538</v>
      </c>
      <c r="E1543">
        <v>1417453538</v>
      </c>
      <c r="F1543" t="b">
        <v>0</v>
      </c>
      <c r="G1543">
        <v>2</v>
      </c>
    </row>
    <row r="1544" spans="1:7" x14ac:dyDescent="0.2">
      <c r="A1544" t="s">
        <v>8221</v>
      </c>
      <c r="B1544" t="s">
        <v>8229</v>
      </c>
      <c r="C1544" t="s">
        <v>8251</v>
      </c>
      <c r="D1544">
        <v>1435708500</v>
      </c>
      <c r="E1544">
        <v>1434412500</v>
      </c>
      <c r="F1544" t="b">
        <v>0</v>
      </c>
      <c r="G1544">
        <v>1</v>
      </c>
    </row>
    <row r="1545" spans="1:7" x14ac:dyDescent="0.2">
      <c r="A1545" t="s">
        <v>8221</v>
      </c>
      <c r="B1545" t="s">
        <v>8224</v>
      </c>
      <c r="C1545" t="s">
        <v>8246</v>
      </c>
      <c r="D1545">
        <v>1416662034</v>
      </c>
      <c r="E1545">
        <v>1414066434</v>
      </c>
      <c r="F1545" t="b">
        <v>0</v>
      </c>
      <c r="G1545">
        <v>1</v>
      </c>
    </row>
    <row r="1546" spans="1:7" x14ac:dyDescent="0.2">
      <c r="A1546" t="s">
        <v>8221</v>
      </c>
      <c r="B1546" t="s">
        <v>8224</v>
      </c>
      <c r="C1546" t="s">
        <v>8246</v>
      </c>
      <c r="D1546">
        <v>1427847480</v>
      </c>
      <c r="E1546">
        <v>1424222024</v>
      </c>
      <c r="F1546" t="b">
        <v>0</v>
      </c>
      <c r="G1546">
        <v>0</v>
      </c>
    </row>
    <row r="1547" spans="1:7" x14ac:dyDescent="0.2">
      <c r="A1547" t="s">
        <v>8221</v>
      </c>
      <c r="B1547" t="s">
        <v>8224</v>
      </c>
      <c r="C1547" t="s">
        <v>8246</v>
      </c>
      <c r="D1547">
        <v>1425330960</v>
      </c>
      <c r="E1547">
        <v>1422393234</v>
      </c>
      <c r="F1547" t="b">
        <v>0</v>
      </c>
      <c r="G1547">
        <v>1</v>
      </c>
    </row>
    <row r="1548" spans="1:7" x14ac:dyDescent="0.2">
      <c r="A1548" t="s">
        <v>8221</v>
      </c>
      <c r="B1548" t="s">
        <v>8225</v>
      </c>
      <c r="C1548" t="s">
        <v>8247</v>
      </c>
      <c r="D1548">
        <v>1410930399</v>
      </c>
      <c r="E1548">
        <v>1405746399</v>
      </c>
      <c r="F1548" t="b">
        <v>0</v>
      </c>
      <c r="G1548">
        <v>11</v>
      </c>
    </row>
    <row r="1549" spans="1:7" x14ac:dyDescent="0.2">
      <c r="A1549" t="s">
        <v>8221</v>
      </c>
      <c r="B1549" t="s">
        <v>8224</v>
      </c>
      <c r="C1549" t="s">
        <v>8246</v>
      </c>
      <c r="D1549">
        <v>1487844882</v>
      </c>
      <c r="E1549">
        <v>1487240082</v>
      </c>
      <c r="F1549" t="b">
        <v>0</v>
      </c>
      <c r="G1549">
        <v>0</v>
      </c>
    </row>
    <row r="1550" spans="1:7" x14ac:dyDescent="0.2">
      <c r="A1550" t="s">
        <v>8221</v>
      </c>
      <c r="B1550" t="s">
        <v>8224</v>
      </c>
      <c r="C1550" t="s">
        <v>8246</v>
      </c>
      <c r="D1550">
        <v>1447020620</v>
      </c>
      <c r="E1550">
        <v>1444425020</v>
      </c>
      <c r="F1550" t="b">
        <v>0</v>
      </c>
      <c r="G1550">
        <v>1</v>
      </c>
    </row>
    <row r="1551" spans="1:7" x14ac:dyDescent="0.2">
      <c r="A1551" t="s">
        <v>8221</v>
      </c>
      <c r="B1551" t="s">
        <v>8224</v>
      </c>
      <c r="C1551" t="s">
        <v>8246</v>
      </c>
      <c r="D1551">
        <v>1446524159</v>
      </c>
      <c r="E1551">
        <v>1443928559</v>
      </c>
      <c r="F1551" t="b">
        <v>0</v>
      </c>
      <c r="G1551">
        <v>6</v>
      </c>
    </row>
    <row r="1552" spans="1:7" x14ac:dyDescent="0.2">
      <c r="A1552" t="s">
        <v>8221</v>
      </c>
      <c r="B1552" t="s">
        <v>8225</v>
      </c>
      <c r="C1552" t="s">
        <v>8247</v>
      </c>
      <c r="D1552">
        <v>1463050034</v>
      </c>
      <c r="E1552">
        <v>1460458034</v>
      </c>
      <c r="F1552" t="b">
        <v>0</v>
      </c>
      <c r="G1552">
        <v>7</v>
      </c>
    </row>
    <row r="1553" spans="1:7" x14ac:dyDescent="0.2">
      <c r="A1553" t="s">
        <v>8221</v>
      </c>
      <c r="B1553" t="s">
        <v>8224</v>
      </c>
      <c r="C1553" t="s">
        <v>8246</v>
      </c>
      <c r="D1553">
        <v>1432756039</v>
      </c>
      <c r="E1553">
        <v>1430164039</v>
      </c>
      <c r="F1553" t="b">
        <v>0</v>
      </c>
      <c r="G1553">
        <v>0</v>
      </c>
    </row>
    <row r="1554" spans="1:7" x14ac:dyDescent="0.2">
      <c r="A1554" t="s">
        <v>8221</v>
      </c>
      <c r="B1554" t="s">
        <v>8224</v>
      </c>
      <c r="C1554" t="s">
        <v>8246</v>
      </c>
      <c r="D1554">
        <v>1412135940</v>
      </c>
      <c r="E1554">
        <v>1410366708</v>
      </c>
      <c r="F1554" t="b">
        <v>0</v>
      </c>
      <c r="G1554">
        <v>16</v>
      </c>
    </row>
    <row r="1555" spans="1:7" x14ac:dyDescent="0.2">
      <c r="A1555" t="s">
        <v>8221</v>
      </c>
      <c r="B1555" t="s">
        <v>8224</v>
      </c>
      <c r="C1555" t="s">
        <v>8246</v>
      </c>
      <c r="D1555">
        <v>1441176447</v>
      </c>
      <c r="E1555">
        <v>1438584447</v>
      </c>
      <c r="F1555" t="b">
        <v>0</v>
      </c>
      <c r="G1555">
        <v>0</v>
      </c>
    </row>
    <row r="1556" spans="1:7" x14ac:dyDescent="0.2">
      <c r="A1556" t="s">
        <v>8221</v>
      </c>
      <c r="B1556" t="s">
        <v>8226</v>
      </c>
      <c r="C1556" t="s">
        <v>8248</v>
      </c>
      <c r="D1556">
        <v>1438495390</v>
      </c>
      <c r="E1556">
        <v>1435903390</v>
      </c>
      <c r="F1556" t="b">
        <v>0</v>
      </c>
      <c r="G1556">
        <v>0</v>
      </c>
    </row>
    <row r="1557" spans="1:7" x14ac:dyDescent="0.2">
      <c r="A1557" t="s">
        <v>8221</v>
      </c>
      <c r="B1557" t="s">
        <v>8224</v>
      </c>
      <c r="C1557" t="s">
        <v>8246</v>
      </c>
      <c r="D1557">
        <v>1442509200</v>
      </c>
      <c r="E1557">
        <v>1440513832</v>
      </c>
      <c r="F1557" t="b">
        <v>0</v>
      </c>
      <c r="G1557">
        <v>0</v>
      </c>
    </row>
    <row r="1558" spans="1:7" x14ac:dyDescent="0.2">
      <c r="A1558" t="s">
        <v>8221</v>
      </c>
      <c r="B1558" t="s">
        <v>8229</v>
      </c>
      <c r="C1558" t="s">
        <v>8251</v>
      </c>
      <c r="D1558">
        <v>1467603624</v>
      </c>
      <c r="E1558">
        <v>1465011624</v>
      </c>
      <c r="F1558" t="b">
        <v>0</v>
      </c>
      <c r="G1558">
        <v>12</v>
      </c>
    </row>
    <row r="1559" spans="1:7" x14ac:dyDescent="0.2">
      <c r="A1559" t="s">
        <v>8221</v>
      </c>
      <c r="B1559" t="s">
        <v>8224</v>
      </c>
      <c r="C1559" t="s">
        <v>8246</v>
      </c>
      <c r="D1559">
        <v>1411227633</v>
      </c>
      <c r="E1559">
        <v>1408549233</v>
      </c>
      <c r="F1559" t="b">
        <v>0</v>
      </c>
      <c r="G1559">
        <v>1</v>
      </c>
    </row>
    <row r="1560" spans="1:7" x14ac:dyDescent="0.2">
      <c r="A1560" t="s">
        <v>8221</v>
      </c>
      <c r="B1560" t="s">
        <v>8225</v>
      </c>
      <c r="C1560" t="s">
        <v>8247</v>
      </c>
      <c r="D1560">
        <v>1440763920</v>
      </c>
      <c r="E1560">
        <v>1435656759</v>
      </c>
      <c r="F1560" t="b">
        <v>0</v>
      </c>
      <c r="G1560">
        <v>3</v>
      </c>
    </row>
    <row r="1561" spans="1:7" x14ac:dyDescent="0.2">
      <c r="A1561" t="s">
        <v>8221</v>
      </c>
      <c r="B1561" t="s">
        <v>8224</v>
      </c>
      <c r="C1561" t="s">
        <v>8246</v>
      </c>
      <c r="D1561">
        <v>1430270199</v>
      </c>
      <c r="E1561">
        <v>1428974199</v>
      </c>
      <c r="F1561" t="b">
        <v>0</v>
      </c>
      <c r="G1561">
        <v>1</v>
      </c>
    </row>
    <row r="1562" spans="1:7" x14ac:dyDescent="0.2">
      <c r="A1562" t="s">
        <v>8221</v>
      </c>
      <c r="B1562" t="s">
        <v>8224</v>
      </c>
      <c r="C1562" t="s">
        <v>8246</v>
      </c>
      <c r="D1562">
        <v>1415842193</v>
      </c>
      <c r="E1562">
        <v>1414110593</v>
      </c>
      <c r="F1562" t="b">
        <v>0</v>
      </c>
      <c r="G1562">
        <v>4</v>
      </c>
    </row>
    <row r="1563" spans="1:7" hidden="1" x14ac:dyDescent="0.2">
      <c r="A1563" t="s">
        <v>8220</v>
      </c>
      <c r="B1563" t="s">
        <v>8224</v>
      </c>
      <c r="C1563" t="s">
        <v>8246</v>
      </c>
      <c r="D1563">
        <v>1383789603</v>
      </c>
      <c r="E1563">
        <v>1381194003</v>
      </c>
      <c r="F1563" t="b">
        <v>0</v>
      </c>
      <c r="G1563">
        <v>1</v>
      </c>
    </row>
    <row r="1564" spans="1:7" hidden="1" x14ac:dyDescent="0.2">
      <c r="A1564" t="s">
        <v>8220</v>
      </c>
      <c r="B1564" t="s">
        <v>8224</v>
      </c>
      <c r="C1564" t="s">
        <v>8246</v>
      </c>
      <c r="D1564">
        <v>1259715000</v>
      </c>
      <c r="E1564">
        <v>1253712916</v>
      </c>
      <c r="F1564" t="b">
        <v>0</v>
      </c>
      <c r="G1564">
        <v>0</v>
      </c>
    </row>
    <row r="1565" spans="1:7" hidden="1" x14ac:dyDescent="0.2">
      <c r="A1565" t="s">
        <v>8220</v>
      </c>
      <c r="B1565" t="s">
        <v>8225</v>
      </c>
      <c r="C1565" t="s">
        <v>8247</v>
      </c>
      <c r="D1565">
        <v>1394815751</v>
      </c>
      <c r="E1565">
        <v>1389635351</v>
      </c>
      <c r="F1565" t="b">
        <v>0</v>
      </c>
      <c r="G1565">
        <v>2</v>
      </c>
    </row>
    <row r="1566" spans="1:7" hidden="1" x14ac:dyDescent="0.2">
      <c r="A1566" t="s">
        <v>8220</v>
      </c>
      <c r="B1566" t="s">
        <v>8224</v>
      </c>
      <c r="C1566" t="s">
        <v>8246</v>
      </c>
      <c r="D1566">
        <v>1432843500</v>
      </c>
      <c r="E1566">
        <v>1430124509</v>
      </c>
      <c r="F1566" t="b">
        <v>0</v>
      </c>
      <c r="G1566">
        <v>1</v>
      </c>
    </row>
    <row r="1567" spans="1:7" hidden="1" x14ac:dyDescent="0.2">
      <c r="A1567" t="s">
        <v>8220</v>
      </c>
      <c r="B1567" t="s">
        <v>8224</v>
      </c>
      <c r="C1567" t="s">
        <v>8246</v>
      </c>
      <c r="D1567">
        <v>1307554261</v>
      </c>
      <c r="E1567">
        <v>1304962261</v>
      </c>
      <c r="F1567" t="b">
        <v>0</v>
      </c>
      <c r="G1567">
        <v>1</v>
      </c>
    </row>
    <row r="1568" spans="1:7" hidden="1" x14ac:dyDescent="0.2">
      <c r="A1568" t="s">
        <v>8220</v>
      </c>
      <c r="B1568" t="s">
        <v>8224</v>
      </c>
      <c r="C1568" t="s">
        <v>8246</v>
      </c>
      <c r="D1568">
        <v>1469656800</v>
      </c>
      <c r="E1568">
        <v>1467151204</v>
      </c>
      <c r="F1568" t="b">
        <v>0</v>
      </c>
      <c r="G1568">
        <v>59</v>
      </c>
    </row>
    <row r="1569" spans="1:7" hidden="1" x14ac:dyDescent="0.2">
      <c r="A1569" t="s">
        <v>8220</v>
      </c>
      <c r="B1569" t="s">
        <v>8224</v>
      </c>
      <c r="C1569" t="s">
        <v>8246</v>
      </c>
      <c r="D1569">
        <v>1392595200</v>
      </c>
      <c r="E1569">
        <v>1391293745</v>
      </c>
      <c r="F1569" t="b">
        <v>0</v>
      </c>
      <c r="G1569">
        <v>13</v>
      </c>
    </row>
    <row r="1570" spans="1:7" hidden="1" x14ac:dyDescent="0.2">
      <c r="A1570" t="s">
        <v>8220</v>
      </c>
      <c r="B1570" t="s">
        <v>8224</v>
      </c>
      <c r="C1570" t="s">
        <v>8246</v>
      </c>
      <c r="D1570">
        <v>1419384585</v>
      </c>
      <c r="E1570">
        <v>1416360585</v>
      </c>
      <c r="F1570" t="b">
        <v>0</v>
      </c>
      <c r="G1570">
        <v>22</v>
      </c>
    </row>
    <row r="1571" spans="1:7" hidden="1" x14ac:dyDescent="0.2">
      <c r="A1571" t="s">
        <v>8220</v>
      </c>
      <c r="B1571" t="s">
        <v>8224</v>
      </c>
      <c r="C1571" t="s">
        <v>8246</v>
      </c>
      <c r="D1571">
        <v>1369498714</v>
      </c>
      <c r="E1571">
        <v>1366906714</v>
      </c>
      <c r="F1571" t="b">
        <v>0</v>
      </c>
      <c r="G1571">
        <v>0</v>
      </c>
    </row>
    <row r="1572" spans="1:7" hidden="1" x14ac:dyDescent="0.2">
      <c r="A1572" t="s">
        <v>8220</v>
      </c>
      <c r="B1572" t="s">
        <v>8224</v>
      </c>
      <c r="C1572" t="s">
        <v>8246</v>
      </c>
      <c r="D1572">
        <v>1460140282</v>
      </c>
      <c r="E1572">
        <v>1457551882</v>
      </c>
      <c r="F1572" t="b">
        <v>0</v>
      </c>
      <c r="G1572">
        <v>52</v>
      </c>
    </row>
    <row r="1573" spans="1:7" hidden="1" x14ac:dyDescent="0.2">
      <c r="A1573" t="s">
        <v>8220</v>
      </c>
      <c r="B1573" t="s">
        <v>8225</v>
      </c>
      <c r="C1573" t="s">
        <v>8247</v>
      </c>
      <c r="D1573">
        <v>1434738483</v>
      </c>
      <c r="E1573">
        <v>1432146483</v>
      </c>
      <c r="F1573" t="b">
        <v>0</v>
      </c>
      <c r="G1573">
        <v>4</v>
      </c>
    </row>
    <row r="1574" spans="1:7" hidden="1" x14ac:dyDescent="0.2">
      <c r="A1574" t="s">
        <v>8220</v>
      </c>
      <c r="B1574" t="s">
        <v>8225</v>
      </c>
      <c r="C1574" t="s">
        <v>8247</v>
      </c>
      <c r="D1574">
        <v>1456703940</v>
      </c>
      <c r="E1574">
        <v>1454546859</v>
      </c>
      <c r="F1574" t="b">
        <v>0</v>
      </c>
      <c r="G1574">
        <v>3</v>
      </c>
    </row>
    <row r="1575" spans="1:7" hidden="1" x14ac:dyDescent="0.2">
      <c r="A1575" t="s">
        <v>8220</v>
      </c>
      <c r="B1575" t="s">
        <v>8229</v>
      </c>
      <c r="C1575" t="s">
        <v>8251</v>
      </c>
      <c r="D1575">
        <v>1491019140</v>
      </c>
      <c r="E1575">
        <v>1487548802</v>
      </c>
      <c r="F1575" t="b">
        <v>0</v>
      </c>
      <c r="G1575">
        <v>3</v>
      </c>
    </row>
    <row r="1576" spans="1:7" hidden="1" x14ac:dyDescent="0.2">
      <c r="A1576" t="s">
        <v>8220</v>
      </c>
      <c r="B1576" t="s">
        <v>8224</v>
      </c>
      <c r="C1576" t="s">
        <v>8246</v>
      </c>
      <c r="D1576">
        <v>1424211329</v>
      </c>
      <c r="E1576">
        <v>1421187329</v>
      </c>
      <c r="F1576" t="b">
        <v>0</v>
      </c>
      <c r="G1576">
        <v>6</v>
      </c>
    </row>
    <row r="1577" spans="1:7" hidden="1" x14ac:dyDescent="0.2">
      <c r="A1577" t="s">
        <v>8220</v>
      </c>
      <c r="B1577" t="s">
        <v>8224</v>
      </c>
      <c r="C1577" t="s">
        <v>8246</v>
      </c>
      <c r="D1577">
        <v>1404909296</v>
      </c>
      <c r="E1577">
        <v>1402317296</v>
      </c>
      <c r="F1577" t="b">
        <v>0</v>
      </c>
      <c r="G1577">
        <v>35</v>
      </c>
    </row>
    <row r="1578" spans="1:7" hidden="1" x14ac:dyDescent="0.2">
      <c r="A1578" t="s">
        <v>8220</v>
      </c>
      <c r="B1578" t="s">
        <v>8224</v>
      </c>
      <c r="C1578" t="s">
        <v>8246</v>
      </c>
      <c r="D1578">
        <v>1435698368</v>
      </c>
      <c r="E1578">
        <v>1431810368</v>
      </c>
      <c r="F1578" t="b">
        <v>0</v>
      </c>
      <c r="G1578">
        <v>10</v>
      </c>
    </row>
    <row r="1579" spans="1:7" hidden="1" x14ac:dyDescent="0.2">
      <c r="A1579" t="s">
        <v>8220</v>
      </c>
      <c r="B1579" t="s">
        <v>8224</v>
      </c>
      <c r="C1579" t="s">
        <v>8246</v>
      </c>
      <c r="D1579">
        <v>1343161248</v>
      </c>
      <c r="E1579">
        <v>1337977248</v>
      </c>
      <c r="F1579" t="b">
        <v>0</v>
      </c>
      <c r="G1579">
        <v>2</v>
      </c>
    </row>
    <row r="1580" spans="1:7" hidden="1" x14ac:dyDescent="0.2">
      <c r="A1580" t="s">
        <v>8220</v>
      </c>
      <c r="B1580" t="s">
        <v>8224</v>
      </c>
      <c r="C1580" t="s">
        <v>8246</v>
      </c>
      <c r="D1580">
        <v>1283392800</v>
      </c>
      <c r="E1580">
        <v>1281317691</v>
      </c>
      <c r="F1580" t="b">
        <v>0</v>
      </c>
      <c r="G1580">
        <v>4</v>
      </c>
    </row>
    <row r="1581" spans="1:7" hidden="1" x14ac:dyDescent="0.2">
      <c r="A1581" t="s">
        <v>8220</v>
      </c>
      <c r="B1581" t="s">
        <v>8224</v>
      </c>
      <c r="C1581" t="s">
        <v>8246</v>
      </c>
      <c r="D1581">
        <v>1377734091</v>
      </c>
      <c r="E1581">
        <v>1374882891</v>
      </c>
      <c r="F1581" t="b">
        <v>0</v>
      </c>
      <c r="G1581">
        <v>2</v>
      </c>
    </row>
    <row r="1582" spans="1:7" hidden="1" x14ac:dyDescent="0.2">
      <c r="A1582" t="s">
        <v>8220</v>
      </c>
      <c r="B1582" t="s">
        <v>8224</v>
      </c>
      <c r="C1582" t="s">
        <v>8246</v>
      </c>
      <c r="D1582">
        <v>1337562726</v>
      </c>
      <c r="E1582">
        <v>1332378726</v>
      </c>
      <c r="F1582" t="b">
        <v>0</v>
      </c>
      <c r="G1582">
        <v>0</v>
      </c>
    </row>
    <row r="1583" spans="1:7" x14ac:dyDescent="0.2">
      <c r="A1583" t="s">
        <v>8221</v>
      </c>
      <c r="B1583" t="s">
        <v>8225</v>
      </c>
      <c r="C1583" t="s">
        <v>8247</v>
      </c>
      <c r="D1583">
        <v>1450521990</v>
      </c>
      <c r="E1583">
        <v>1447757190</v>
      </c>
      <c r="F1583" t="b">
        <v>0</v>
      </c>
      <c r="G1583">
        <v>1</v>
      </c>
    </row>
    <row r="1584" spans="1:7" x14ac:dyDescent="0.2">
      <c r="A1584" t="s">
        <v>8221</v>
      </c>
      <c r="B1584" t="s">
        <v>8224</v>
      </c>
      <c r="C1584" t="s">
        <v>8246</v>
      </c>
      <c r="D1584">
        <v>1445894400</v>
      </c>
      <c r="E1584">
        <v>1440961053</v>
      </c>
      <c r="F1584" t="b">
        <v>0</v>
      </c>
      <c r="G1584">
        <v>3</v>
      </c>
    </row>
    <row r="1585" spans="1:7" x14ac:dyDescent="0.2">
      <c r="A1585" t="s">
        <v>8221</v>
      </c>
      <c r="B1585" t="s">
        <v>8225</v>
      </c>
      <c r="C1585" t="s">
        <v>8247</v>
      </c>
      <c r="D1585">
        <v>1411681391</v>
      </c>
      <c r="E1585">
        <v>1409089391</v>
      </c>
      <c r="F1585" t="b">
        <v>0</v>
      </c>
      <c r="G1585">
        <v>1</v>
      </c>
    </row>
    <row r="1586" spans="1:7" x14ac:dyDescent="0.2">
      <c r="A1586" t="s">
        <v>8221</v>
      </c>
      <c r="B1586" t="s">
        <v>8224</v>
      </c>
      <c r="C1586" t="s">
        <v>8246</v>
      </c>
      <c r="D1586">
        <v>1401464101</v>
      </c>
      <c r="E1586">
        <v>1400600101</v>
      </c>
      <c r="F1586" t="b">
        <v>0</v>
      </c>
      <c r="G1586">
        <v>0</v>
      </c>
    </row>
    <row r="1587" spans="1:7" x14ac:dyDescent="0.2">
      <c r="A1587" t="s">
        <v>8221</v>
      </c>
      <c r="B1587" t="s">
        <v>8229</v>
      </c>
      <c r="C1587" t="s">
        <v>8251</v>
      </c>
      <c r="D1587">
        <v>1482663600</v>
      </c>
      <c r="E1587">
        <v>1480800568</v>
      </c>
      <c r="F1587" t="b">
        <v>0</v>
      </c>
      <c r="G1587">
        <v>12</v>
      </c>
    </row>
    <row r="1588" spans="1:7" x14ac:dyDescent="0.2">
      <c r="A1588" t="s">
        <v>8221</v>
      </c>
      <c r="B1588" t="s">
        <v>8224</v>
      </c>
      <c r="C1588" t="s">
        <v>8246</v>
      </c>
      <c r="D1588">
        <v>1428197422</v>
      </c>
      <c r="E1588">
        <v>1425609022</v>
      </c>
      <c r="F1588" t="b">
        <v>0</v>
      </c>
      <c r="G1588">
        <v>0</v>
      </c>
    </row>
    <row r="1589" spans="1:7" x14ac:dyDescent="0.2">
      <c r="A1589" t="s">
        <v>8221</v>
      </c>
      <c r="B1589" t="s">
        <v>8224</v>
      </c>
      <c r="C1589" t="s">
        <v>8246</v>
      </c>
      <c r="D1589">
        <v>1418510965</v>
      </c>
      <c r="E1589">
        <v>1415918965</v>
      </c>
      <c r="F1589" t="b">
        <v>0</v>
      </c>
      <c r="G1589">
        <v>1</v>
      </c>
    </row>
    <row r="1590" spans="1:7" x14ac:dyDescent="0.2">
      <c r="A1590" t="s">
        <v>8221</v>
      </c>
      <c r="B1590" t="s">
        <v>8224</v>
      </c>
      <c r="C1590" t="s">
        <v>8246</v>
      </c>
      <c r="D1590">
        <v>1422735120</v>
      </c>
      <c r="E1590">
        <v>1420091999</v>
      </c>
      <c r="F1590" t="b">
        <v>0</v>
      </c>
      <c r="G1590">
        <v>0</v>
      </c>
    </row>
    <row r="1591" spans="1:7" x14ac:dyDescent="0.2">
      <c r="A1591" t="s">
        <v>8221</v>
      </c>
      <c r="B1591" t="s">
        <v>8224</v>
      </c>
      <c r="C1591" t="s">
        <v>8246</v>
      </c>
      <c r="D1591">
        <v>1444433886</v>
      </c>
      <c r="E1591">
        <v>1441841886</v>
      </c>
      <c r="F1591" t="b">
        <v>0</v>
      </c>
      <c r="G1591">
        <v>0</v>
      </c>
    </row>
    <row r="1592" spans="1:7" x14ac:dyDescent="0.2">
      <c r="A1592" t="s">
        <v>8221</v>
      </c>
      <c r="B1592" t="s">
        <v>8237</v>
      </c>
      <c r="C1592" t="s">
        <v>8249</v>
      </c>
      <c r="D1592">
        <v>1443040464</v>
      </c>
      <c r="E1592">
        <v>1440448464</v>
      </c>
      <c r="F1592" t="b">
        <v>0</v>
      </c>
      <c r="G1592">
        <v>2</v>
      </c>
    </row>
    <row r="1593" spans="1:7" x14ac:dyDescent="0.2">
      <c r="A1593" t="s">
        <v>8221</v>
      </c>
      <c r="B1593" t="s">
        <v>8225</v>
      </c>
      <c r="C1593" t="s">
        <v>8247</v>
      </c>
      <c r="D1593">
        <v>1459700741</v>
      </c>
      <c r="E1593">
        <v>1457112341</v>
      </c>
      <c r="F1593" t="b">
        <v>0</v>
      </c>
      <c r="G1593">
        <v>92</v>
      </c>
    </row>
    <row r="1594" spans="1:7" x14ac:dyDescent="0.2">
      <c r="A1594" t="s">
        <v>8221</v>
      </c>
      <c r="B1594" t="s">
        <v>8224</v>
      </c>
      <c r="C1594" t="s">
        <v>8246</v>
      </c>
      <c r="D1594">
        <v>1427503485</v>
      </c>
      <c r="E1594">
        <v>1423619085</v>
      </c>
      <c r="F1594" t="b">
        <v>0</v>
      </c>
      <c r="G1594">
        <v>0</v>
      </c>
    </row>
    <row r="1595" spans="1:7" x14ac:dyDescent="0.2">
      <c r="A1595" t="s">
        <v>8221</v>
      </c>
      <c r="B1595" t="s">
        <v>8224</v>
      </c>
      <c r="C1595" t="s">
        <v>8246</v>
      </c>
      <c r="D1595">
        <v>1425154655</v>
      </c>
      <c r="E1595">
        <v>1422562655</v>
      </c>
      <c r="F1595" t="b">
        <v>0</v>
      </c>
      <c r="G1595">
        <v>3</v>
      </c>
    </row>
    <row r="1596" spans="1:7" x14ac:dyDescent="0.2">
      <c r="A1596" t="s">
        <v>8221</v>
      </c>
      <c r="B1596" t="s">
        <v>8224</v>
      </c>
      <c r="C1596" t="s">
        <v>8246</v>
      </c>
      <c r="D1596">
        <v>1463329260</v>
      </c>
      <c r="E1596">
        <v>1458147982</v>
      </c>
      <c r="F1596" t="b">
        <v>0</v>
      </c>
      <c r="G1596">
        <v>10</v>
      </c>
    </row>
    <row r="1597" spans="1:7" x14ac:dyDescent="0.2">
      <c r="A1597" t="s">
        <v>8221</v>
      </c>
      <c r="B1597" t="s">
        <v>8224</v>
      </c>
      <c r="C1597" t="s">
        <v>8246</v>
      </c>
      <c r="D1597">
        <v>1403122380</v>
      </c>
      <c r="E1597">
        <v>1400634728</v>
      </c>
      <c r="F1597" t="b">
        <v>0</v>
      </c>
      <c r="G1597">
        <v>7</v>
      </c>
    </row>
    <row r="1598" spans="1:7" x14ac:dyDescent="0.2">
      <c r="A1598" t="s">
        <v>8221</v>
      </c>
      <c r="B1598" t="s">
        <v>8225</v>
      </c>
      <c r="C1598" t="s">
        <v>8247</v>
      </c>
      <c r="D1598">
        <v>1418469569</v>
      </c>
      <c r="E1598">
        <v>1414577969</v>
      </c>
      <c r="F1598" t="b">
        <v>0</v>
      </c>
      <c r="G1598">
        <v>3</v>
      </c>
    </row>
    <row r="1599" spans="1:7" x14ac:dyDescent="0.2">
      <c r="A1599" t="s">
        <v>8221</v>
      </c>
      <c r="B1599" t="s">
        <v>8224</v>
      </c>
      <c r="C1599" t="s">
        <v>8246</v>
      </c>
      <c r="D1599">
        <v>1474360197</v>
      </c>
      <c r="E1599">
        <v>1471768197</v>
      </c>
      <c r="F1599" t="b">
        <v>0</v>
      </c>
      <c r="G1599">
        <v>0</v>
      </c>
    </row>
    <row r="1600" spans="1:7" x14ac:dyDescent="0.2">
      <c r="A1600" t="s">
        <v>8221</v>
      </c>
      <c r="B1600" t="s">
        <v>8224</v>
      </c>
      <c r="C1600" t="s">
        <v>8246</v>
      </c>
      <c r="D1600">
        <v>1437926458</v>
      </c>
      <c r="E1600">
        <v>1432742458</v>
      </c>
      <c r="F1600" t="b">
        <v>0</v>
      </c>
      <c r="G1600">
        <v>1</v>
      </c>
    </row>
    <row r="1601" spans="1:7" x14ac:dyDescent="0.2">
      <c r="A1601" t="s">
        <v>8221</v>
      </c>
      <c r="B1601" t="s">
        <v>8225</v>
      </c>
      <c r="C1601" t="s">
        <v>8247</v>
      </c>
      <c r="D1601">
        <v>1460116576</v>
      </c>
      <c r="E1601">
        <v>1457528176</v>
      </c>
      <c r="F1601" t="b">
        <v>0</v>
      </c>
      <c r="G1601">
        <v>0</v>
      </c>
    </row>
    <row r="1602" spans="1:7" x14ac:dyDescent="0.2">
      <c r="A1602" t="s">
        <v>8221</v>
      </c>
      <c r="B1602" t="s">
        <v>8224</v>
      </c>
      <c r="C1602" t="s">
        <v>8246</v>
      </c>
      <c r="D1602">
        <v>1405401060</v>
      </c>
      <c r="E1602">
        <v>1401585752</v>
      </c>
      <c r="F1602" t="b">
        <v>0</v>
      </c>
      <c r="G1602">
        <v>9</v>
      </c>
    </row>
    <row r="1603" spans="1:7" hidden="1" x14ac:dyDescent="0.2">
      <c r="A1603" t="s">
        <v>8219</v>
      </c>
      <c r="B1603" t="s">
        <v>8224</v>
      </c>
      <c r="C1603" t="s">
        <v>8246</v>
      </c>
      <c r="D1603">
        <v>1304561633</v>
      </c>
      <c r="E1603">
        <v>1301969633</v>
      </c>
      <c r="F1603" t="b">
        <v>0</v>
      </c>
      <c r="G1603">
        <v>56</v>
      </c>
    </row>
    <row r="1604" spans="1:7" hidden="1" x14ac:dyDescent="0.2">
      <c r="A1604" t="s">
        <v>8219</v>
      </c>
      <c r="B1604" t="s">
        <v>8224</v>
      </c>
      <c r="C1604" t="s">
        <v>8246</v>
      </c>
      <c r="D1604">
        <v>1318633200</v>
      </c>
      <c r="E1604">
        <v>1314947317</v>
      </c>
      <c r="F1604" t="b">
        <v>0</v>
      </c>
      <c r="G1604">
        <v>32</v>
      </c>
    </row>
    <row r="1605" spans="1:7" hidden="1" x14ac:dyDescent="0.2">
      <c r="A1605" t="s">
        <v>8219</v>
      </c>
      <c r="B1605" t="s">
        <v>8224</v>
      </c>
      <c r="C1605" t="s">
        <v>8246</v>
      </c>
      <c r="D1605">
        <v>1327723459</v>
      </c>
      <c r="E1605">
        <v>1322539459</v>
      </c>
      <c r="F1605" t="b">
        <v>0</v>
      </c>
      <c r="G1605">
        <v>30</v>
      </c>
    </row>
    <row r="1606" spans="1:7" hidden="1" x14ac:dyDescent="0.2">
      <c r="A1606" t="s">
        <v>8219</v>
      </c>
      <c r="B1606" t="s">
        <v>8224</v>
      </c>
      <c r="C1606" t="s">
        <v>8246</v>
      </c>
      <c r="D1606">
        <v>1332011835</v>
      </c>
      <c r="E1606">
        <v>1328559435</v>
      </c>
      <c r="F1606" t="b">
        <v>0</v>
      </c>
      <c r="G1606">
        <v>70</v>
      </c>
    </row>
    <row r="1607" spans="1:7" hidden="1" x14ac:dyDescent="0.2">
      <c r="A1607" t="s">
        <v>8219</v>
      </c>
      <c r="B1607" t="s">
        <v>8224</v>
      </c>
      <c r="C1607" t="s">
        <v>8246</v>
      </c>
      <c r="D1607">
        <v>1312182000</v>
      </c>
      <c r="E1607">
        <v>1311380313</v>
      </c>
      <c r="F1607" t="b">
        <v>0</v>
      </c>
      <c r="G1607">
        <v>44</v>
      </c>
    </row>
    <row r="1608" spans="1:7" hidden="1" x14ac:dyDescent="0.2">
      <c r="A1608" t="s">
        <v>8219</v>
      </c>
      <c r="B1608" t="s">
        <v>8224</v>
      </c>
      <c r="C1608" t="s">
        <v>8246</v>
      </c>
      <c r="D1608">
        <v>1300930838</v>
      </c>
      <c r="E1608">
        <v>1293158438</v>
      </c>
      <c r="F1608" t="b">
        <v>0</v>
      </c>
      <c r="G1608">
        <v>92</v>
      </c>
    </row>
    <row r="1609" spans="1:7" hidden="1" x14ac:dyDescent="0.2">
      <c r="A1609" t="s">
        <v>8219</v>
      </c>
      <c r="B1609" t="s">
        <v>8224</v>
      </c>
      <c r="C1609" t="s">
        <v>8246</v>
      </c>
      <c r="D1609">
        <v>1339701851</v>
      </c>
      <c r="E1609">
        <v>1337887451</v>
      </c>
      <c r="F1609" t="b">
        <v>0</v>
      </c>
      <c r="G1609">
        <v>205</v>
      </c>
    </row>
    <row r="1610" spans="1:7" hidden="1" x14ac:dyDescent="0.2">
      <c r="A1610" t="s">
        <v>8219</v>
      </c>
      <c r="B1610" t="s">
        <v>8224</v>
      </c>
      <c r="C1610" t="s">
        <v>8246</v>
      </c>
      <c r="D1610">
        <v>1388553960</v>
      </c>
      <c r="E1610">
        <v>1385754986</v>
      </c>
      <c r="F1610" t="b">
        <v>0</v>
      </c>
      <c r="G1610">
        <v>23</v>
      </c>
    </row>
    <row r="1611" spans="1:7" hidden="1" x14ac:dyDescent="0.2">
      <c r="A1611" t="s">
        <v>8219</v>
      </c>
      <c r="B1611" t="s">
        <v>8224</v>
      </c>
      <c r="C1611" t="s">
        <v>8246</v>
      </c>
      <c r="D1611">
        <v>1320220800</v>
      </c>
      <c r="E1611">
        <v>1315612909</v>
      </c>
      <c r="F1611" t="b">
        <v>0</v>
      </c>
      <c r="G1611">
        <v>4</v>
      </c>
    </row>
    <row r="1612" spans="1:7" hidden="1" x14ac:dyDescent="0.2">
      <c r="A1612" t="s">
        <v>8219</v>
      </c>
      <c r="B1612" t="s">
        <v>8224</v>
      </c>
      <c r="C1612" t="s">
        <v>8246</v>
      </c>
      <c r="D1612">
        <v>1355609510</v>
      </c>
      <c r="E1612">
        <v>1353017510</v>
      </c>
      <c r="F1612" t="b">
        <v>0</v>
      </c>
      <c r="G1612">
        <v>112</v>
      </c>
    </row>
    <row r="1613" spans="1:7" hidden="1" x14ac:dyDescent="0.2">
      <c r="A1613" t="s">
        <v>8219</v>
      </c>
      <c r="B1613" t="s">
        <v>8224</v>
      </c>
      <c r="C1613" t="s">
        <v>8246</v>
      </c>
      <c r="D1613">
        <v>1370390432</v>
      </c>
      <c r="E1613">
        <v>1368576032</v>
      </c>
      <c r="F1613" t="b">
        <v>0</v>
      </c>
      <c r="G1613">
        <v>27</v>
      </c>
    </row>
    <row r="1614" spans="1:7" hidden="1" x14ac:dyDescent="0.2">
      <c r="A1614" t="s">
        <v>8219</v>
      </c>
      <c r="B1614" t="s">
        <v>8224</v>
      </c>
      <c r="C1614" t="s">
        <v>8246</v>
      </c>
      <c r="D1614">
        <v>1357160384</v>
      </c>
      <c r="E1614">
        <v>1354568384</v>
      </c>
      <c r="F1614" t="b">
        <v>0</v>
      </c>
      <c r="G1614">
        <v>11</v>
      </c>
    </row>
    <row r="1615" spans="1:7" hidden="1" x14ac:dyDescent="0.2">
      <c r="A1615" t="s">
        <v>8219</v>
      </c>
      <c r="B1615" t="s">
        <v>8224</v>
      </c>
      <c r="C1615" t="s">
        <v>8246</v>
      </c>
      <c r="D1615">
        <v>1342921202</v>
      </c>
      <c r="E1615">
        <v>1340329202</v>
      </c>
      <c r="F1615" t="b">
        <v>0</v>
      </c>
      <c r="G1615">
        <v>26</v>
      </c>
    </row>
    <row r="1616" spans="1:7" hidden="1" x14ac:dyDescent="0.2">
      <c r="A1616" t="s">
        <v>8219</v>
      </c>
      <c r="B1616" t="s">
        <v>8224</v>
      </c>
      <c r="C1616" t="s">
        <v>8246</v>
      </c>
      <c r="D1616">
        <v>1407085200</v>
      </c>
      <c r="E1616">
        <v>1401924769</v>
      </c>
      <c r="F1616" t="b">
        <v>0</v>
      </c>
      <c r="G1616">
        <v>77</v>
      </c>
    </row>
    <row r="1617" spans="1:7" hidden="1" x14ac:dyDescent="0.2">
      <c r="A1617" t="s">
        <v>8219</v>
      </c>
      <c r="B1617" t="s">
        <v>8224</v>
      </c>
      <c r="C1617" t="s">
        <v>8246</v>
      </c>
      <c r="D1617">
        <v>1323742396</v>
      </c>
      <c r="E1617">
        <v>1319850796</v>
      </c>
      <c r="F1617" t="b">
        <v>0</v>
      </c>
      <c r="G1617">
        <v>136</v>
      </c>
    </row>
    <row r="1618" spans="1:7" hidden="1" x14ac:dyDescent="0.2">
      <c r="A1618" t="s">
        <v>8219</v>
      </c>
      <c r="B1618" t="s">
        <v>8224</v>
      </c>
      <c r="C1618" t="s">
        <v>8246</v>
      </c>
      <c r="D1618">
        <v>1353621600</v>
      </c>
      <c r="E1618">
        <v>1350061821</v>
      </c>
      <c r="F1618" t="b">
        <v>0</v>
      </c>
      <c r="G1618">
        <v>157</v>
      </c>
    </row>
    <row r="1619" spans="1:7" hidden="1" x14ac:dyDescent="0.2">
      <c r="A1619" t="s">
        <v>8219</v>
      </c>
      <c r="B1619" t="s">
        <v>8224</v>
      </c>
      <c r="C1619" t="s">
        <v>8246</v>
      </c>
      <c r="D1619">
        <v>1383332400</v>
      </c>
      <c r="E1619">
        <v>1380470188</v>
      </c>
      <c r="F1619" t="b">
        <v>0</v>
      </c>
      <c r="G1619">
        <v>158</v>
      </c>
    </row>
    <row r="1620" spans="1:7" hidden="1" x14ac:dyDescent="0.2">
      <c r="A1620" t="s">
        <v>8219</v>
      </c>
      <c r="B1620" t="s">
        <v>8224</v>
      </c>
      <c r="C1620" t="s">
        <v>8246</v>
      </c>
      <c r="D1620">
        <v>1362757335</v>
      </c>
      <c r="E1620">
        <v>1359301335</v>
      </c>
      <c r="F1620" t="b">
        <v>0</v>
      </c>
      <c r="G1620">
        <v>27</v>
      </c>
    </row>
    <row r="1621" spans="1:7" hidden="1" x14ac:dyDescent="0.2">
      <c r="A1621" t="s">
        <v>8219</v>
      </c>
      <c r="B1621" t="s">
        <v>8224</v>
      </c>
      <c r="C1621" t="s">
        <v>8246</v>
      </c>
      <c r="D1621">
        <v>1410755286</v>
      </c>
      <c r="E1621">
        <v>1408940886</v>
      </c>
      <c r="F1621" t="b">
        <v>0</v>
      </c>
      <c r="G1621">
        <v>23</v>
      </c>
    </row>
    <row r="1622" spans="1:7" hidden="1" x14ac:dyDescent="0.2">
      <c r="A1622" t="s">
        <v>8219</v>
      </c>
      <c r="B1622" t="s">
        <v>8224</v>
      </c>
      <c r="C1622" t="s">
        <v>8246</v>
      </c>
      <c r="D1622">
        <v>1361606940</v>
      </c>
      <c r="E1622">
        <v>1361002140</v>
      </c>
      <c r="F1622" t="b">
        <v>0</v>
      </c>
      <c r="G1622">
        <v>17</v>
      </c>
    </row>
    <row r="1623" spans="1:7" hidden="1" x14ac:dyDescent="0.2">
      <c r="A1623" t="s">
        <v>8219</v>
      </c>
      <c r="B1623" t="s">
        <v>8224</v>
      </c>
      <c r="C1623" t="s">
        <v>8246</v>
      </c>
      <c r="D1623">
        <v>1338177540</v>
      </c>
      <c r="E1623">
        <v>1333550015</v>
      </c>
      <c r="F1623" t="b">
        <v>0</v>
      </c>
      <c r="G1623">
        <v>37</v>
      </c>
    </row>
    <row r="1624" spans="1:7" hidden="1" x14ac:dyDescent="0.2">
      <c r="A1624" t="s">
        <v>8219</v>
      </c>
      <c r="B1624" t="s">
        <v>8224</v>
      </c>
      <c r="C1624" t="s">
        <v>8246</v>
      </c>
      <c r="D1624">
        <v>1418803140</v>
      </c>
      <c r="E1624">
        <v>1415343874</v>
      </c>
      <c r="F1624" t="b">
        <v>0</v>
      </c>
      <c r="G1624">
        <v>65</v>
      </c>
    </row>
    <row r="1625" spans="1:7" hidden="1" x14ac:dyDescent="0.2">
      <c r="A1625" t="s">
        <v>8219</v>
      </c>
      <c r="B1625" t="s">
        <v>8225</v>
      </c>
      <c r="C1625" t="s">
        <v>8247</v>
      </c>
      <c r="D1625">
        <v>1377621089</v>
      </c>
      <c r="E1625">
        <v>1372437089</v>
      </c>
      <c r="F1625" t="b">
        <v>0</v>
      </c>
      <c r="G1625">
        <v>18</v>
      </c>
    </row>
    <row r="1626" spans="1:7" hidden="1" x14ac:dyDescent="0.2">
      <c r="A1626" t="s">
        <v>8219</v>
      </c>
      <c r="B1626" t="s">
        <v>8224</v>
      </c>
      <c r="C1626" t="s">
        <v>8246</v>
      </c>
      <c r="D1626">
        <v>1357721335</v>
      </c>
      <c r="E1626">
        <v>1354265335</v>
      </c>
      <c r="F1626" t="b">
        <v>0</v>
      </c>
      <c r="G1626">
        <v>25</v>
      </c>
    </row>
    <row r="1627" spans="1:7" hidden="1" x14ac:dyDescent="0.2">
      <c r="A1627" t="s">
        <v>8219</v>
      </c>
      <c r="B1627" t="s">
        <v>8224</v>
      </c>
      <c r="C1627" t="s">
        <v>8246</v>
      </c>
      <c r="D1627">
        <v>1347382053</v>
      </c>
      <c r="E1627">
        <v>1344962853</v>
      </c>
      <c r="F1627" t="b">
        <v>0</v>
      </c>
      <c r="G1627">
        <v>104</v>
      </c>
    </row>
    <row r="1628" spans="1:7" hidden="1" x14ac:dyDescent="0.2">
      <c r="A1628" t="s">
        <v>8219</v>
      </c>
      <c r="B1628" t="s">
        <v>8224</v>
      </c>
      <c r="C1628" t="s">
        <v>8246</v>
      </c>
      <c r="D1628">
        <v>1385932867</v>
      </c>
      <c r="E1628">
        <v>1383337267</v>
      </c>
      <c r="F1628" t="b">
        <v>0</v>
      </c>
      <c r="G1628">
        <v>108</v>
      </c>
    </row>
    <row r="1629" spans="1:7" hidden="1" x14ac:dyDescent="0.2">
      <c r="A1629" t="s">
        <v>8219</v>
      </c>
      <c r="B1629" t="s">
        <v>8224</v>
      </c>
      <c r="C1629" t="s">
        <v>8246</v>
      </c>
      <c r="D1629">
        <v>1353905940</v>
      </c>
      <c r="E1629">
        <v>1351011489</v>
      </c>
      <c r="F1629" t="b">
        <v>0</v>
      </c>
      <c r="G1629">
        <v>38</v>
      </c>
    </row>
    <row r="1630" spans="1:7" hidden="1" x14ac:dyDescent="0.2">
      <c r="A1630" t="s">
        <v>8219</v>
      </c>
      <c r="B1630" t="s">
        <v>8224</v>
      </c>
      <c r="C1630" t="s">
        <v>8246</v>
      </c>
      <c r="D1630">
        <v>1403026882</v>
      </c>
      <c r="E1630">
        <v>1400175682</v>
      </c>
      <c r="F1630" t="b">
        <v>0</v>
      </c>
      <c r="G1630">
        <v>88</v>
      </c>
    </row>
    <row r="1631" spans="1:7" hidden="1" x14ac:dyDescent="0.2">
      <c r="A1631" t="s">
        <v>8219</v>
      </c>
      <c r="B1631" t="s">
        <v>8224</v>
      </c>
      <c r="C1631" t="s">
        <v>8246</v>
      </c>
      <c r="D1631">
        <v>1392929333</v>
      </c>
      <c r="E1631">
        <v>1389041333</v>
      </c>
      <c r="F1631" t="b">
        <v>0</v>
      </c>
      <c r="G1631">
        <v>82</v>
      </c>
    </row>
    <row r="1632" spans="1:7" hidden="1" x14ac:dyDescent="0.2">
      <c r="A1632" t="s">
        <v>8219</v>
      </c>
      <c r="B1632" t="s">
        <v>8224</v>
      </c>
      <c r="C1632" t="s">
        <v>8246</v>
      </c>
      <c r="D1632">
        <v>1330671540</v>
      </c>
      <c r="E1632">
        <v>1328040375</v>
      </c>
      <c r="F1632" t="b">
        <v>0</v>
      </c>
      <c r="G1632">
        <v>126</v>
      </c>
    </row>
    <row r="1633" spans="1:7" hidden="1" x14ac:dyDescent="0.2">
      <c r="A1633" t="s">
        <v>8219</v>
      </c>
      <c r="B1633" t="s">
        <v>8224</v>
      </c>
      <c r="C1633" t="s">
        <v>8246</v>
      </c>
      <c r="D1633">
        <v>1350074261</v>
      </c>
      <c r="E1633">
        <v>1347482261</v>
      </c>
      <c r="F1633" t="b">
        <v>0</v>
      </c>
      <c r="G1633">
        <v>133</v>
      </c>
    </row>
    <row r="1634" spans="1:7" hidden="1" x14ac:dyDescent="0.2">
      <c r="A1634" t="s">
        <v>8219</v>
      </c>
      <c r="B1634" t="s">
        <v>8224</v>
      </c>
      <c r="C1634" t="s">
        <v>8246</v>
      </c>
      <c r="D1634">
        <v>1316851854</v>
      </c>
      <c r="E1634">
        <v>1311667854</v>
      </c>
      <c r="F1634" t="b">
        <v>0</v>
      </c>
      <c r="G1634">
        <v>47</v>
      </c>
    </row>
    <row r="1635" spans="1:7" hidden="1" x14ac:dyDescent="0.2">
      <c r="A1635" t="s">
        <v>8219</v>
      </c>
      <c r="B1635" t="s">
        <v>8224</v>
      </c>
      <c r="C1635" t="s">
        <v>8246</v>
      </c>
      <c r="D1635">
        <v>1326690000</v>
      </c>
      <c r="E1635">
        <v>1324329156</v>
      </c>
      <c r="F1635" t="b">
        <v>0</v>
      </c>
      <c r="G1635">
        <v>58</v>
      </c>
    </row>
    <row r="1636" spans="1:7" hidden="1" x14ac:dyDescent="0.2">
      <c r="A1636" t="s">
        <v>8219</v>
      </c>
      <c r="B1636" t="s">
        <v>8224</v>
      </c>
      <c r="C1636" t="s">
        <v>8246</v>
      </c>
      <c r="D1636">
        <v>1306994340</v>
      </c>
      <c r="E1636">
        <v>1303706001</v>
      </c>
      <c r="F1636" t="b">
        <v>0</v>
      </c>
      <c r="G1636">
        <v>32</v>
      </c>
    </row>
    <row r="1637" spans="1:7" hidden="1" x14ac:dyDescent="0.2">
      <c r="A1637" t="s">
        <v>8219</v>
      </c>
      <c r="B1637" t="s">
        <v>8224</v>
      </c>
      <c r="C1637" t="s">
        <v>8246</v>
      </c>
      <c r="D1637">
        <v>1468270261</v>
      </c>
      <c r="E1637">
        <v>1463086261</v>
      </c>
      <c r="F1637" t="b">
        <v>0</v>
      </c>
      <c r="G1637">
        <v>37</v>
      </c>
    </row>
    <row r="1638" spans="1:7" hidden="1" x14ac:dyDescent="0.2">
      <c r="A1638" t="s">
        <v>8219</v>
      </c>
      <c r="B1638" t="s">
        <v>8224</v>
      </c>
      <c r="C1638" t="s">
        <v>8246</v>
      </c>
      <c r="D1638">
        <v>1307851200</v>
      </c>
      <c r="E1638">
        <v>1304129088</v>
      </c>
      <c r="F1638" t="b">
        <v>0</v>
      </c>
      <c r="G1638">
        <v>87</v>
      </c>
    </row>
    <row r="1639" spans="1:7" hidden="1" x14ac:dyDescent="0.2">
      <c r="A1639" t="s">
        <v>8219</v>
      </c>
      <c r="B1639" t="s">
        <v>8224</v>
      </c>
      <c r="C1639" t="s">
        <v>8246</v>
      </c>
      <c r="D1639">
        <v>1262302740</v>
      </c>
      <c r="E1639">
        <v>1257444140</v>
      </c>
      <c r="F1639" t="b">
        <v>0</v>
      </c>
      <c r="G1639">
        <v>15</v>
      </c>
    </row>
    <row r="1640" spans="1:7" hidden="1" x14ac:dyDescent="0.2">
      <c r="A1640" t="s">
        <v>8219</v>
      </c>
      <c r="B1640" t="s">
        <v>8224</v>
      </c>
      <c r="C1640" t="s">
        <v>8246</v>
      </c>
      <c r="D1640">
        <v>1362086700</v>
      </c>
      <c r="E1640">
        <v>1358180968</v>
      </c>
      <c r="F1640" t="b">
        <v>0</v>
      </c>
      <c r="G1640">
        <v>27</v>
      </c>
    </row>
    <row r="1641" spans="1:7" hidden="1" x14ac:dyDescent="0.2">
      <c r="A1641" t="s">
        <v>8219</v>
      </c>
      <c r="B1641" t="s">
        <v>8224</v>
      </c>
      <c r="C1641" t="s">
        <v>8246</v>
      </c>
      <c r="D1641">
        <v>1330789165</v>
      </c>
      <c r="E1641">
        <v>1328197165</v>
      </c>
      <c r="F1641" t="b">
        <v>0</v>
      </c>
      <c r="G1641">
        <v>19</v>
      </c>
    </row>
    <row r="1642" spans="1:7" hidden="1" x14ac:dyDescent="0.2">
      <c r="A1642" t="s">
        <v>8219</v>
      </c>
      <c r="B1642" t="s">
        <v>8224</v>
      </c>
      <c r="C1642" t="s">
        <v>8246</v>
      </c>
      <c r="D1642">
        <v>1280800740</v>
      </c>
      <c r="E1642">
        <v>1279603955</v>
      </c>
      <c r="F1642" t="b">
        <v>0</v>
      </c>
      <c r="G1642">
        <v>17</v>
      </c>
    </row>
    <row r="1643" spans="1:7" hidden="1" x14ac:dyDescent="0.2">
      <c r="A1643" t="s">
        <v>8219</v>
      </c>
      <c r="B1643" t="s">
        <v>8224</v>
      </c>
      <c r="C1643" t="s">
        <v>8246</v>
      </c>
      <c r="D1643">
        <v>1418998744</v>
      </c>
      <c r="E1643">
        <v>1416406744</v>
      </c>
      <c r="F1643" t="b">
        <v>0</v>
      </c>
      <c r="G1643">
        <v>26</v>
      </c>
    </row>
    <row r="1644" spans="1:7" hidden="1" x14ac:dyDescent="0.2">
      <c r="A1644" t="s">
        <v>8219</v>
      </c>
      <c r="B1644" t="s">
        <v>8224</v>
      </c>
      <c r="C1644" t="s">
        <v>8246</v>
      </c>
      <c r="D1644">
        <v>1308011727</v>
      </c>
      <c r="E1644">
        <v>1306283727</v>
      </c>
      <c r="F1644" t="b">
        <v>0</v>
      </c>
      <c r="G1644">
        <v>28</v>
      </c>
    </row>
    <row r="1645" spans="1:7" hidden="1" x14ac:dyDescent="0.2">
      <c r="A1645" t="s">
        <v>8219</v>
      </c>
      <c r="B1645" t="s">
        <v>8224</v>
      </c>
      <c r="C1645" t="s">
        <v>8246</v>
      </c>
      <c r="D1645">
        <v>1348516012</v>
      </c>
      <c r="E1645">
        <v>1345924012</v>
      </c>
      <c r="F1645" t="b">
        <v>0</v>
      </c>
      <c r="G1645">
        <v>37</v>
      </c>
    </row>
    <row r="1646" spans="1:7" hidden="1" x14ac:dyDescent="0.2">
      <c r="A1646" t="s">
        <v>8219</v>
      </c>
      <c r="B1646" t="s">
        <v>8224</v>
      </c>
      <c r="C1646" t="s">
        <v>8246</v>
      </c>
      <c r="D1646">
        <v>1353551160</v>
      </c>
      <c r="E1646">
        <v>1348363560</v>
      </c>
      <c r="F1646" t="b">
        <v>0</v>
      </c>
      <c r="G1646">
        <v>128</v>
      </c>
    </row>
    <row r="1647" spans="1:7" hidden="1" x14ac:dyDescent="0.2">
      <c r="A1647" t="s">
        <v>8219</v>
      </c>
      <c r="B1647" t="s">
        <v>8224</v>
      </c>
      <c r="C1647" t="s">
        <v>8246</v>
      </c>
      <c r="D1647">
        <v>1379515740</v>
      </c>
      <c r="E1647">
        <v>1378306140</v>
      </c>
      <c r="F1647" t="b">
        <v>0</v>
      </c>
      <c r="G1647">
        <v>10</v>
      </c>
    </row>
    <row r="1648" spans="1:7" hidden="1" x14ac:dyDescent="0.2">
      <c r="A1648" t="s">
        <v>8219</v>
      </c>
      <c r="B1648" t="s">
        <v>8225</v>
      </c>
      <c r="C1648" t="s">
        <v>8247</v>
      </c>
      <c r="D1648">
        <v>1408039860</v>
      </c>
      <c r="E1648">
        <v>1405248503</v>
      </c>
      <c r="F1648" t="b">
        <v>0</v>
      </c>
      <c r="G1648">
        <v>83</v>
      </c>
    </row>
    <row r="1649" spans="1:7" hidden="1" x14ac:dyDescent="0.2">
      <c r="A1649" t="s">
        <v>8219</v>
      </c>
      <c r="B1649" t="s">
        <v>8224</v>
      </c>
      <c r="C1649" t="s">
        <v>8246</v>
      </c>
      <c r="D1649">
        <v>1339235377</v>
      </c>
      <c r="E1649">
        <v>1336643377</v>
      </c>
      <c r="F1649" t="b">
        <v>0</v>
      </c>
      <c r="G1649">
        <v>46</v>
      </c>
    </row>
    <row r="1650" spans="1:7" hidden="1" x14ac:dyDescent="0.2">
      <c r="A1650" t="s">
        <v>8219</v>
      </c>
      <c r="B1650" t="s">
        <v>8224</v>
      </c>
      <c r="C1650" t="s">
        <v>8246</v>
      </c>
      <c r="D1650">
        <v>1300636482</v>
      </c>
      <c r="E1650">
        <v>1298048082</v>
      </c>
      <c r="F1650" t="b">
        <v>0</v>
      </c>
      <c r="G1650">
        <v>90</v>
      </c>
    </row>
    <row r="1651" spans="1:7" hidden="1" x14ac:dyDescent="0.2">
      <c r="A1651" t="s">
        <v>8219</v>
      </c>
      <c r="B1651" t="s">
        <v>8224</v>
      </c>
      <c r="C1651" t="s">
        <v>8246</v>
      </c>
      <c r="D1651">
        <v>1400862355</v>
      </c>
      <c r="E1651">
        <v>1396974355</v>
      </c>
      <c r="F1651" t="b">
        <v>0</v>
      </c>
      <c r="G1651">
        <v>81</v>
      </c>
    </row>
    <row r="1652" spans="1:7" hidden="1" x14ac:dyDescent="0.2">
      <c r="A1652" t="s">
        <v>8219</v>
      </c>
      <c r="B1652" t="s">
        <v>8224</v>
      </c>
      <c r="C1652" t="s">
        <v>8246</v>
      </c>
      <c r="D1652">
        <v>1381314437</v>
      </c>
      <c r="E1652">
        <v>1378722437</v>
      </c>
      <c r="F1652" t="b">
        <v>0</v>
      </c>
      <c r="G1652">
        <v>32</v>
      </c>
    </row>
    <row r="1653" spans="1:7" hidden="1" x14ac:dyDescent="0.2">
      <c r="A1653" t="s">
        <v>8219</v>
      </c>
      <c r="B1653" t="s">
        <v>8224</v>
      </c>
      <c r="C1653" t="s">
        <v>8246</v>
      </c>
      <c r="D1653">
        <v>1303801140</v>
      </c>
      <c r="E1653">
        <v>1300916220</v>
      </c>
      <c r="F1653" t="b">
        <v>0</v>
      </c>
      <c r="G1653">
        <v>20</v>
      </c>
    </row>
    <row r="1654" spans="1:7" hidden="1" x14ac:dyDescent="0.2">
      <c r="A1654" t="s">
        <v>8219</v>
      </c>
      <c r="B1654" t="s">
        <v>8224</v>
      </c>
      <c r="C1654" t="s">
        <v>8246</v>
      </c>
      <c r="D1654">
        <v>1385297393</v>
      </c>
      <c r="E1654">
        <v>1382701793</v>
      </c>
      <c r="F1654" t="b">
        <v>0</v>
      </c>
      <c r="G1654">
        <v>70</v>
      </c>
    </row>
    <row r="1655" spans="1:7" hidden="1" x14ac:dyDescent="0.2">
      <c r="A1655" t="s">
        <v>8219</v>
      </c>
      <c r="B1655" t="s">
        <v>8224</v>
      </c>
      <c r="C1655" t="s">
        <v>8246</v>
      </c>
      <c r="D1655">
        <v>1303675296</v>
      </c>
      <c r="E1655">
        <v>1300996896</v>
      </c>
      <c r="F1655" t="b">
        <v>0</v>
      </c>
      <c r="G1655">
        <v>168</v>
      </c>
    </row>
    <row r="1656" spans="1:7" hidden="1" x14ac:dyDescent="0.2">
      <c r="A1656" t="s">
        <v>8219</v>
      </c>
      <c r="B1656" t="s">
        <v>8224</v>
      </c>
      <c r="C1656" t="s">
        <v>8246</v>
      </c>
      <c r="D1656">
        <v>1334784160</v>
      </c>
      <c r="E1656">
        <v>1332192160</v>
      </c>
      <c r="F1656" t="b">
        <v>0</v>
      </c>
      <c r="G1656">
        <v>34</v>
      </c>
    </row>
    <row r="1657" spans="1:7" hidden="1" x14ac:dyDescent="0.2">
      <c r="A1657" t="s">
        <v>8219</v>
      </c>
      <c r="B1657" t="s">
        <v>8224</v>
      </c>
      <c r="C1657" t="s">
        <v>8246</v>
      </c>
      <c r="D1657">
        <v>1333648820</v>
      </c>
      <c r="E1657">
        <v>1331060420</v>
      </c>
      <c r="F1657" t="b">
        <v>0</v>
      </c>
      <c r="G1657">
        <v>48</v>
      </c>
    </row>
    <row r="1658" spans="1:7" hidden="1" x14ac:dyDescent="0.2">
      <c r="A1658" t="s">
        <v>8219</v>
      </c>
      <c r="B1658" t="s">
        <v>8224</v>
      </c>
      <c r="C1658" t="s">
        <v>8246</v>
      </c>
      <c r="D1658">
        <v>1355437052</v>
      </c>
      <c r="E1658">
        <v>1352845052</v>
      </c>
      <c r="F1658" t="b">
        <v>0</v>
      </c>
      <c r="G1658">
        <v>48</v>
      </c>
    </row>
    <row r="1659" spans="1:7" hidden="1" x14ac:dyDescent="0.2">
      <c r="A1659" t="s">
        <v>8219</v>
      </c>
      <c r="B1659" t="s">
        <v>8224</v>
      </c>
      <c r="C1659" t="s">
        <v>8246</v>
      </c>
      <c r="D1659">
        <v>1337885168</v>
      </c>
      <c r="E1659">
        <v>1335293168</v>
      </c>
      <c r="F1659" t="b">
        <v>0</v>
      </c>
      <c r="G1659">
        <v>221</v>
      </c>
    </row>
    <row r="1660" spans="1:7" hidden="1" x14ac:dyDescent="0.2">
      <c r="A1660" t="s">
        <v>8219</v>
      </c>
      <c r="B1660" t="s">
        <v>8224</v>
      </c>
      <c r="C1660" t="s">
        <v>8246</v>
      </c>
      <c r="D1660">
        <v>1355840400</v>
      </c>
      <c r="E1660">
        <v>1352524767</v>
      </c>
      <c r="F1660" t="b">
        <v>0</v>
      </c>
      <c r="G1660">
        <v>107</v>
      </c>
    </row>
    <row r="1661" spans="1:7" hidden="1" x14ac:dyDescent="0.2">
      <c r="A1661" t="s">
        <v>8219</v>
      </c>
      <c r="B1661" t="s">
        <v>8225</v>
      </c>
      <c r="C1661" t="s">
        <v>8247</v>
      </c>
      <c r="D1661">
        <v>1387281600</v>
      </c>
      <c r="E1661">
        <v>1384811721</v>
      </c>
      <c r="F1661" t="b">
        <v>0</v>
      </c>
      <c r="G1661">
        <v>45</v>
      </c>
    </row>
    <row r="1662" spans="1:7" hidden="1" x14ac:dyDescent="0.2">
      <c r="A1662" t="s">
        <v>8219</v>
      </c>
      <c r="B1662" t="s">
        <v>8237</v>
      </c>
      <c r="C1662" t="s">
        <v>8249</v>
      </c>
      <c r="D1662">
        <v>1462053540</v>
      </c>
      <c r="E1662">
        <v>1459355950</v>
      </c>
      <c r="F1662" t="b">
        <v>0</v>
      </c>
      <c r="G1662">
        <v>36</v>
      </c>
    </row>
    <row r="1663" spans="1:7" hidden="1" x14ac:dyDescent="0.2">
      <c r="A1663" t="s">
        <v>8219</v>
      </c>
      <c r="B1663" t="s">
        <v>8239</v>
      </c>
      <c r="C1663" t="s">
        <v>8249</v>
      </c>
      <c r="D1663">
        <v>1453064400</v>
      </c>
      <c r="E1663">
        <v>1449359831</v>
      </c>
      <c r="F1663" t="b">
        <v>0</v>
      </c>
      <c r="G1663">
        <v>101</v>
      </c>
    </row>
    <row r="1664" spans="1:7" hidden="1" x14ac:dyDescent="0.2">
      <c r="A1664" t="s">
        <v>8219</v>
      </c>
      <c r="B1664" t="s">
        <v>8224</v>
      </c>
      <c r="C1664" t="s">
        <v>8246</v>
      </c>
      <c r="D1664">
        <v>1325310336</v>
      </c>
      <c r="E1664">
        <v>1320122736</v>
      </c>
      <c r="F1664" t="b">
        <v>0</v>
      </c>
      <c r="G1664">
        <v>62</v>
      </c>
    </row>
    <row r="1665" spans="1:7" hidden="1" x14ac:dyDescent="0.2">
      <c r="A1665" t="s">
        <v>8219</v>
      </c>
      <c r="B1665" t="s">
        <v>8224</v>
      </c>
      <c r="C1665" t="s">
        <v>8246</v>
      </c>
      <c r="D1665">
        <v>1422750707</v>
      </c>
      <c r="E1665">
        <v>1420158707</v>
      </c>
      <c r="F1665" t="b">
        <v>0</v>
      </c>
      <c r="G1665">
        <v>32</v>
      </c>
    </row>
    <row r="1666" spans="1:7" hidden="1" x14ac:dyDescent="0.2">
      <c r="A1666" t="s">
        <v>8219</v>
      </c>
      <c r="B1666" t="s">
        <v>8224</v>
      </c>
      <c r="C1666" t="s">
        <v>8246</v>
      </c>
      <c r="D1666">
        <v>1331870340</v>
      </c>
      <c r="E1666">
        <v>1328033818</v>
      </c>
      <c r="F1666" t="b">
        <v>0</v>
      </c>
      <c r="G1666">
        <v>89</v>
      </c>
    </row>
    <row r="1667" spans="1:7" hidden="1" x14ac:dyDescent="0.2">
      <c r="A1667" t="s">
        <v>8219</v>
      </c>
      <c r="B1667" t="s">
        <v>8224</v>
      </c>
      <c r="C1667" t="s">
        <v>8246</v>
      </c>
      <c r="D1667">
        <v>1298343600</v>
      </c>
      <c r="E1667">
        <v>1295624113</v>
      </c>
      <c r="F1667" t="b">
        <v>0</v>
      </c>
      <c r="G1667">
        <v>93</v>
      </c>
    </row>
    <row r="1668" spans="1:7" hidden="1" x14ac:dyDescent="0.2">
      <c r="A1668" t="s">
        <v>8219</v>
      </c>
      <c r="B1668" t="s">
        <v>8224</v>
      </c>
      <c r="C1668" t="s">
        <v>8246</v>
      </c>
      <c r="D1668">
        <v>1364447073</v>
      </c>
      <c r="E1668">
        <v>1361858673</v>
      </c>
      <c r="F1668" t="b">
        <v>0</v>
      </c>
      <c r="G1668">
        <v>98</v>
      </c>
    </row>
    <row r="1669" spans="1:7" hidden="1" x14ac:dyDescent="0.2">
      <c r="A1669" t="s">
        <v>8219</v>
      </c>
      <c r="B1669" t="s">
        <v>8224</v>
      </c>
      <c r="C1669" t="s">
        <v>8246</v>
      </c>
      <c r="D1669">
        <v>1394521140</v>
      </c>
      <c r="E1669">
        <v>1392169298</v>
      </c>
      <c r="F1669" t="b">
        <v>0</v>
      </c>
      <c r="G1669">
        <v>82</v>
      </c>
    </row>
    <row r="1670" spans="1:7" hidden="1" x14ac:dyDescent="0.2">
      <c r="A1670" t="s">
        <v>8219</v>
      </c>
      <c r="B1670" t="s">
        <v>8224</v>
      </c>
      <c r="C1670" t="s">
        <v>8246</v>
      </c>
      <c r="D1670">
        <v>1322454939</v>
      </c>
      <c r="E1670">
        <v>1319859339</v>
      </c>
      <c r="F1670" t="b">
        <v>0</v>
      </c>
      <c r="G1670">
        <v>116</v>
      </c>
    </row>
    <row r="1671" spans="1:7" hidden="1" x14ac:dyDescent="0.2">
      <c r="A1671" t="s">
        <v>8219</v>
      </c>
      <c r="B1671" t="s">
        <v>8224</v>
      </c>
      <c r="C1671" t="s">
        <v>8246</v>
      </c>
      <c r="D1671">
        <v>1464729276</v>
      </c>
      <c r="E1671">
        <v>1459545276</v>
      </c>
      <c r="F1671" t="b">
        <v>0</v>
      </c>
      <c r="G1671">
        <v>52</v>
      </c>
    </row>
    <row r="1672" spans="1:7" hidden="1" x14ac:dyDescent="0.2">
      <c r="A1672" t="s">
        <v>8219</v>
      </c>
      <c r="B1672" t="s">
        <v>8224</v>
      </c>
      <c r="C1672" t="s">
        <v>8246</v>
      </c>
      <c r="D1672">
        <v>1278302400</v>
      </c>
      <c r="E1672">
        <v>1273961999</v>
      </c>
      <c r="F1672" t="b">
        <v>0</v>
      </c>
      <c r="G1672">
        <v>23</v>
      </c>
    </row>
    <row r="1673" spans="1:7" hidden="1" x14ac:dyDescent="0.2">
      <c r="A1673" t="s">
        <v>8219</v>
      </c>
      <c r="B1673" t="s">
        <v>8224</v>
      </c>
      <c r="C1673" t="s">
        <v>8246</v>
      </c>
      <c r="D1673">
        <v>1470056614</v>
      </c>
      <c r="E1673">
        <v>1467464614</v>
      </c>
      <c r="F1673" t="b">
        <v>0</v>
      </c>
      <c r="G1673">
        <v>77</v>
      </c>
    </row>
    <row r="1674" spans="1:7" hidden="1" x14ac:dyDescent="0.2">
      <c r="A1674" t="s">
        <v>8219</v>
      </c>
      <c r="B1674" t="s">
        <v>8224</v>
      </c>
      <c r="C1674" t="s">
        <v>8246</v>
      </c>
      <c r="D1674">
        <v>1338824730</v>
      </c>
      <c r="E1674">
        <v>1336232730</v>
      </c>
      <c r="F1674" t="b">
        <v>0</v>
      </c>
      <c r="G1674">
        <v>49</v>
      </c>
    </row>
    <row r="1675" spans="1:7" hidden="1" x14ac:dyDescent="0.2">
      <c r="A1675" t="s">
        <v>8219</v>
      </c>
      <c r="B1675" t="s">
        <v>8224</v>
      </c>
      <c r="C1675" t="s">
        <v>8246</v>
      </c>
      <c r="D1675">
        <v>1425675892</v>
      </c>
      <c r="E1675">
        <v>1423083892</v>
      </c>
      <c r="F1675" t="b">
        <v>0</v>
      </c>
      <c r="G1675">
        <v>59</v>
      </c>
    </row>
    <row r="1676" spans="1:7" hidden="1" x14ac:dyDescent="0.2">
      <c r="A1676" t="s">
        <v>8219</v>
      </c>
      <c r="B1676" t="s">
        <v>8224</v>
      </c>
      <c r="C1676" t="s">
        <v>8246</v>
      </c>
      <c r="D1676">
        <v>1471503540</v>
      </c>
      <c r="E1676">
        <v>1468852306</v>
      </c>
      <c r="F1676" t="b">
        <v>0</v>
      </c>
      <c r="G1676">
        <v>113</v>
      </c>
    </row>
    <row r="1677" spans="1:7" hidden="1" x14ac:dyDescent="0.2">
      <c r="A1677" t="s">
        <v>8219</v>
      </c>
      <c r="B1677" t="s">
        <v>8224</v>
      </c>
      <c r="C1677" t="s">
        <v>8246</v>
      </c>
      <c r="D1677">
        <v>1318802580</v>
      </c>
      <c r="E1677">
        <v>1316194540</v>
      </c>
      <c r="F1677" t="b">
        <v>0</v>
      </c>
      <c r="G1677">
        <v>34</v>
      </c>
    </row>
    <row r="1678" spans="1:7" hidden="1" x14ac:dyDescent="0.2">
      <c r="A1678" t="s">
        <v>8219</v>
      </c>
      <c r="B1678" t="s">
        <v>8224</v>
      </c>
      <c r="C1678" t="s">
        <v>8246</v>
      </c>
      <c r="D1678">
        <v>1334980740</v>
      </c>
      <c r="E1678">
        <v>1330968347</v>
      </c>
      <c r="F1678" t="b">
        <v>0</v>
      </c>
      <c r="G1678">
        <v>42</v>
      </c>
    </row>
    <row r="1679" spans="1:7" hidden="1" x14ac:dyDescent="0.2">
      <c r="A1679" t="s">
        <v>8219</v>
      </c>
      <c r="B1679" t="s">
        <v>8227</v>
      </c>
      <c r="C1679" t="s">
        <v>8249</v>
      </c>
      <c r="D1679">
        <v>1460786340</v>
      </c>
      <c r="E1679">
        <v>1455615976</v>
      </c>
      <c r="F1679" t="b">
        <v>0</v>
      </c>
      <c r="G1679">
        <v>42</v>
      </c>
    </row>
    <row r="1680" spans="1:7" hidden="1" x14ac:dyDescent="0.2">
      <c r="A1680" t="s">
        <v>8219</v>
      </c>
      <c r="B1680" t="s">
        <v>8224</v>
      </c>
      <c r="C1680" t="s">
        <v>8246</v>
      </c>
      <c r="D1680">
        <v>1391718671</v>
      </c>
      <c r="E1680">
        <v>1390509071</v>
      </c>
      <c r="F1680" t="b">
        <v>0</v>
      </c>
      <c r="G1680">
        <v>49</v>
      </c>
    </row>
    <row r="1681" spans="1:7" hidden="1" x14ac:dyDescent="0.2">
      <c r="A1681" t="s">
        <v>8219</v>
      </c>
      <c r="B1681" t="s">
        <v>8224</v>
      </c>
      <c r="C1681" t="s">
        <v>8246</v>
      </c>
      <c r="D1681">
        <v>1311298745</v>
      </c>
      <c r="E1681">
        <v>1309311545</v>
      </c>
      <c r="F1681" t="b">
        <v>0</v>
      </c>
      <c r="G1681">
        <v>56</v>
      </c>
    </row>
    <row r="1682" spans="1:7" hidden="1" x14ac:dyDescent="0.2">
      <c r="A1682" t="s">
        <v>8219</v>
      </c>
      <c r="B1682" t="s">
        <v>8224</v>
      </c>
      <c r="C1682" t="s">
        <v>8246</v>
      </c>
      <c r="D1682">
        <v>1405188667</v>
      </c>
      <c r="E1682">
        <v>1402596667</v>
      </c>
      <c r="F1682" t="b">
        <v>0</v>
      </c>
      <c r="G1682">
        <v>25</v>
      </c>
    </row>
    <row r="1683" spans="1:7" hidden="1" x14ac:dyDescent="0.2">
      <c r="A1683" t="s">
        <v>8222</v>
      </c>
      <c r="B1683" t="s">
        <v>8224</v>
      </c>
      <c r="C1683" t="s">
        <v>8246</v>
      </c>
      <c r="D1683">
        <v>1490752800</v>
      </c>
      <c r="E1683">
        <v>1486522484</v>
      </c>
      <c r="F1683" t="b">
        <v>0</v>
      </c>
      <c r="G1683">
        <v>884</v>
      </c>
    </row>
    <row r="1684" spans="1:7" hidden="1" x14ac:dyDescent="0.2">
      <c r="A1684" t="s">
        <v>8222</v>
      </c>
      <c r="B1684" t="s">
        <v>8224</v>
      </c>
      <c r="C1684" t="s">
        <v>8246</v>
      </c>
      <c r="D1684">
        <v>1492142860</v>
      </c>
      <c r="E1684">
        <v>1486962460</v>
      </c>
      <c r="F1684" t="b">
        <v>0</v>
      </c>
      <c r="G1684">
        <v>0</v>
      </c>
    </row>
    <row r="1685" spans="1:7" hidden="1" x14ac:dyDescent="0.2">
      <c r="A1685" t="s">
        <v>8222</v>
      </c>
      <c r="B1685" t="s">
        <v>8230</v>
      </c>
      <c r="C1685" t="s">
        <v>8249</v>
      </c>
      <c r="D1685">
        <v>1491590738</v>
      </c>
      <c r="E1685">
        <v>1489517138</v>
      </c>
      <c r="F1685" t="b">
        <v>0</v>
      </c>
      <c r="G1685">
        <v>10</v>
      </c>
    </row>
    <row r="1686" spans="1:7" hidden="1" x14ac:dyDescent="0.2">
      <c r="A1686" t="s">
        <v>8222</v>
      </c>
      <c r="B1686" t="s">
        <v>8224</v>
      </c>
      <c r="C1686" t="s">
        <v>8246</v>
      </c>
      <c r="D1686">
        <v>1489775641</v>
      </c>
      <c r="E1686">
        <v>1487360041</v>
      </c>
      <c r="F1686" t="b">
        <v>0</v>
      </c>
      <c r="G1686">
        <v>101</v>
      </c>
    </row>
    <row r="1687" spans="1:7" hidden="1" x14ac:dyDescent="0.2">
      <c r="A1687" t="s">
        <v>8222</v>
      </c>
      <c r="B1687" t="s">
        <v>8224</v>
      </c>
      <c r="C1687" t="s">
        <v>8246</v>
      </c>
      <c r="D1687">
        <v>1490331623</v>
      </c>
      <c r="E1687">
        <v>1487743223</v>
      </c>
      <c r="F1687" t="b">
        <v>0</v>
      </c>
      <c r="G1687">
        <v>15</v>
      </c>
    </row>
    <row r="1688" spans="1:7" hidden="1" x14ac:dyDescent="0.2">
      <c r="A1688" t="s">
        <v>8222</v>
      </c>
      <c r="B1688" t="s">
        <v>8229</v>
      </c>
      <c r="C1688" t="s">
        <v>8251</v>
      </c>
      <c r="D1688">
        <v>1493320519</v>
      </c>
      <c r="E1688">
        <v>1488140119</v>
      </c>
      <c r="F1688" t="b">
        <v>0</v>
      </c>
      <c r="G1688">
        <v>1</v>
      </c>
    </row>
    <row r="1689" spans="1:7" hidden="1" x14ac:dyDescent="0.2">
      <c r="A1689" t="s">
        <v>8222</v>
      </c>
      <c r="B1689" t="s">
        <v>8224</v>
      </c>
      <c r="C1689" t="s">
        <v>8246</v>
      </c>
      <c r="D1689">
        <v>1491855300</v>
      </c>
      <c r="E1689">
        <v>1488935245</v>
      </c>
      <c r="F1689" t="b">
        <v>0</v>
      </c>
      <c r="G1689">
        <v>39</v>
      </c>
    </row>
    <row r="1690" spans="1:7" hidden="1" x14ac:dyDescent="0.2">
      <c r="A1690" t="s">
        <v>8222</v>
      </c>
      <c r="B1690" t="s">
        <v>8224</v>
      </c>
      <c r="C1690" t="s">
        <v>8246</v>
      </c>
      <c r="D1690">
        <v>1491738594</v>
      </c>
      <c r="E1690">
        <v>1489150194</v>
      </c>
      <c r="F1690" t="b">
        <v>0</v>
      </c>
      <c r="G1690">
        <v>7</v>
      </c>
    </row>
    <row r="1691" spans="1:7" hidden="1" x14ac:dyDescent="0.2">
      <c r="A1691" t="s">
        <v>8222</v>
      </c>
      <c r="B1691" t="s">
        <v>8224</v>
      </c>
      <c r="C1691" t="s">
        <v>8246</v>
      </c>
      <c r="D1691">
        <v>1489700230</v>
      </c>
      <c r="E1691">
        <v>1487111830</v>
      </c>
      <c r="F1691" t="b">
        <v>0</v>
      </c>
      <c r="G1691">
        <v>14</v>
      </c>
    </row>
    <row r="1692" spans="1:7" hidden="1" x14ac:dyDescent="0.2">
      <c r="A1692" t="s">
        <v>8222</v>
      </c>
      <c r="B1692" t="s">
        <v>8224</v>
      </c>
      <c r="C1692" t="s">
        <v>8246</v>
      </c>
      <c r="D1692">
        <v>1491470442</v>
      </c>
      <c r="E1692">
        <v>1488882042</v>
      </c>
      <c r="F1692" t="b">
        <v>0</v>
      </c>
      <c r="G1692">
        <v>11</v>
      </c>
    </row>
    <row r="1693" spans="1:7" hidden="1" x14ac:dyDescent="0.2">
      <c r="A1693" t="s">
        <v>8222</v>
      </c>
      <c r="B1693" t="s">
        <v>8224</v>
      </c>
      <c r="C1693" t="s">
        <v>8246</v>
      </c>
      <c r="D1693">
        <v>1491181200</v>
      </c>
      <c r="E1693">
        <v>1488387008</v>
      </c>
      <c r="F1693" t="b">
        <v>0</v>
      </c>
      <c r="G1693">
        <v>38</v>
      </c>
    </row>
    <row r="1694" spans="1:7" hidden="1" x14ac:dyDescent="0.2">
      <c r="A1694" t="s">
        <v>8222</v>
      </c>
      <c r="B1694" t="s">
        <v>8224</v>
      </c>
      <c r="C1694" t="s">
        <v>8246</v>
      </c>
      <c r="D1694">
        <v>1490572740</v>
      </c>
      <c r="E1694">
        <v>1487734667</v>
      </c>
      <c r="F1694" t="b">
        <v>0</v>
      </c>
      <c r="G1694">
        <v>15</v>
      </c>
    </row>
    <row r="1695" spans="1:7" hidden="1" x14ac:dyDescent="0.2">
      <c r="A1695" t="s">
        <v>8222</v>
      </c>
      <c r="B1695" t="s">
        <v>8225</v>
      </c>
      <c r="C1695" t="s">
        <v>8247</v>
      </c>
      <c r="D1695">
        <v>1491768000</v>
      </c>
      <c r="E1695">
        <v>1489097112</v>
      </c>
      <c r="F1695" t="b">
        <v>0</v>
      </c>
      <c r="G1695">
        <v>8</v>
      </c>
    </row>
    <row r="1696" spans="1:7" hidden="1" x14ac:dyDescent="0.2">
      <c r="A1696" t="s">
        <v>8222</v>
      </c>
      <c r="B1696" t="s">
        <v>8224</v>
      </c>
      <c r="C1696" t="s">
        <v>8246</v>
      </c>
      <c r="D1696">
        <v>1490589360</v>
      </c>
      <c r="E1696">
        <v>1488038674</v>
      </c>
      <c r="F1696" t="b">
        <v>0</v>
      </c>
      <c r="G1696">
        <v>1</v>
      </c>
    </row>
    <row r="1697" spans="1:7" hidden="1" x14ac:dyDescent="0.2">
      <c r="A1697" t="s">
        <v>8222</v>
      </c>
      <c r="B1697" t="s">
        <v>8224</v>
      </c>
      <c r="C1697" t="s">
        <v>8246</v>
      </c>
      <c r="D1697">
        <v>1491786000</v>
      </c>
      <c r="E1697">
        <v>1488847514</v>
      </c>
      <c r="F1697" t="b">
        <v>0</v>
      </c>
      <c r="G1697">
        <v>23</v>
      </c>
    </row>
    <row r="1698" spans="1:7" hidden="1" x14ac:dyDescent="0.2">
      <c r="A1698" t="s">
        <v>8222</v>
      </c>
      <c r="B1698" t="s">
        <v>8224</v>
      </c>
      <c r="C1698" t="s">
        <v>8246</v>
      </c>
      <c r="D1698">
        <v>1491007211</v>
      </c>
      <c r="E1698">
        <v>1488418811</v>
      </c>
      <c r="F1698" t="b">
        <v>0</v>
      </c>
      <c r="G1698">
        <v>0</v>
      </c>
    </row>
    <row r="1699" spans="1:7" hidden="1" x14ac:dyDescent="0.2">
      <c r="A1699" t="s">
        <v>8222</v>
      </c>
      <c r="B1699" t="s">
        <v>8224</v>
      </c>
      <c r="C1699" t="s">
        <v>8246</v>
      </c>
      <c r="D1699">
        <v>1491781648</v>
      </c>
      <c r="E1699">
        <v>1489193248</v>
      </c>
      <c r="F1699" t="b">
        <v>0</v>
      </c>
      <c r="G1699">
        <v>22</v>
      </c>
    </row>
    <row r="1700" spans="1:7" hidden="1" x14ac:dyDescent="0.2">
      <c r="A1700" t="s">
        <v>8222</v>
      </c>
      <c r="B1700" t="s">
        <v>8224</v>
      </c>
      <c r="C1700" t="s">
        <v>8246</v>
      </c>
      <c r="D1700">
        <v>1490499180</v>
      </c>
      <c r="E1700">
        <v>1488430760</v>
      </c>
      <c r="F1700" t="b">
        <v>0</v>
      </c>
      <c r="G1700">
        <v>0</v>
      </c>
    </row>
    <row r="1701" spans="1:7" hidden="1" x14ac:dyDescent="0.2">
      <c r="A1701" t="s">
        <v>8222</v>
      </c>
      <c r="B1701" t="s">
        <v>8224</v>
      </c>
      <c r="C1701" t="s">
        <v>8246</v>
      </c>
      <c r="D1701">
        <v>1491943445</v>
      </c>
      <c r="E1701">
        <v>1489351445</v>
      </c>
      <c r="F1701" t="b">
        <v>0</v>
      </c>
      <c r="G1701">
        <v>4</v>
      </c>
    </row>
    <row r="1702" spans="1:7" hidden="1" x14ac:dyDescent="0.2">
      <c r="A1702" t="s">
        <v>8222</v>
      </c>
      <c r="B1702" t="s">
        <v>8224</v>
      </c>
      <c r="C1702" t="s">
        <v>8246</v>
      </c>
      <c r="D1702">
        <v>1491019200</v>
      </c>
      <c r="E1702">
        <v>1488418990</v>
      </c>
      <c r="F1702" t="b">
        <v>0</v>
      </c>
      <c r="G1702">
        <v>79</v>
      </c>
    </row>
    <row r="1703" spans="1:7" x14ac:dyDescent="0.2">
      <c r="A1703" t="s">
        <v>8221</v>
      </c>
      <c r="B1703" t="s">
        <v>8224</v>
      </c>
      <c r="C1703" t="s">
        <v>8246</v>
      </c>
      <c r="D1703">
        <v>1421337405</v>
      </c>
      <c r="E1703">
        <v>1418745405</v>
      </c>
      <c r="F1703" t="b">
        <v>0</v>
      </c>
      <c r="G1703">
        <v>2</v>
      </c>
    </row>
    <row r="1704" spans="1:7" x14ac:dyDescent="0.2">
      <c r="A1704" t="s">
        <v>8221</v>
      </c>
      <c r="B1704" t="s">
        <v>8224</v>
      </c>
      <c r="C1704" t="s">
        <v>8246</v>
      </c>
      <c r="D1704">
        <v>1427745150</v>
      </c>
      <c r="E1704">
        <v>1425156750</v>
      </c>
      <c r="F1704" t="b">
        <v>0</v>
      </c>
      <c r="G1704">
        <v>1</v>
      </c>
    </row>
    <row r="1705" spans="1:7" x14ac:dyDescent="0.2">
      <c r="A1705" t="s">
        <v>8221</v>
      </c>
      <c r="B1705" t="s">
        <v>8224</v>
      </c>
      <c r="C1705" t="s">
        <v>8246</v>
      </c>
      <c r="D1705">
        <v>1441003537</v>
      </c>
      <c r="E1705">
        <v>1435819537</v>
      </c>
      <c r="F1705" t="b">
        <v>0</v>
      </c>
      <c r="G1705">
        <v>2</v>
      </c>
    </row>
    <row r="1706" spans="1:7" x14ac:dyDescent="0.2">
      <c r="A1706" t="s">
        <v>8221</v>
      </c>
      <c r="B1706" t="s">
        <v>8224</v>
      </c>
      <c r="C1706" t="s">
        <v>8246</v>
      </c>
      <c r="D1706">
        <v>1424056873</v>
      </c>
      <c r="E1706">
        <v>1421464873</v>
      </c>
      <c r="F1706" t="b">
        <v>0</v>
      </c>
      <c r="G1706">
        <v>11</v>
      </c>
    </row>
    <row r="1707" spans="1:7" x14ac:dyDescent="0.2">
      <c r="A1707" t="s">
        <v>8221</v>
      </c>
      <c r="B1707" t="s">
        <v>8224</v>
      </c>
      <c r="C1707" t="s">
        <v>8246</v>
      </c>
      <c r="D1707">
        <v>1441814400</v>
      </c>
      <c r="E1707">
        <v>1440807846</v>
      </c>
      <c r="F1707" t="b">
        <v>0</v>
      </c>
      <c r="G1707">
        <v>0</v>
      </c>
    </row>
    <row r="1708" spans="1:7" x14ac:dyDescent="0.2">
      <c r="A1708" t="s">
        <v>8221</v>
      </c>
      <c r="B1708" t="s">
        <v>8236</v>
      </c>
      <c r="C1708" t="s">
        <v>8249</v>
      </c>
      <c r="D1708">
        <v>1440314472</v>
      </c>
      <c r="E1708">
        <v>1435130472</v>
      </c>
      <c r="F1708" t="b">
        <v>0</v>
      </c>
      <c r="G1708">
        <v>0</v>
      </c>
    </row>
    <row r="1709" spans="1:7" x14ac:dyDescent="0.2">
      <c r="A1709" t="s">
        <v>8221</v>
      </c>
      <c r="B1709" t="s">
        <v>8224</v>
      </c>
      <c r="C1709" t="s">
        <v>8246</v>
      </c>
      <c r="D1709">
        <v>1459181895</v>
      </c>
      <c r="E1709">
        <v>1456593495</v>
      </c>
      <c r="F1709" t="b">
        <v>0</v>
      </c>
      <c r="G1709">
        <v>9</v>
      </c>
    </row>
    <row r="1710" spans="1:7" x14ac:dyDescent="0.2">
      <c r="A1710" t="s">
        <v>8221</v>
      </c>
      <c r="B1710" t="s">
        <v>8224</v>
      </c>
      <c r="C1710" t="s">
        <v>8246</v>
      </c>
      <c r="D1710">
        <v>1462135706</v>
      </c>
      <c r="E1710">
        <v>1458679706</v>
      </c>
      <c r="F1710" t="b">
        <v>0</v>
      </c>
      <c r="G1710">
        <v>0</v>
      </c>
    </row>
    <row r="1711" spans="1:7" x14ac:dyDescent="0.2">
      <c r="A1711" t="s">
        <v>8221</v>
      </c>
      <c r="B1711" t="s">
        <v>8224</v>
      </c>
      <c r="C1711" t="s">
        <v>8246</v>
      </c>
      <c r="D1711">
        <v>1409513940</v>
      </c>
      <c r="E1711">
        <v>1405949514</v>
      </c>
      <c r="F1711" t="b">
        <v>0</v>
      </c>
      <c r="G1711">
        <v>4</v>
      </c>
    </row>
    <row r="1712" spans="1:7" x14ac:dyDescent="0.2">
      <c r="A1712" t="s">
        <v>8221</v>
      </c>
      <c r="B1712" t="s">
        <v>8236</v>
      </c>
      <c r="C1712" t="s">
        <v>8249</v>
      </c>
      <c r="D1712">
        <v>1453122000</v>
      </c>
      <c r="E1712">
        <v>1449151888</v>
      </c>
      <c r="F1712" t="b">
        <v>0</v>
      </c>
      <c r="G1712">
        <v>1</v>
      </c>
    </row>
    <row r="1713" spans="1:7" x14ac:dyDescent="0.2">
      <c r="A1713" t="s">
        <v>8221</v>
      </c>
      <c r="B1713" t="s">
        <v>8224</v>
      </c>
      <c r="C1713" t="s">
        <v>8246</v>
      </c>
      <c r="D1713">
        <v>1409585434</v>
      </c>
      <c r="E1713">
        <v>1406907034</v>
      </c>
      <c r="F1713" t="b">
        <v>0</v>
      </c>
      <c r="G1713">
        <v>2</v>
      </c>
    </row>
    <row r="1714" spans="1:7" x14ac:dyDescent="0.2">
      <c r="A1714" t="s">
        <v>8221</v>
      </c>
      <c r="B1714" t="s">
        <v>8224</v>
      </c>
      <c r="C1714" t="s">
        <v>8246</v>
      </c>
      <c r="D1714">
        <v>1435701353</v>
      </c>
      <c r="E1714">
        <v>1430517353</v>
      </c>
      <c r="F1714" t="b">
        <v>0</v>
      </c>
      <c r="G1714">
        <v>0</v>
      </c>
    </row>
    <row r="1715" spans="1:7" x14ac:dyDescent="0.2">
      <c r="A1715" t="s">
        <v>8221</v>
      </c>
      <c r="B1715" t="s">
        <v>8224</v>
      </c>
      <c r="C1715" t="s">
        <v>8246</v>
      </c>
      <c r="D1715">
        <v>1412536412</v>
      </c>
      <c r="E1715">
        <v>1409944412</v>
      </c>
      <c r="F1715" t="b">
        <v>0</v>
      </c>
      <c r="G1715">
        <v>1</v>
      </c>
    </row>
    <row r="1716" spans="1:7" x14ac:dyDescent="0.2">
      <c r="A1716" t="s">
        <v>8221</v>
      </c>
      <c r="B1716" t="s">
        <v>8224</v>
      </c>
      <c r="C1716" t="s">
        <v>8246</v>
      </c>
      <c r="D1716">
        <v>1430517761</v>
      </c>
      <c r="E1716">
        <v>1427925761</v>
      </c>
      <c r="F1716" t="b">
        <v>0</v>
      </c>
      <c r="G1716">
        <v>17</v>
      </c>
    </row>
    <row r="1717" spans="1:7" x14ac:dyDescent="0.2">
      <c r="A1717" t="s">
        <v>8221</v>
      </c>
      <c r="B1717" t="s">
        <v>8224</v>
      </c>
      <c r="C1717" t="s">
        <v>8246</v>
      </c>
      <c r="D1717">
        <v>1427772120</v>
      </c>
      <c r="E1717">
        <v>1425186785</v>
      </c>
      <c r="F1717" t="b">
        <v>0</v>
      </c>
      <c r="G1717">
        <v>2</v>
      </c>
    </row>
    <row r="1718" spans="1:7" x14ac:dyDescent="0.2">
      <c r="A1718" t="s">
        <v>8221</v>
      </c>
      <c r="B1718" t="s">
        <v>8224</v>
      </c>
      <c r="C1718" t="s">
        <v>8246</v>
      </c>
      <c r="D1718">
        <v>1481295099</v>
      </c>
      <c r="E1718">
        <v>1477835499</v>
      </c>
      <c r="F1718" t="b">
        <v>0</v>
      </c>
      <c r="G1718">
        <v>3</v>
      </c>
    </row>
    <row r="1719" spans="1:7" x14ac:dyDescent="0.2">
      <c r="A1719" t="s">
        <v>8221</v>
      </c>
      <c r="B1719" t="s">
        <v>8224</v>
      </c>
      <c r="C1719" t="s">
        <v>8246</v>
      </c>
      <c r="D1719">
        <v>1461211200</v>
      </c>
      <c r="E1719">
        <v>1459467238</v>
      </c>
      <c r="F1719" t="b">
        <v>0</v>
      </c>
      <c r="G1719">
        <v>41</v>
      </c>
    </row>
    <row r="1720" spans="1:7" x14ac:dyDescent="0.2">
      <c r="A1720" t="s">
        <v>8221</v>
      </c>
      <c r="B1720" t="s">
        <v>8224</v>
      </c>
      <c r="C1720" t="s">
        <v>8246</v>
      </c>
      <c r="D1720">
        <v>1463201940</v>
      </c>
      <c r="E1720">
        <v>1459435149</v>
      </c>
      <c r="F1720" t="b">
        <v>0</v>
      </c>
      <c r="G1720">
        <v>2</v>
      </c>
    </row>
    <row r="1721" spans="1:7" x14ac:dyDescent="0.2">
      <c r="A1721" t="s">
        <v>8221</v>
      </c>
      <c r="B1721" t="s">
        <v>8224</v>
      </c>
      <c r="C1721" t="s">
        <v>8246</v>
      </c>
      <c r="D1721">
        <v>1410958191</v>
      </c>
      <c r="E1721">
        <v>1408366191</v>
      </c>
      <c r="F1721" t="b">
        <v>0</v>
      </c>
      <c r="G1721">
        <v>3</v>
      </c>
    </row>
    <row r="1722" spans="1:7" x14ac:dyDescent="0.2">
      <c r="A1722" t="s">
        <v>8221</v>
      </c>
      <c r="B1722" t="s">
        <v>8224</v>
      </c>
      <c r="C1722" t="s">
        <v>8246</v>
      </c>
      <c r="D1722">
        <v>1415562471</v>
      </c>
      <c r="E1722">
        <v>1412966871</v>
      </c>
      <c r="F1722" t="b">
        <v>0</v>
      </c>
      <c r="G1722">
        <v>8</v>
      </c>
    </row>
    <row r="1723" spans="1:7" x14ac:dyDescent="0.2">
      <c r="A1723" t="s">
        <v>8221</v>
      </c>
      <c r="B1723" t="s">
        <v>8224</v>
      </c>
      <c r="C1723" t="s">
        <v>8246</v>
      </c>
      <c r="D1723">
        <v>1449831863</v>
      </c>
      <c r="E1723">
        <v>1447239863</v>
      </c>
      <c r="F1723" t="b">
        <v>0</v>
      </c>
      <c r="G1723">
        <v>0</v>
      </c>
    </row>
    <row r="1724" spans="1:7" x14ac:dyDescent="0.2">
      <c r="A1724" t="s">
        <v>8221</v>
      </c>
      <c r="B1724" t="s">
        <v>8224</v>
      </c>
      <c r="C1724" t="s">
        <v>8246</v>
      </c>
      <c r="D1724">
        <v>1459642200</v>
      </c>
      <c r="E1724">
        <v>1456441429</v>
      </c>
      <c r="F1724" t="b">
        <v>0</v>
      </c>
      <c r="G1724">
        <v>1</v>
      </c>
    </row>
    <row r="1725" spans="1:7" x14ac:dyDescent="0.2">
      <c r="A1725" t="s">
        <v>8221</v>
      </c>
      <c r="B1725" t="s">
        <v>8224</v>
      </c>
      <c r="C1725" t="s">
        <v>8246</v>
      </c>
      <c r="D1725">
        <v>1435730400</v>
      </c>
      <c r="E1725">
        <v>1430855315</v>
      </c>
      <c r="F1725" t="b">
        <v>0</v>
      </c>
      <c r="G1725">
        <v>3</v>
      </c>
    </row>
    <row r="1726" spans="1:7" x14ac:dyDescent="0.2">
      <c r="A1726" t="s">
        <v>8221</v>
      </c>
      <c r="B1726" t="s">
        <v>8224</v>
      </c>
      <c r="C1726" t="s">
        <v>8246</v>
      </c>
      <c r="D1726">
        <v>1414707762</v>
      </c>
      <c r="E1726">
        <v>1412115762</v>
      </c>
      <c r="F1726" t="b">
        <v>0</v>
      </c>
      <c r="G1726">
        <v>4</v>
      </c>
    </row>
    <row r="1727" spans="1:7" x14ac:dyDescent="0.2">
      <c r="A1727" t="s">
        <v>8221</v>
      </c>
      <c r="B1727" t="s">
        <v>8224</v>
      </c>
      <c r="C1727" t="s">
        <v>8246</v>
      </c>
      <c r="D1727">
        <v>1408922049</v>
      </c>
      <c r="E1727">
        <v>1406330049</v>
      </c>
      <c r="F1727" t="b">
        <v>0</v>
      </c>
      <c r="G1727">
        <v>9</v>
      </c>
    </row>
    <row r="1728" spans="1:7" x14ac:dyDescent="0.2">
      <c r="A1728" t="s">
        <v>8221</v>
      </c>
      <c r="B1728" t="s">
        <v>8224</v>
      </c>
      <c r="C1728" t="s">
        <v>8246</v>
      </c>
      <c r="D1728">
        <v>1403906664</v>
      </c>
      <c r="E1728">
        <v>1401401064</v>
      </c>
      <c r="F1728" t="b">
        <v>0</v>
      </c>
      <c r="G1728">
        <v>16</v>
      </c>
    </row>
    <row r="1729" spans="1:7" x14ac:dyDescent="0.2">
      <c r="A1729" t="s">
        <v>8221</v>
      </c>
      <c r="B1729" t="s">
        <v>8225</v>
      </c>
      <c r="C1729" t="s">
        <v>8247</v>
      </c>
      <c r="D1729">
        <v>1428231600</v>
      </c>
      <c r="E1729">
        <v>1423520177</v>
      </c>
      <c r="F1729" t="b">
        <v>0</v>
      </c>
      <c r="G1729">
        <v>1</v>
      </c>
    </row>
    <row r="1730" spans="1:7" x14ac:dyDescent="0.2">
      <c r="A1730" t="s">
        <v>8221</v>
      </c>
      <c r="B1730" t="s">
        <v>8224</v>
      </c>
      <c r="C1730" t="s">
        <v>8246</v>
      </c>
      <c r="D1730">
        <v>1445439674</v>
      </c>
      <c r="E1730">
        <v>1442847674</v>
      </c>
      <c r="F1730" t="b">
        <v>0</v>
      </c>
      <c r="G1730">
        <v>7</v>
      </c>
    </row>
    <row r="1731" spans="1:7" x14ac:dyDescent="0.2">
      <c r="A1731" t="s">
        <v>8221</v>
      </c>
      <c r="B1731" t="s">
        <v>8224</v>
      </c>
      <c r="C1731" t="s">
        <v>8246</v>
      </c>
      <c r="D1731">
        <v>1465521306</v>
      </c>
      <c r="E1731">
        <v>1460337306</v>
      </c>
      <c r="F1731" t="b">
        <v>0</v>
      </c>
      <c r="G1731">
        <v>0</v>
      </c>
    </row>
    <row r="1732" spans="1:7" x14ac:dyDescent="0.2">
      <c r="A1732" t="s">
        <v>8221</v>
      </c>
      <c r="B1732" t="s">
        <v>8224</v>
      </c>
      <c r="C1732" t="s">
        <v>8246</v>
      </c>
      <c r="D1732">
        <v>1445738783</v>
      </c>
      <c r="E1732">
        <v>1443146783</v>
      </c>
      <c r="F1732" t="b">
        <v>0</v>
      </c>
      <c r="G1732">
        <v>0</v>
      </c>
    </row>
    <row r="1733" spans="1:7" x14ac:dyDescent="0.2">
      <c r="A1733" t="s">
        <v>8221</v>
      </c>
      <c r="B1733" t="s">
        <v>8224</v>
      </c>
      <c r="C1733" t="s">
        <v>8246</v>
      </c>
      <c r="D1733">
        <v>1434034800</v>
      </c>
      <c r="E1733">
        <v>1432849552</v>
      </c>
      <c r="F1733" t="b">
        <v>0</v>
      </c>
      <c r="G1733">
        <v>0</v>
      </c>
    </row>
    <row r="1734" spans="1:7" x14ac:dyDescent="0.2">
      <c r="A1734" t="s">
        <v>8221</v>
      </c>
      <c r="B1734" t="s">
        <v>8224</v>
      </c>
      <c r="C1734" t="s">
        <v>8246</v>
      </c>
      <c r="D1734">
        <v>1452920400</v>
      </c>
      <c r="E1734">
        <v>1447777481</v>
      </c>
      <c r="F1734" t="b">
        <v>0</v>
      </c>
      <c r="G1734">
        <v>0</v>
      </c>
    </row>
    <row r="1735" spans="1:7" x14ac:dyDescent="0.2">
      <c r="A1735" t="s">
        <v>8221</v>
      </c>
      <c r="B1735" t="s">
        <v>8224</v>
      </c>
      <c r="C1735" t="s">
        <v>8246</v>
      </c>
      <c r="D1735">
        <v>1473802200</v>
      </c>
      <c r="E1735">
        <v>1472746374</v>
      </c>
      <c r="F1735" t="b">
        <v>0</v>
      </c>
      <c r="G1735">
        <v>0</v>
      </c>
    </row>
    <row r="1736" spans="1:7" x14ac:dyDescent="0.2">
      <c r="A1736" t="s">
        <v>8221</v>
      </c>
      <c r="B1736" t="s">
        <v>8224</v>
      </c>
      <c r="C1736" t="s">
        <v>8246</v>
      </c>
      <c r="D1736">
        <v>1431046356</v>
      </c>
      <c r="E1736">
        <v>1428454356</v>
      </c>
      <c r="F1736" t="b">
        <v>0</v>
      </c>
      <c r="G1736">
        <v>1</v>
      </c>
    </row>
    <row r="1737" spans="1:7" x14ac:dyDescent="0.2">
      <c r="A1737" t="s">
        <v>8221</v>
      </c>
      <c r="B1737" t="s">
        <v>8224</v>
      </c>
      <c r="C1737" t="s">
        <v>8246</v>
      </c>
      <c r="D1737">
        <v>1470598345</v>
      </c>
      <c r="E1737">
        <v>1468006345</v>
      </c>
      <c r="F1737" t="b">
        <v>0</v>
      </c>
      <c r="G1737">
        <v>2</v>
      </c>
    </row>
    <row r="1738" spans="1:7" x14ac:dyDescent="0.2">
      <c r="A1738" t="s">
        <v>8221</v>
      </c>
      <c r="B1738" t="s">
        <v>8224</v>
      </c>
      <c r="C1738" t="s">
        <v>8246</v>
      </c>
      <c r="D1738">
        <v>1447018833</v>
      </c>
      <c r="E1738">
        <v>1444423233</v>
      </c>
      <c r="F1738" t="b">
        <v>0</v>
      </c>
      <c r="G1738">
        <v>1</v>
      </c>
    </row>
    <row r="1739" spans="1:7" x14ac:dyDescent="0.2">
      <c r="A1739" t="s">
        <v>8221</v>
      </c>
      <c r="B1739" t="s">
        <v>8224</v>
      </c>
      <c r="C1739" t="s">
        <v>8246</v>
      </c>
      <c r="D1739">
        <v>1437432392</v>
      </c>
      <c r="E1739">
        <v>1434840392</v>
      </c>
      <c r="F1739" t="b">
        <v>0</v>
      </c>
      <c r="G1739">
        <v>15</v>
      </c>
    </row>
    <row r="1740" spans="1:7" x14ac:dyDescent="0.2">
      <c r="A1740" t="s">
        <v>8221</v>
      </c>
      <c r="B1740" t="s">
        <v>8224</v>
      </c>
      <c r="C1740" t="s">
        <v>8246</v>
      </c>
      <c r="D1740">
        <v>1412283542</v>
      </c>
      <c r="E1740">
        <v>1409691542</v>
      </c>
      <c r="F1740" t="b">
        <v>0</v>
      </c>
      <c r="G1740">
        <v>1</v>
      </c>
    </row>
    <row r="1741" spans="1:7" x14ac:dyDescent="0.2">
      <c r="A1741" t="s">
        <v>8221</v>
      </c>
      <c r="B1741" t="s">
        <v>8224</v>
      </c>
      <c r="C1741" t="s">
        <v>8246</v>
      </c>
      <c r="D1741">
        <v>1462391932</v>
      </c>
      <c r="E1741">
        <v>1457297932</v>
      </c>
      <c r="F1741" t="b">
        <v>0</v>
      </c>
      <c r="G1741">
        <v>1</v>
      </c>
    </row>
    <row r="1742" spans="1:7" x14ac:dyDescent="0.2">
      <c r="A1742" t="s">
        <v>8221</v>
      </c>
      <c r="B1742" t="s">
        <v>8224</v>
      </c>
      <c r="C1742" t="s">
        <v>8246</v>
      </c>
      <c r="D1742">
        <v>1437075422</v>
      </c>
      <c r="E1742">
        <v>1434483422</v>
      </c>
      <c r="F1742" t="b">
        <v>0</v>
      </c>
      <c r="G1742">
        <v>0</v>
      </c>
    </row>
    <row r="1743" spans="1:7" hidden="1" x14ac:dyDescent="0.2">
      <c r="A1743" t="s">
        <v>8219</v>
      </c>
      <c r="B1743" t="s">
        <v>8225</v>
      </c>
      <c r="C1743" t="s">
        <v>8247</v>
      </c>
      <c r="D1743">
        <v>1433948671</v>
      </c>
      <c r="E1743">
        <v>1430060671</v>
      </c>
      <c r="F1743" t="b">
        <v>0</v>
      </c>
      <c r="G1743">
        <v>52</v>
      </c>
    </row>
    <row r="1744" spans="1:7" hidden="1" x14ac:dyDescent="0.2">
      <c r="A1744" t="s">
        <v>8219</v>
      </c>
      <c r="B1744" t="s">
        <v>8224</v>
      </c>
      <c r="C1744" t="s">
        <v>8246</v>
      </c>
      <c r="D1744">
        <v>1483822800</v>
      </c>
      <c r="E1744">
        <v>1481058170</v>
      </c>
      <c r="F1744" t="b">
        <v>0</v>
      </c>
      <c r="G1744">
        <v>34</v>
      </c>
    </row>
    <row r="1745" spans="1:7" hidden="1" x14ac:dyDescent="0.2">
      <c r="A1745" t="s">
        <v>8219</v>
      </c>
      <c r="B1745" t="s">
        <v>8224</v>
      </c>
      <c r="C1745" t="s">
        <v>8246</v>
      </c>
      <c r="D1745">
        <v>1472270340</v>
      </c>
      <c r="E1745">
        <v>1470348775</v>
      </c>
      <c r="F1745" t="b">
        <v>0</v>
      </c>
      <c r="G1745">
        <v>67</v>
      </c>
    </row>
    <row r="1746" spans="1:7" hidden="1" x14ac:dyDescent="0.2">
      <c r="A1746" t="s">
        <v>8219</v>
      </c>
      <c r="B1746" t="s">
        <v>8225</v>
      </c>
      <c r="C1746" t="s">
        <v>8247</v>
      </c>
      <c r="D1746">
        <v>1425821477</v>
      </c>
      <c r="E1746">
        <v>1421937077</v>
      </c>
      <c r="F1746" t="b">
        <v>0</v>
      </c>
      <c r="G1746">
        <v>70</v>
      </c>
    </row>
    <row r="1747" spans="1:7" hidden="1" x14ac:dyDescent="0.2">
      <c r="A1747" t="s">
        <v>8219</v>
      </c>
      <c r="B1747" t="s">
        <v>8224</v>
      </c>
      <c r="C1747" t="s">
        <v>8246</v>
      </c>
      <c r="D1747">
        <v>1482372000</v>
      </c>
      <c r="E1747">
        <v>1479276838</v>
      </c>
      <c r="F1747" t="b">
        <v>0</v>
      </c>
      <c r="G1747">
        <v>89</v>
      </c>
    </row>
    <row r="1748" spans="1:7" hidden="1" x14ac:dyDescent="0.2">
      <c r="A1748" t="s">
        <v>8219</v>
      </c>
      <c r="B1748" t="s">
        <v>8224</v>
      </c>
      <c r="C1748" t="s">
        <v>8246</v>
      </c>
      <c r="D1748">
        <v>1479952800</v>
      </c>
      <c r="E1748">
        <v>1477368867</v>
      </c>
      <c r="F1748" t="b">
        <v>0</v>
      </c>
      <c r="G1748">
        <v>107</v>
      </c>
    </row>
    <row r="1749" spans="1:7" hidden="1" x14ac:dyDescent="0.2">
      <c r="A1749" t="s">
        <v>8219</v>
      </c>
      <c r="B1749" t="s">
        <v>8225</v>
      </c>
      <c r="C1749" t="s">
        <v>8247</v>
      </c>
      <c r="D1749">
        <v>1447426800</v>
      </c>
      <c r="E1749">
        <v>1444904830</v>
      </c>
      <c r="F1749" t="b">
        <v>0</v>
      </c>
      <c r="G1749">
        <v>159</v>
      </c>
    </row>
    <row r="1750" spans="1:7" hidden="1" x14ac:dyDescent="0.2">
      <c r="A1750" t="s">
        <v>8219</v>
      </c>
      <c r="B1750" t="s">
        <v>8229</v>
      </c>
      <c r="C1750" t="s">
        <v>8251</v>
      </c>
      <c r="D1750">
        <v>1441234143</v>
      </c>
      <c r="E1750">
        <v>1438642143</v>
      </c>
      <c r="F1750" t="b">
        <v>0</v>
      </c>
      <c r="G1750">
        <v>181</v>
      </c>
    </row>
    <row r="1751" spans="1:7" hidden="1" x14ac:dyDescent="0.2">
      <c r="A1751" t="s">
        <v>8219</v>
      </c>
      <c r="B1751" t="s">
        <v>8243</v>
      </c>
      <c r="C1751" t="s">
        <v>8249</v>
      </c>
      <c r="D1751">
        <v>1488394800</v>
      </c>
      <c r="E1751">
        <v>1485213921</v>
      </c>
      <c r="F1751" t="b">
        <v>0</v>
      </c>
      <c r="G1751">
        <v>131</v>
      </c>
    </row>
    <row r="1752" spans="1:7" hidden="1" x14ac:dyDescent="0.2">
      <c r="A1752" t="s">
        <v>8219</v>
      </c>
      <c r="B1752" t="s">
        <v>8224</v>
      </c>
      <c r="C1752" t="s">
        <v>8246</v>
      </c>
      <c r="D1752">
        <v>1461096304</v>
      </c>
      <c r="E1752">
        <v>1458936304</v>
      </c>
      <c r="F1752" t="b">
        <v>0</v>
      </c>
      <c r="G1752">
        <v>125</v>
      </c>
    </row>
    <row r="1753" spans="1:7" hidden="1" x14ac:dyDescent="0.2">
      <c r="A1753" t="s">
        <v>8219</v>
      </c>
      <c r="B1753" t="s">
        <v>8224</v>
      </c>
      <c r="C1753" t="s">
        <v>8246</v>
      </c>
      <c r="D1753">
        <v>1426787123</v>
      </c>
      <c r="E1753">
        <v>1424198723</v>
      </c>
      <c r="F1753" t="b">
        <v>0</v>
      </c>
      <c r="G1753">
        <v>61</v>
      </c>
    </row>
    <row r="1754" spans="1:7" hidden="1" x14ac:dyDescent="0.2">
      <c r="A1754" t="s">
        <v>8219</v>
      </c>
      <c r="B1754" t="s">
        <v>8225</v>
      </c>
      <c r="C1754" t="s">
        <v>8247</v>
      </c>
      <c r="D1754">
        <v>1476425082</v>
      </c>
      <c r="E1754">
        <v>1473833082</v>
      </c>
      <c r="F1754" t="b">
        <v>0</v>
      </c>
      <c r="G1754">
        <v>90</v>
      </c>
    </row>
    <row r="1755" spans="1:7" hidden="1" x14ac:dyDescent="0.2">
      <c r="A1755" t="s">
        <v>8219</v>
      </c>
      <c r="B1755" t="s">
        <v>8232</v>
      </c>
      <c r="C1755" t="s">
        <v>8253</v>
      </c>
      <c r="D1755">
        <v>1458579568</v>
      </c>
      <c r="E1755">
        <v>1455991168</v>
      </c>
      <c r="F1755" t="b">
        <v>0</v>
      </c>
      <c r="G1755">
        <v>35</v>
      </c>
    </row>
    <row r="1756" spans="1:7" hidden="1" x14ac:dyDescent="0.2">
      <c r="A1756" t="s">
        <v>8219</v>
      </c>
      <c r="B1756" t="s">
        <v>8229</v>
      </c>
      <c r="C1756" t="s">
        <v>8251</v>
      </c>
      <c r="D1756">
        <v>1428091353</v>
      </c>
      <c r="E1756">
        <v>1425502953</v>
      </c>
      <c r="F1756" t="b">
        <v>0</v>
      </c>
      <c r="G1756">
        <v>90</v>
      </c>
    </row>
    <row r="1757" spans="1:7" hidden="1" x14ac:dyDescent="0.2">
      <c r="A1757" t="s">
        <v>8219</v>
      </c>
      <c r="B1757" t="s">
        <v>8224</v>
      </c>
      <c r="C1757" t="s">
        <v>8246</v>
      </c>
      <c r="D1757">
        <v>1444071361</v>
      </c>
      <c r="E1757">
        <v>1441479361</v>
      </c>
      <c r="F1757" t="b">
        <v>0</v>
      </c>
      <c r="G1757">
        <v>4</v>
      </c>
    </row>
    <row r="1758" spans="1:7" hidden="1" x14ac:dyDescent="0.2">
      <c r="A1758" t="s">
        <v>8219</v>
      </c>
      <c r="B1758" t="s">
        <v>8224</v>
      </c>
      <c r="C1758" t="s">
        <v>8246</v>
      </c>
      <c r="D1758">
        <v>1472443269</v>
      </c>
      <c r="E1758">
        <v>1468987269</v>
      </c>
      <c r="F1758" t="b">
        <v>0</v>
      </c>
      <c r="G1758">
        <v>120</v>
      </c>
    </row>
    <row r="1759" spans="1:7" hidden="1" x14ac:dyDescent="0.2">
      <c r="A1759" t="s">
        <v>8219</v>
      </c>
      <c r="B1759" t="s">
        <v>8224</v>
      </c>
      <c r="C1759" t="s">
        <v>8246</v>
      </c>
      <c r="D1759">
        <v>1485631740</v>
      </c>
      <c r="E1759">
        <v>1483041083</v>
      </c>
      <c r="F1759" t="b">
        <v>0</v>
      </c>
      <c r="G1759">
        <v>14</v>
      </c>
    </row>
    <row r="1760" spans="1:7" hidden="1" x14ac:dyDescent="0.2">
      <c r="A1760" t="s">
        <v>8219</v>
      </c>
      <c r="B1760" t="s">
        <v>8224</v>
      </c>
      <c r="C1760" t="s">
        <v>8246</v>
      </c>
      <c r="D1760">
        <v>1468536992</v>
      </c>
      <c r="E1760">
        <v>1463352992</v>
      </c>
      <c r="F1760" t="b">
        <v>0</v>
      </c>
      <c r="G1760">
        <v>27</v>
      </c>
    </row>
    <row r="1761" spans="1:7" hidden="1" x14ac:dyDescent="0.2">
      <c r="A1761" t="s">
        <v>8219</v>
      </c>
      <c r="B1761" t="s">
        <v>8224</v>
      </c>
      <c r="C1761" t="s">
        <v>8246</v>
      </c>
      <c r="D1761">
        <v>1427309629</v>
      </c>
      <c r="E1761">
        <v>1425585229</v>
      </c>
      <c r="F1761" t="b">
        <v>0</v>
      </c>
      <c r="G1761">
        <v>49</v>
      </c>
    </row>
    <row r="1762" spans="1:7" hidden="1" x14ac:dyDescent="0.2">
      <c r="A1762" t="s">
        <v>8219</v>
      </c>
      <c r="B1762" t="s">
        <v>8224</v>
      </c>
      <c r="C1762" t="s">
        <v>8246</v>
      </c>
      <c r="D1762">
        <v>1456416513</v>
      </c>
      <c r="E1762">
        <v>1454688513</v>
      </c>
      <c r="F1762" t="b">
        <v>0</v>
      </c>
      <c r="G1762">
        <v>102</v>
      </c>
    </row>
    <row r="1763" spans="1:7" hidden="1" x14ac:dyDescent="0.2">
      <c r="A1763" t="s">
        <v>8219</v>
      </c>
      <c r="B1763" t="s">
        <v>8225</v>
      </c>
      <c r="C1763" t="s">
        <v>8247</v>
      </c>
      <c r="D1763">
        <v>1442065060</v>
      </c>
      <c r="E1763">
        <v>1437745060</v>
      </c>
      <c r="F1763" t="b">
        <v>0</v>
      </c>
      <c r="G1763">
        <v>3</v>
      </c>
    </row>
    <row r="1764" spans="1:7" hidden="1" x14ac:dyDescent="0.2">
      <c r="A1764" t="s">
        <v>8219</v>
      </c>
      <c r="B1764" t="s">
        <v>8224</v>
      </c>
      <c r="C1764" t="s">
        <v>8246</v>
      </c>
      <c r="D1764">
        <v>1457739245</v>
      </c>
      <c r="E1764">
        <v>1455147245</v>
      </c>
      <c r="F1764" t="b">
        <v>0</v>
      </c>
      <c r="G1764">
        <v>25</v>
      </c>
    </row>
    <row r="1765" spans="1:7" hidden="1" x14ac:dyDescent="0.2">
      <c r="A1765" t="s">
        <v>8219</v>
      </c>
      <c r="B1765" t="s">
        <v>8224</v>
      </c>
      <c r="C1765" t="s">
        <v>8246</v>
      </c>
      <c r="D1765">
        <v>1477255840</v>
      </c>
      <c r="E1765">
        <v>1474663840</v>
      </c>
      <c r="F1765" t="b">
        <v>0</v>
      </c>
      <c r="G1765">
        <v>118</v>
      </c>
    </row>
    <row r="1766" spans="1:7" x14ac:dyDescent="0.2">
      <c r="A1766" t="s">
        <v>8221</v>
      </c>
      <c r="B1766" t="s">
        <v>8225</v>
      </c>
      <c r="C1766" t="s">
        <v>8247</v>
      </c>
      <c r="D1766">
        <v>1407065979</v>
      </c>
      <c r="E1766">
        <v>1404560379</v>
      </c>
      <c r="F1766" t="b">
        <v>1</v>
      </c>
      <c r="G1766">
        <v>39</v>
      </c>
    </row>
    <row r="1767" spans="1:7" x14ac:dyDescent="0.2">
      <c r="A1767" t="s">
        <v>8221</v>
      </c>
      <c r="B1767" t="s">
        <v>8224</v>
      </c>
      <c r="C1767" t="s">
        <v>8246</v>
      </c>
      <c r="D1767">
        <v>1407972712</v>
      </c>
      <c r="E1767">
        <v>1405380712</v>
      </c>
      <c r="F1767" t="b">
        <v>1</v>
      </c>
      <c r="G1767">
        <v>103</v>
      </c>
    </row>
    <row r="1768" spans="1:7" x14ac:dyDescent="0.2">
      <c r="A1768" t="s">
        <v>8221</v>
      </c>
      <c r="B1768" t="s">
        <v>8226</v>
      </c>
      <c r="C1768" t="s">
        <v>8248</v>
      </c>
      <c r="D1768">
        <v>1408999088</v>
      </c>
      <c r="E1768">
        <v>1407184688</v>
      </c>
      <c r="F1768" t="b">
        <v>1</v>
      </c>
      <c r="G1768">
        <v>0</v>
      </c>
    </row>
    <row r="1769" spans="1:7" x14ac:dyDescent="0.2">
      <c r="A1769" t="s">
        <v>8221</v>
      </c>
      <c r="B1769" t="s">
        <v>8224</v>
      </c>
      <c r="C1769" t="s">
        <v>8246</v>
      </c>
      <c r="D1769">
        <v>1407080884</v>
      </c>
      <c r="E1769">
        <v>1404488884</v>
      </c>
      <c r="F1769" t="b">
        <v>1</v>
      </c>
      <c r="G1769">
        <v>39</v>
      </c>
    </row>
    <row r="1770" spans="1:7" x14ac:dyDescent="0.2">
      <c r="A1770" t="s">
        <v>8221</v>
      </c>
      <c r="B1770" t="s">
        <v>8224</v>
      </c>
      <c r="C1770" t="s">
        <v>8246</v>
      </c>
      <c r="D1770">
        <v>1411824444</v>
      </c>
      <c r="E1770">
        <v>1406640444</v>
      </c>
      <c r="F1770" t="b">
        <v>1</v>
      </c>
      <c r="G1770">
        <v>15</v>
      </c>
    </row>
    <row r="1771" spans="1:7" x14ac:dyDescent="0.2">
      <c r="A1771" t="s">
        <v>8221</v>
      </c>
      <c r="B1771" t="s">
        <v>8224</v>
      </c>
      <c r="C1771" t="s">
        <v>8246</v>
      </c>
      <c r="D1771">
        <v>1421177959</v>
      </c>
      <c r="E1771">
        <v>1418585959</v>
      </c>
      <c r="F1771" t="b">
        <v>1</v>
      </c>
      <c r="G1771">
        <v>22</v>
      </c>
    </row>
    <row r="1772" spans="1:7" x14ac:dyDescent="0.2">
      <c r="A1772" t="s">
        <v>8221</v>
      </c>
      <c r="B1772" t="s">
        <v>8224</v>
      </c>
      <c r="C1772" t="s">
        <v>8246</v>
      </c>
      <c r="D1772">
        <v>1413312194</v>
      </c>
      <c r="E1772">
        <v>1410288194</v>
      </c>
      <c r="F1772" t="b">
        <v>1</v>
      </c>
      <c r="G1772">
        <v>92</v>
      </c>
    </row>
    <row r="1773" spans="1:7" x14ac:dyDescent="0.2">
      <c r="A1773" t="s">
        <v>8221</v>
      </c>
      <c r="B1773" t="s">
        <v>8225</v>
      </c>
      <c r="C1773" t="s">
        <v>8247</v>
      </c>
      <c r="D1773">
        <v>1414107040</v>
      </c>
      <c r="E1773">
        <v>1411515040</v>
      </c>
      <c r="F1773" t="b">
        <v>1</v>
      </c>
      <c r="G1773">
        <v>25</v>
      </c>
    </row>
    <row r="1774" spans="1:7" x14ac:dyDescent="0.2">
      <c r="A1774" t="s">
        <v>8221</v>
      </c>
      <c r="B1774" t="s">
        <v>8225</v>
      </c>
      <c r="C1774" t="s">
        <v>8247</v>
      </c>
      <c r="D1774">
        <v>1404666836</v>
      </c>
      <c r="E1774">
        <v>1399482836</v>
      </c>
      <c r="F1774" t="b">
        <v>1</v>
      </c>
      <c r="G1774">
        <v>19</v>
      </c>
    </row>
    <row r="1775" spans="1:7" x14ac:dyDescent="0.2">
      <c r="A1775" t="s">
        <v>8221</v>
      </c>
      <c r="B1775" t="s">
        <v>8224</v>
      </c>
      <c r="C1775" t="s">
        <v>8246</v>
      </c>
      <c r="D1775">
        <v>1421691298</v>
      </c>
      <c r="E1775">
        <v>1417803298</v>
      </c>
      <c r="F1775" t="b">
        <v>1</v>
      </c>
      <c r="G1775">
        <v>19</v>
      </c>
    </row>
    <row r="1776" spans="1:7" x14ac:dyDescent="0.2">
      <c r="A1776" t="s">
        <v>8221</v>
      </c>
      <c r="B1776" t="s">
        <v>8224</v>
      </c>
      <c r="C1776" t="s">
        <v>8246</v>
      </c>
      <c r="D1776">
        <v>1417273140</v>
      </c>
      <c r="E1776">
        <v>1413609292</v>
      </c>
      <c r="F1776" t="b">
        <v>1</v>
      </c>
      <c r="G1776">
        <v>13</v>
      </c>
    </row>
    <row r="1777" spans="1:7" x14ac:dyDescent="0.2">
      <c r="A1777" t="s">
        <v>8221</v>
      </c>
      <c r="B1777" t="s">
        <v>8224</v>
      </c>
      <c r="C1777" t="s">
        <v>8246</v>
      </c>
      <c r="D1777">
        <v>1414193160</v>
      </c>
      <c r="E1777">
        <v>1410305160</v>
      </c>
      <c r="F1777" t="b">
        <v>1</v>
      </c>
      <c r="G1777">
        <v>124</v>
      </c>
    </row>
    <row r="1778" spans="1:7" x14ac:dyDescent="0.2">
      <c r="A1778" t="s">
        <v>8221</v>
      </c>
      <c r="B1778" t="s">
        <v>8225</v>
      </c>
      <c r="C1778" t="s">
        <v>8247</v>
      </c>
      <c r="D1778">
        <v>1414623471</v>
      </c>
      <c r="E1778">
        <v>1411513071</v>
      </c>
      <c r="F1778" t="b">
        <v>1</v>
      </c>
      <c r="G1778">
        <v>4</v>
      </c>
    </row>
    <row r="1779" spans="1:7" x14ac:dyDescent="0.2">
      <c r="A1779" t="s">
        <v>8221</v>
      </c>
      <c r="B1779" t="s">
        <v>8233</v>
      </c>
      <c r="C1779" t="s">
        <v>8249</v>
      </c>
      <c r="D1779">
        <v>1424421253</v>
      </c>
      <c r="E1779">
        <v>1421829253</v>
      </c>
      <c r="F1779" t="b">
        <v>1</v>
      </c>
      <c r="G1779">
        <v>10</v>
      </c>
    </row>
    <row r="1780" spans="1:7" x14ac:dyDescent="0.2">
      <c r="A1780" t="s">
        <v>8221</v>
      </c>
      <c r="B1780" t="s">
        <v>8224</v>
      </c>
      <c r="C1780" t="s">
        <v>8246</v>
      </c>
      <c r="D1780">
        <v>1427485395</v>
      </c>
      <c r="E1780">
        <v>1423600995</v>
      </c>
      <c r="F1780" t="b">
        <v>1</v>
      </c>
      <c r="G1780">
        <v>15</v>
      </c>
    </row>
    <row r="1781" spans="1:7" x14ac:dyDescent="0.2">
      <c r="A1781" t="s">
        <v>8221</v>
      </c>
      <c r="B1781" t="s">
        <v>8224</v>
      </c>
      <c r="C1781" t="s">
        <v>8246</v>
      </c>
      <c r="D1781">
        <v>1472834180</v>
      </c>
      <c r="E1781">
        <v>1470242180</v>
      </c>
      <c r="F1781" t="b">
        <v>1</v>
      </c>
      <c r="G1781">
        <v>38</v>
      </c>
    </row>
    <row r="1782" spans="1:7" x14ac:dyDescent="0.2">
      <c r="A1782" t="s">
        <v>8221</v>
      </c>
      <c r="B1782" t="s">
        <v>8224</v>
      </c>
      <c r="C1782" t="s">
        <v>8246</v>
      </c>
      <c r="D1782">
        <v>1467469510</v>
      </c>
      <c r="E1782">
        <v>1462285510</v>
      </c>
      <c r="F1782" t="b">
        <v>1</v>
      </c>
      <c r="G1782">
        <v>152</v>
      </c>
    </row>
    <row r="1783" spans="1:7" x14ac:dyDescent="0.2">
      <c r="A1783" t="s">
        <v>8221</v>
      </c>
      <c r="B1783" t="s">
        <v>8224</v>
      </c>
      <c r="C1783" t="s">
        <v>8246</v>
      </c>
      <c r="D1783">
        <v>1473950945</v>
      </c>
      <c r="E1783">
        <v>1471272545</v>
      </c>
      <c r="F1783" t="b">
        <v>1</v>
      </c>
      <c r="G1783">
        <v>24</v>
      </c>
    </row>
    <row r="1784" spans="1:7" x14ac:dyDescent="0.2">
      <c r="A1784" t="s">
        <v>8221</v>
      </c>
      <c r="B1784" t="s">
        <v>8224</v>
      </c>
      <c r="C1784" t="s">
        <v>8246</v>
      </c>
      <c r="D1784">
        <v>1456062489</v>
      </c>
      <c r="E1784">
        <v>1453211289</v>
      </c>
      <c r="F1784" t="b">
        <v>1</v>
      </c>
      <c r="G1784">
        <v>76</v>
      </c>
    </row>
    <row r="1785" spans="1:7" x14ac:dyDescent="0.2">
      <c r="A1785" t="s">
        <v>8221</v>
      </c>
      <c r="B1785" t="s">
        <v>8224</v>
      </c>
      <c r="C1785" t="s">
        <v>8246</v>
      </c>
      <c r="D1785">
        <v>1432248478</v>
      </c>
      <c r="E1785">
        <v>1429656478</v>
      </c>
      <c r="F1785" t="b">
        <v>1</v>
      </c>
      <c r="G1785">
        <v>185</v>
      </c>
    </row>
    <row r="1786" spans="1:7" x14ac:dyDescent="0.2">
      <c r="A1786" t="s">
        <v>8221</v>
      </c>
      <c r="B1786" t="s">
        <v>8224</v>
      </c>
      <c r="C1786" t="s">
        <v>8246</v>
      </c>
      <c r="D1786">
        <v>1422674700</v>
      </c>
      <c r="E1786">
        <v>1419954240</v>
      </c>
      <c r="F1786" t="b">
        <v>1</v>
      </c>
      <c r="G1786">
        <v>33</v>
      </c>
    </row>
    <row r="1787" spans="1:7" x14ac:dyDescent="0.2">
      <c r="A1787" t="s">
        <v>8221</v>
      </c>
      <c r="B1787" t="s">
        <v>8224</v>
      </c>
      <c r="C1787" t="s">
        <v>8246</v>
      </c>
      <c r="D1787">
        <v>1413417600</v>
      </c>
      <c r="E1787">
        <v>1410750855</v>
      </c>
      <c r="F1787" t="b">
        <v>1</v>
      </c>
      <c r="G1787">
        <v>108</v>
      </c>
    </row>
    <row r="1788" spans="1:7" x14ac:dyDescent="0.2">
      <c r="A1788" t="s">
        <v>8221</v>
      </c>
      <c r="B1788" t="s">
        <v>8233</v>
      </c>
      <c r="C1788" t="s">
        <v>8249</v>
      </c>
      <c r="D1788">
        <v>1418649177</v>
      </c>
      <c r="E1788">
        <v>1416057177</v>
      </c>
      <c r="F1788" t="b">
        <v>1</v>
      </c>
      <c r="G1788">
        <v>29</v>
      </c>
    </row>
    <row r="1789" spans="1:7" x14ac:dyDescent="0.2">
      <c r="A1789" t="s">
        <v>8221</v>
      </c>
      <c r="B1789" t="s">
        <v>8224</v>
      </c>
      <c r="C1789" t="s">
        <v>8246</v>
      </c>
      <c r="D1789">
        <v>1428158637</v>
      </c>
      <c r="E1789">
        <v>1425570237</v>
      </c>
      <c r="F1789" t="b">
        <v>1</v>
      </c>
      <c r="G1789">
        <v>24</v>
      </c>
    </row>
    <row r="1790" spans="1:7" x14ac:dyDescent="0.2">
      <c r="A1790" t="s">
        <v>8221</v>
      </c>
      <c r="B1790" t="s">
        <v>8225</v>
      </c>
      <c r="C1790" t="s">
        <v>8247</v>
      </c>
      <c r="D1790">
        <v>1414795542</v>
      </c>
      <c r="E1790">
        <v>1412203542</v>
      </c>
      <c r="F1790" t="b">
        <v>1</v>
      </c>
      <c r="G1790">
        <v>4</v>
      </c>
    </row>
    <row r="1791" spans="1:7" x14ac:dyDescent="0.2">
      <c r="A1791" t="s">
        <v>8221</v>
      </c>
      <c r="B1791" t="s">
        <v>8224</v>
      </c>
      <c r="C1791" t="s">
        <v>8246</v>
      </c>
      <c r="D1791">
        <v>1421042403</v>
      </c>
      <c r="E1791">
        <v>1415858403</v>
      </c>
      <c r="F1791" t="b">
        <v>1</v>
      </c>
      <c r="G1791">
        <v>4</v>
      </c>
    </row>
    <row r="1792" spans="1:7" x14ac:dyDescent="0.2">
      <c r="A1792" t="s">
        <v>8221</v>
      </c>
      <c r="B1792" t="s">
        <v>8224</v>
      </c>
      <c r="C1792" t="s">
        <v>8246</v>
      </c>
      <c r="D1792">
        <v>1423152678</v>
      </c>
      <c r="E1792">
        <v>1420560678</v>
      </c>
      <c r="F1792" t="b">
        <v>1</v>
      </c>
      <c r="G1792">
        <v>15</v>
      </c>
    </row>
    <row r="1793" spans="1:7" x14ac:dyDescent="0.2">
      <c r="A1793" t="s">
        <v>8221</v>
      </c>
      <c r="B1793" t="s">
        <v>8225</v>
      </c>
      <c r="C1793" t="s">
        <v>8247</v>
      </c>
      <c r="D1793">
        <v>1422553565</v>
      </c>
      <c r="E1793">
        <v>1417369565</v>
      </c>
      <c r="F1793" t="b">
        <v>1</v>
      </c>
      <c r="G1793">
        <v>4</v>
      </c>
    </row>
    <row r="1794" spans="1:7" x14ac:dyDescent="0.2">
      <c r="A1794" t="s">
        <v>8221</v>
      </c>
      <c r="B1794" t="s">
        <v>8224</v>
      </c>
      <c r="C1794" t="s">
        <v>8246</v>
      </c>
      <c r="D1794">
        <v>1439189940</v>
      </c>
      <c r="E1794">
        <v>1435970682</v>
      </c>
      <c r="F1794" t="b">
        <v>1</v>
      </c>
      <c r="G1794">
        <v>139</v>
      </c>
    </row>
    <row r="1795" spans="1:7" x14ac:dyDescent="0.2">
      <c r="A1795" t="s">
        <v>8221</v>
      </c>
      <c r="B1795" t="s">
        <v>8226</v>
      </c>
      <c r="C1795" t="s">
        <v>8248</v>
      </c>
      <c r="D1795">
        <v>1417127040</v>
      </c>
      <c r="E1795">
        <v>1414531440</v>
      </c>
      <c r="F1795" t="b">
        <v>1</v>
      </c>
      <c r="G1795">
        <v>2</v>
      </c>
    </row>
    <row r="1796" spans="1:7" x14ac:dyDescent="0.2">
      <c r="A1796" t="s">
        <v>8221</v>
      </c>
      <c r="B1796" t="s">
        <v>8224</v>
      </c>
      <c r="C1796" t="s">
        <v>8246</v>
      </c>
      <c r="D1796">
        <v>1423660422</v>
      </c>
      <c r="E1796">
        <v>1420636422</v>
      </c>
      <c r="F1796" t="b">
        <v>1</v>
      </c>
      <c r="G1796">
        <v>18</v>
      </c>
    </row>
    <row r="1797" spans="1:7" x14ac:dyDescent="0.2">
      <c r="A1797" t="s">
        <v>8221</v>
      </c>
      <c r="B1797" t="s">
        <v>8236</v>
      </c>
      <c r="C1797" t="s">
        <v>8249</v>
      </c>
      <c r="D1797">
        <v>1476460800</v>
      </c>
      <c r="E1797">
        <v>1473922541</v>
      </c>
      <c r="F1797" t="b">
        <v>1</v>
      </c>
      <c r="G1797">
        <v>81</v>
      </c>
    </row>
    <row r="1798" spans="1:7" x14ac:dyDescent="0.2">
      <c r="A1798" t="s">
        <v>8221</v>
      </c>
      <c r="B1798" t="s">
        <v>8225</v>
      </c>
      <c r="C1798" t="s">
        <v>8247</v>
      </c>
      <c r="D1798">
        <v>1469356366</v>
      </c>
      <c r="E1798">
        <v>1464172366</v>
      </c>
      <c r="F1798" t="b">
        <v>1</v>
      </c>
      <c r="G1798">
        <v>86</v>
      </c>
    </row>
    <row r="1799" spans="1:7" x14ac:dyDescent="0.2">
      <c r="A1799" t="s">
        <v>8221</v>
      </c>
      <c r="B1799" t="s">
        <v>8224</v>
      </c>
      <c r="C1799" t="s">
        <v>8246</v>
      </c>
      <c r="D1799">
        <v>1481809189</v>
      </c>
      <c r="E1799">
        <v>1479217189</v>
      </c>
      <c r="F1799" t="b">
        <v>1</v>
      </c>
      <c r="G1799">
        <v>140</v>
      </c>
    </row>
    <row r="1800" spans="1:7" x14ac:dyDescent="0.2">
      <c r="A1800" t="s">
        <v>8221</v>
      </c>
      <c r="B1800" t="s">
        <v>8224</v>
      </c>
      <c r="C1800" t="s">
        <v>8246</v>
      </c>
      <c r="D1800">
        <v>1454572233</v>
      </c>
      <c r="E1800">
        <v>1449388233</v>
      </c>
      <c r="F1800" t="b">
        <v>1</v>
      </c>
      <c r="G1800">
        <v>37</v>
      </c>
    </row>
    <row r="1801" spans="1:7" x14ac:dyDescent="0.2">
      <c r="A1801" t="s">
        <v>8221</v>
      </c>
      <c r="B1801" t="s">
        <v>8225</v>
      </c>
      <c r="C1801" t="s">
        <v>8247</v>
      </c>
      <c r="D1801">
        <v>1415740408</v>
      </c>
      <c r="E1801">
        <v>1414008808</v>
      </c>
      <c r="F1801" t="b">
        <v>1</v>
      </c>
      <c r="G1801">
        <v>6</v>
      </c>
    </row>
    <row r="1802" spans="1:7" x14ac:dyDescent="0.2">
      <c r="A1802" t="s">
        <v>8221</v>
      </c>
      <c r="B1802" t="s">
        <v>8225</v>
      </c>
      <c r="C1802" t="s">
        <v>8247</v>
      </c>
      <c r="D1802">
        <v>1476109970</v>
      </c>
      <c r="E1802">
        <v>1473517970</v>
      </c>
      <c r="F1802" t="b">
        <v>1</v>
      </c>
      <c r="G1802">
        <v>113</v>
      </c>
    </row>
    <row r="1803" spans="1:7" x14ac:dyDescent="0.2">
      <c r="A1803" t="s">
        <v>8221</v>
      </c>
      <c r="B1803" t="s">
        <v>8225</v>
      </c>
      <c r="C1803" t="s">
        <v>8247</v>
      </c>
      <c r="D1803">
        <v>1450181400</v>
      </c>
      <c r="E1803">
        <v>1447429868</v>
      </c>
      <c r="F1803" t="b">
        <v>1</v>
      </c>
      <c r="G1803">
        <v>37</v>
      </c>
    </row>
    <row r="1804" spans="1:7" x14ac:dyDescent="0.2">
      <c r="A1804" t="s">
        <v>8221</v>
      </c>
      <c r="B1804" t="s">
        <v>8236</v>
      </c>
      <c r="C1804" t="s">
        <v>8249</v>
      </c>
      <c r="D1804">
        <v>1435442340</v>
      </c>
      <c r="E1804">
        <v>1433416830</v>
      </c>
      <c r="F1804" t="b">
        <v>1</v>
      </c>
      <c r="G1804">
        <v>18</v>
      </c>
    </row>
    <row r="1805" spans="1:7" x14ac:dyDescent="0.2">
      <c r="A1805" t="s">
        <v>8221</v>
      </c>
      <c r="B1805" t="s">
        <v>8224</v>
      </c>
      <c r="C1805" t="s">
        <v>8246</v>
      </c>
      <c r="D1805">
        <v>1423878182</v>
      </c>
      <c r="E1805">
        <v>1421199782</v>
      </c>
      <c r="F1805" t="b">
        <v>1</v>
      </c>
      <c r="G1805">
        <v>75</v>
      </c>
    </row>
    <row r="1806" spans="1:7" x14ac:dyDescent="0.2">
      <c r="A1806" t="s">
        <v>8221</v>
      </c>
      <c r="B1806" t="s">
        <v>8224</v>
      </c>
      <c r="C1806" t="s">
        <v>8246</v>
      </c>
      <c r="D1806">
        <v>1447521404</v>
      </c>
      <c r="E1806">
        <v>1444061804</v>
      </c>
      <c r="F1806" t="b">
        <v>1</v>
      </c>
      <c r="G1806">
        <v>52</v>
      </c>
    </row>
    <row r="1807" spans="1:7" x14ac:dyDescent="0.2">
      <c r="A1807" t="s">
        <v>8221</v>
      </c>
      <c r="B1807" t="s">
        <v>8236</v>
      </c>
      <c r="C1807" t="s">
        <v>8249</v>
      </c>
      <c r="D1807">
        <v>1443808800</v>
      </c>
      <c r="E1807">
        <v>1441048658</v>
      </c>
      <c r="F1807" t="b">
        <v>1</v>
      </c>
      <c r="G1807">
        <v>122</v>
      </c>
    </row>
    <row r="1808" spans="1:7" x14ac:dyDescent="0.2">
      <c r="A1808" t="s">
        <v>8221</v>
      </c>
      <c r="B1808" t="s">
        <v>8225</v>
      </c>
      <c r="C1808" t="s">
        <v>8247</v>
      </c>
      <c r="D1808">
        <v>1412090349</v>
      </c>
      <c r="E1808">
        <v>1409066349</v>
      </c>
      <c r="F1808" t="b">
        <v>1</v>
      </c>
      <c r="G1808">
        <v>8</v>
      </c>
    </row>
    <row r="1809" spans="1:7" x14ac:dyDescent="0.2">
      <c r="A1809" t="s">
        <v>8221</v>
      </c>
      <c r="B1809" t="s">
        <v>8224</v>
      </c>
      <c r="C1809" t="s">
        <v>8246</v>
      </c>
      <c r="D1809">
        <v>1411868313</v>
      </c>
      <c r="E1809">
        <v>1409276313</v>
      </c>
      <c r="F1809" t="b">
        <v>1</v>
      </c>
      <c r="G1809">
        <v>8</v>
      </c>
    </row>
    <row r="1810" spans="1:7" x14ac:dyDescent="0.2">
      <c r="A1810" t="s">
        <v>8221</v>
      </c>
      <c r="B1810" t="s">
        <v>8224</v>
      </c>
      <c r="C1810" t="s">
        <v>8246</v>
      </c>
      <c r="D1810">
        <v>1486830030</v>
      </c>
      <c r="E1810">
        <v>1483806030</v>
      </c>
      <c r="F1810" t="b">
        <v>1</v>
      </c>
      <c r="G1810">
        <v>96</v>
      </c>
    </row>
    <row r="1811" spans="1:7" x14ac:dyDescent="0.2">
      <c r="A1811" t="s">
        <v>8221</v>
      </c>
      <c r="B1811" t="s">
        <v>8229</v>
      </c>
      <c r="C1811" t="s">
        <v>8251</v>
      </c>
      <c r="D1811">
        <v>1425246439</v>
      </c>
      <c r="E1811">
        <v>1422222439</v>
      </c>
      <c r="F1811" t="b">
        <v>1</v>
      </c>
      <c r="G1811">
        <v>9</v>
      </c>
    </row>
    <row r="1812" spans="1:7" x14ac:dyDescent="0.2">
      <c r="A1812" t="s">
        <v>8221</v>
      </c>
      <c r="B1812" t="s">
        <v>8224</v>
      </c>
      <c r="C1812" t="s">
        <v>8246</v>
      </c>
      <c r="D1812">
        <v>1408657826</v>
      </c>
      <c r="E1812">
        <v>1407621026</v>
      </c>
      <c r="F1812" t="b">
        <v>0</v>
      </c>
      <c r="G1812">
        <v>2</v>
      </c>
    </row>
    <row r="1813" spans="1:7" x14ac:dyDescent="0.2">
      <c r="A1813" t="s">
        <v>8221</v>
      </c>
      <c r="B1813" t="s">
        <v>8224</v>
      </c>
      <c r="C1813" t="s">
        <v>8246</v>
      </c>
      <c r="D1813">
        <v>1414123200</v>
      </c>
      <c r="E1813">
        <v>1408962270</v>
      </c>
      <c r="F1813" t="b">
        <v>0</v>
      </c>
      <c r="G1813">
        <v>26</v>
      </c>
    </row>
    <row r="1814" spans="1:7" x14ac:dyDescent="0.2">
      <c r="A1814" t="s">
        <v>8221</v>
      </c>
      <c r="B1814" t="s">
        <v>8225</v>
      </c>
      <c r="C1814" t="s">
        <v>8247</v>
      </c>
      <c r="D1814">
        <v>1467531536</v>
      </c>
      <c r="E1814">
        <v>1464939536</v>
      </c>
      <c r="F1814" t="b">
        <v>0</v>
      </c>
      <c r="G1814">
        <v>23</v>
      </c>
    </row>
    <row r="1815" spans="1:7" x14ac:dyDescent="0.2">
      <c r="A1815" t="s">
        <v>8221</v>
      </c>
      <c r="B1815" t="s">
        <v>8225</v>
      </c>
      <c r="C1815" t="s">
        <v>8247</v>
      </c>
      <c r="D1815">
        <v>1407532812</v>
      </c>
      <c r="E1815">
        <v>1404940812</v>
      </c>
      <c r="F1815" t="b">
        <v>0</v>
      </c>
      <c r="G1815">
        <v>0</v>
      </c>
    </row>
    <row r="1816" spans="1:7" x14ac:dyDescent="0.2">
      <c r="A1816" t="s">
        <v>8221</v>
      </c>
      <c r="B1816" t="s">
        <v>8225</v>
      </c>
      <c r="C1816" t="s">
        <v>8247</v>
      </c>
      <c r="D1816">
        <v>1425108736</v>
      </c>
      <c r="E1816">
        <v>1422516736</v>
      </c>
      <c r="F1816" t="b">
        <v>0</v>
      </c>
      <c r="G1816">
        <v>140</v>
      </c>
    </row>
    <row r="1817" spans="1:7" x14ac:dyDescent="0.2">
      <c r="A1817" t="s">
        <v>8221</v>
      </c>
      <c r="B1817" t="s">
        <v>8224</v>
      </c>
      <c r="C1817" t="s">
        <v>8246</v>
      </c>
      <c r="D1817">
        <v>1435787137</v>
      </c>
      <c r="E1817">
        <v>1434577537</v>
      </c>
      <c r="F1817" t="b">
        <v>0</v>
      </c>
      <c r="G1817">
        <v>0</v>
      </c>
    </row>
    <row r="1818" spans="1:7" x14ac:dyDescent="0.2">
      <c r="A1818" t="s">
        <v>8221</v>
      </c>
      <c r="B1818" t="s">
        <v>8240</v>
      </c>
      <c r="C1818" t="s">
        <v>8257</v>
      </c>
      <c r="D1818">
        <v>1469473200</v>
      </c>
      <c r="E1818">
        <v>1467061303</v>
      </c>
      <c r="F1818" t="b">
        <v>0</v>
      </c>
      <c r="G1818">
        <v>6</v>
      </c>
    </row>
    <row r="1819" spans="1:7" x14ac:dyDescent="0.2">
      <c r="A1819" t="s">
        <v>8221</v>
      </c>
      <c r="B1819" t="s">
        <v>8224</v>
      </c>
      <c r="C1819" t="s">
        <v>8246</v>
      </c>
      <c r="D1819">
        <v>1485759540</v>
      </c>
      <c r="E1819">
        <v>1480607607</v>
      </c>
      <c r="F1819" t="b">
        <v>0</v>
      </c>
      <c r="G1819">
        <v>100</v>
      </c>
    </row>
    <row r="1820" spans="1:7" x14ac:dyDescent="0.2">
      <c r="A1820" t="s">
        <v>8221</v>
      </c>
      <c r="B1820" t="s">
        <v>8224</v>
      </c>
      <c r="C1820" t="s">
        <v>8246</v>
      </c>
      <c r="D1820">
        <v>1428035850</v>
      </c>
      <c r="E1820">
        <v>1425447450</v>
      </c>
      <c r="F1820" t="b">
        <v>0</v>
      </c>
      <c r="G1820">
        <v>0</v>
      </c>
    </row>
    <row r="1821" spans="1:7" x14ac:dyDescent="0.2">
      <c r="A1821" t="s">
        <v>8221</v>
      </c>
      <c r="B1821" t="s">
        <v>8224</v>
      </c>
      <c r="C1821" t="s">
        <v>8246</v>
      </c>
      <c r="D1821">
        <v>1406743396</v>
      </c>
      <c r="E1821">
        <v>1404151396</v>
      </c>
      <c r="F1821" t="b">
        <v>0</v>
      </c>
      <c r="G1821">
        <v>4</v>
      </c>
    </row>
    <row r="1822" spans="1:7" x14ac:dyDescent="0.2">
      <c r="A1822" t="s">
        <v>8221</v>
      </c>
      <c r="B1822" t="s">
        <v>8224</v>
      </c>
      <c r="C1822" t="s">
        <v>8246</v>
      </c>
      <c r="D1822">
        <v>1427850090</v>
      </c>
      <c r="E1822">
        <v>1425261690</v>
      </c>
      <c r="F1822" t="b">
        <v>0</v>
      </c>
      <c r="G1822">
        <v>8</v>
      </c>
    </row>
    <row r="1823" spans="1:7" hidden="1" x14ac:dyDescent="0.2">
      <c r="A1823" t="s">
        <v>8219</v>
      </c>
      <c r="B1823" t="s">
        <v>8224</v>
      </c>
      <c r="C1823" t="s">
        <v>8246</v>
      </c>
      <c r="D1823">
        <v>1330760367</v>
      </c>
      <c r="E1823">
        <v>1326872367</v>
      </c>
      <c r="F1823" t="b">
        <v>0</v>
      </c>
      <c r="G1823">
        <v>57</v>
      </c>
    </row>
    <row r="1824" spans="1:7" hidden="1" x14ac:dyDescent="0.2">
      <c r="A1824" t="s">
        <v>8219</v>
      </c>
      <c r="B1824" t="s">
        <v>8229</v>
      </c>
      <c r="C1824" t="s">
        <v>8251</v>
      </c>
      <c r="D1824">
        <v>1391194860</v>
      </c>
      <c r="E1824">
        <v>1388084862</v>
      </c>
      <c r="F1824" t="b">
        <v>0</v>
      </c>
      <c r="G1824">
        <v>11</v>
      </c>
    </row>
    <row r="1825" spans="1:7" hidden="1" x14ac:dyDescent="0.2">
      <c r="A1825" t="s">
        <v>8219</v>
      </c>
      <c r="B1825" t="s">
        <v>8224</v>
      </c>
      <c r="C1825" t="s">
        <v>8246</v>
      </c>
      <c r="D1825">
        <v>1351095976</v>
      </c>
      <c r="E1825">
        <v>1348503976</v>
      </c>
      <c r="F1825" t="b">
        <v>0</v>
      </c>
      <c r="G1825">
        <v>33</v>
      </c>
    </row>
    <row r="1826" spans="1:7" hidden="1" x14ac:dyDescent="0.2">
      <c r="A1826" t="s">
        <v>8219</v>
      </c>
      <c r="B1826" t="s">
        <v>8224</v>
      </c>
      <c r="C1826" t="s">
        <v>8246</v>
      </c>
      <c r="D1826">
        <v>1389146880</v>
      </c>
      <c r="E1826">
        <v>1387403967</v>
      </c>
      <c r="F1826" t="b">
        <v>0</v>
      </c>
      <c r="G1826">
        <v>40</v>
      </c>
    </row>
    <row r="1827" spans="1:7" hidden="1" x14ac:dyDescent="0.2">
      <c r="A1827" t="s">
        <v>8219</v>
      </c>
      <c r="B1827" t="s">
        <v>8224</v>
      </c>
      <c r="C1827" t="s">
        <v>8246</v>
      </c>
      <c r="D1827">
        <v>1373572903</v>
      </c>
      <c r="E1827">
        <v>1371585703</v>
      </c>
      <c r="F1827" t="b">
        <v>0</v>
      </c>
      <c r="G1827">
        <v>50</v>
      </c>
    </row>
    <row r="1828" spans="1:7" hidden="1" x14ac:dyDescent="0.2">
      <c r="A1828" t="s">
        <v>8219</v>
      </c>
      <c r="B1828" t="s">
        <v>8224</v>
      </c>
      <c r="C1828" t="s">
        <v>8246</v>
      </c>
      <c r="D1828">
        <v>1392675017</v>
      </c>
      <c r="E1828">
        <v>1390083017</v>
      </c>
      <c r="F1828" t="b">
        <v>0</v>
      </c>
      <c r="G1828">
        <v>38</v>
      </c>
    </row>
    <row r="1829" spans="1:7" hidden="1" x14ac:dyDescent="0.2">
      <c r="A1829" t="s">
        <v>8219</v>
      </c>
      <c r="B1829" t="s">
        <v>8224</v>
      </c>
      <c r="C1829" t="s">
        <v>8246</v>
      </c>
      <c r="D1829">
        <v>1299138561</v>
      </c>
      <c r="E1829">
        <v>1294818561</v>
      </c>
      <c r="F1829" t="b">
        <v>0</v>
      </c>
      <c r="G1829">
        <v>96</v>
      </c>
    </row>
    <row r="1830" spans="1:7" hidden="1" x14ac:dyDescent="0.2">
      <c r="A1830" t="s">
        <v>8219</v>
      </c>
      <c r="B1830" t="s">
        <v>8224</v>
      </c>
      <c r="C1830" t="s">
        <v>8246</v>
      </c>
      <c r="D1830">
        <v>1399672800</v>
      </c>
      <c r="E1830">
        <v>1396906530</v>
      </c>
      <c r="F1830" t="b">
        <v>0</v>
      </c>
      <c r="G1830">
        <v>48</v>
      </c>
    </row>
    <row r="1831" spans="1:7" hidden="1" x14ac:dyDescent="0.2">
      <c r="A1831" t="s">
        <v>8219</v>
      </c>
      <c r="B1831" t="s">
        <v>8224</v>
      </c>
      <c r="C1831" t="s">
        <v>8246</v>
      </c>
      <c r="D1831">
        <v>1295647200</v>
      </c>
      <c r="E1831">
        <v>1291428371</v>
      </c>
      <c r="F1831" t="b">
        <v>0</v>
      </c>
      <c r="G1831">
        <v>33</v>
      </c>
    </row>
    <row r="1832" spans="1:7" hidden="1" x14ac:dyDescent="0.2">
      <c r="A1832" t="s">
        <v>8219</v>
      </c>
      <c r="B1832" t="s">
        <v>8224</v>
      </c>
      <c r="C1832" t="s">
        <v>8246</v>
      </c>
      <c r="D1832">
        <v>1393259107</v>
      </c>
      <c r="E1832">
        <v>1390667107</v>
      </c>
      <c r="F1832" t="b">
        <v>0</v>
      </c>
      <c r="G1832">
        <v>226</v>
      </c>
    </row>
    <row r="1833" spans="1:7" hidden="1" x14ac:dyDescent="0.2">
      <c r="A1833" t="s">
        <v>8219</v>
      </c>
      <c r="B1833" t="s">
        <v>8224</v>
      </c>
      <c r="C1833" t="s">
        <v>8246</v>
      </c>
      <c r="D1833">
        <v>1336866863</v>
      </c>
      <c r="E1833">
        <v>1335570863</v>
      </c>
      <c r="F1833" t="b">
        <v>0</v>
      </c>
      <c r="G1833">
        <v>14</v>
      </c>
    </row>
    <row r="1834" spans="1:7" hidden="1" x14ac:dyDescent="0.2">
      <c r="A1834" t="s">
        <v>8219</v>
      </c>
      <c r="B1834" t="s">
        <v>8224</v>
      </c>
      <c r="C1834" t="s">
        <v>8246</v>
      </c>
      <c r="D1834">
        <v>1299243427</v>
      </c>
      <c r="E1834">
        <v>1296651427</v>
      </c>
      <c r="F1834" t="b">
        <v>0</v>
      </c>
      <c r="G1834">
        <v>20</v>
      </c>
    </row>
    <row r="1835" spans="1:7" hidden="1" x14ac:dyDescent="0.2">
      <c r="A1835" t="s">
        <v>8219</v>
      </c>
      <c r="B1835" t="s">
        <v>8224</v>
      </c>
      <c r="C1835" t="s">
        <v>8246</v>
      </c>
      <c r="D1835">
        <v>1362211140</v>
      </c>
      <c r="E1835">
        <v>1359421403</v>
      </c>
      <c r="F1835" t="b">
        <v>0</v>
      </c>
      <c r="G1835">
        <v>25</v>
      </c>
    </row>
    <row r="1836" spans="1:7" hidden="1" x14ac:dyDescent="0.2">
      <c r="A1836" t="s">
        <v>8219</v>
      </c>
      <c r="B1836" t="s">
        <v>8224</v>
      </c>
      <c r="C1836" t="s">
        <v>8246</v>
      </c>
      <c r="D1836">
        <v>1422140895</v>
      </c>
      <c r="E1836">
        <v>1418684895</v>
      </c>
      <c r="F1836" t="b">
        <v>0</v>
      </c>
      <c r="G1836">
        <v>90</v>
      </c>
    </row>
    <row r="1837" spans="1:7" hidden="1" x14ac:dyDescent="0.2">
      <c r="A1837" t="s">
        <v>8219</v>
      </c>
      <c r="B1837" t="s">
        <v>8225</v>
      </c>
      <c r="C1837" t="s">
        <v>8247</v>
      </c>
      <c r="D1837">
        <v>1459439471</v>
      </c>
      <c r="E1837">
        <v>1456851071</v>
      </c>
      <c r="F1837" t="b">
        <v>0</v>
      </c>
      <c r="G1837">
        <v>11</v>
      </c>
    </row>
    <row r="1838" spans="1:7" hidden="1" x14ac:dyDescent="0.2">
      <c r="A1838" t="s">
        <v>8219</v>
      </c>
      <c r="B1838" t="s">
        <v>8224</v>
      </c>
      <c r="C1838" t="s">
        <v>8246</v>
      </c>
      <c r="D1838">
        <v>1361129129</v>
      </c>
      <c r="E1838">
        <v>1359660329</v>
      </c>
      <c r="F1838" t="b">
        <v>0</v>
      </c>
      <c r="G1838">
        <v>55</v>
      </c>
    </row>
    <row r="1839" spans="1:7" hidden="1" x14ac:dyDescent="0.2">
      <c r="A1839" t="s">
        <v>8219</v>
      </c>
      <c r="B1839" t="s">
        <v>8224</v>
      </c>
      <c r="C1839" t="s">
        <v>8246</v>
      </c>
      <c r="D1839">
        <v>1332029335</v>
      </c>
      <c r="E1839">
        <v>1326848935</v>
      </c>
      <c r="F1839" t="b">
        <v>0</v>
      </c>
      <c r="G1839">
        <v>30</v>
      </c>
    </row>
    <row r="1840" spans="1:7" hidden="1" x14ac:dyDescent="0.2">
      <c r="A1840" t="s">
        <v>8219</v>
      </c>
      <c r="B1840" t="s">
        <v>8224</v>
      </c>
      <c r="C1840" t="s">
        <v>8246</v>
      </c>
      <c r="D1840">
        <v>1317438000</v>
      </c>
      <c r="E1840">
        <v>1314989557</v>
      </c>
      <c r="F1840" t="b">
        <v>0</v>
      </c>
      <c r="G1840">
        <v>28</v>
      </c>
    </row>
    <row r="1841" spans="1:7" hidden="1" x14ac:dyDescent="0.2">
      <c r="A1841" t="s">
        <v>8219</v>
      </c>
      <c r="B1841" t="s">
        <v>8224</v>
      </c>
      <c r="C1841" t="s">
        <v>8246</v>
      </c>
      <c r="D1841">
        <v>1475342382</v>
      </c>
      <c r="E1841">
        <v>1472750382</v>
      </c>
      <c r="F1841" t="b">
        <v>0</v>
      </c>
      <c r="G1841">
        <v>45</v>
      </c>
    </row>
    <row r="1842" spans="1:7" hidden="1" x14ac:dyDescent="0.2">
      <c r="A1842" t="s">
        <v>8219</v>
      </c>
      <c r="B1842" t="s">
        <v>8224</v>
      </c>
      <c r="C1842" t="s">
        <v>8246</v>
      </c>
      <c r="D1842">
        <v>1367902740</v>
      </c>
      <c r="E1842">
        <v>1366251510</v>
      </c>
      <c r="F1842" t="b">
        <v>0</v>
      </c>
      <c r="G1842">
        <v>13</v>
      </c>
    </row>
    <row r="1843" spans="1:7" hidden="1" x14ac:dyDescent="0.2">
      <c r="A1843" t="s">
        <v>8219</v>
      </c>
      <c r="B1843" t="s">
        <v>8224</v>
      </c>
      <c r="C1843" t="s">
        <v>8246</v>
      </c>
      <c r="D1843">
        <v>1400561940</v>
      </c>
      <c r="E1843">
        <v>1397679445</v>
      </c>
      <c r="F1843" t="b">
        <v>0</v>
      </c>
      <c r="G1843">
        <v>40</v>
      </c>
    </row>
    <row r="1844" spans="1:7" hidden="1" x14ac:dyDescent="0.2">
      <c r="A1844" t="s">
        <v>8219</v>
      </c>
      <c r="B1844" t="s">
        <v>8224</v>
      </c>
      <c r="C1844" t="s">
        <v>8246</v>
      </c>
      <c r="D1844">
        <v>1425275940</v>
      </c>
      <c r="E1844">
        <v>1422371381</v>
      </c>
      <c r="F1844" t="b">
        <v>0</v>
      </c>
      <c r="G1844">
        <v>21</v>
      </c>
    </row>
    <row r="1845" spans="1:7" hidden="1" x14ac:dyDescent="0.2">
      <c r="A1845" t="s">
        <v>8219</v>
      </c>
      <c r="B1845" t="s">
        <v>8224</v>
      </c>
      <c r="C1845" t="s">
        <v>8246</v>
      </c>
      <c r="D1845">
        <v>1298245954</v>
      </c>
      <c r="E1845">
        <v>1295653954</v>
      </c>
      <c r="F1845" t="b">
        <v>0</v>
      </c>
      <c r="G1845">
        <v>134</v>
      </c>
    </row>
    <row r="1846" spans="1:7" hidden="1" x14ac:dyDescent="0.2">
      <c r="A1846" t="s">
        <v>8219</v>
      </c>
      <c r="B1846" t="s">
        <v>8224</v>
      </c>
      <c r="C1846" t="s">
        <v>8246</v>
      </c>
      <c r="D1846">
        <v>1307761200</v>
      </c>
      <c r="E1846">
        <v>1304464914</v>
      </c>
      <c r="F1846" t="b">
        <v>0</v>
      </c>
      <c r="G1846">
        <v>20</v>
      </c>
    </row>
    <row r="1847" spans="1:7" hidden="1" x14ac:dyDescent="0.2">
      <c r="A1847" t="s">
        <v>8219</v>
      </c>
      <c r="B1847" t="s">
        <v>8224</v>
      </c>
      <c r="C1847" t="s">
        <v>8246</v>
      </c>
      <c r="D1847">
        <v>1466139300</v>
      </c>
      <c r="E1847">
        <v>1464854398</v>
      </c>
      <c r="F1847" t="b">
        <v>0</v>
      </c>
      <c r="G1847">
        <v>19</v>
      </c>
    </row>
    <row r="1848" spans="1:7" hidden="1" x14ac:dyDescent="0.2">
      <c r="A1848" t="s">
        <v>8219</v>
      </c>
      <c r="B1848" t="s">
        <v>8224</v>
      </c>
      <c r="C1848" t="s">
        <v>8246</v>
      </c>
      <c r="D1848">
        <v>1355585777</v>
      </c>
      <c r="E1848">
        <v>1352993777</v>
      </c>
      <c r="F1848" t="b">
        <v>0</v>
      </c>
      <c r="G1848">
        <v>209</v>
      </c>
    </row>
    <row r="1849" spans="1:7" hidden="1" x14ac:dyDescent="0.2">
      <c r="A1849" t="s">
        <v>8219</v>
      </c>
      <c r="B1849" t="s">
        <v>8224</v>
      </c>
      <c r="C1849" t="s">
        <v>8246</v>
      </c>
      <c r="D1849">
        <v>1429594832</v>
      </c>
      <c r="E1849">
        <v>1427780432</v>
      </c>
      <c r="F1849" t="b">
        <v>0</v>
      </c>
      <c r="G1849">
        <v>38</v>
      </c>
    </row>
    <row r="1850" spans="1:7" hidden="1" x14ac:dyDescent="0.2">
      <c r="A1850" t="s">
        <v>8219</v>
      </c>
      <c r="B1850" t="s">
        <v>8224</v>
      </c>
      <c r="C1850" t="s">
        <v>8246</v>
      </c>
      <c r="D1850">
        <v>1312095540</v>
      </c>
      <c r="E1850">
        <v>1306608888</v>
      </c>
      <c r="F1850" t="b">
        <v>0</v>
      </c>
      <c r="G1850">
        <v>24</v>
      </c>
    </row>
    <row r="1851" spans="1:7" hidden="1" x14ac:dyDescent="0.2">
      <c r="A1851" t="s">
        <v>8219</v>
      </c>
      <c r="B1851" t="s">
        <v>8224</v>
      </c>
      <c r="C1851" t="s">
        <v>8246</v>
      </c>
      <c r="D1851">
        <v>1350505059</v>
      </c>
      <c r="E1851">
        <v>1347913059</v>
      </c>
      <c r="F1851" t="b">
        <v>0</v>
      </c>
      <c r="G1851">
        <v>8</v>
      </c>
    </row>
    <row r="1852" spans="1:7" hidden="1" x14ac:dyDescent="0.2">
      <c r="A1852" t="s">
        <v>8219</v>
      </c>
      <c r="B1852" t="s">
        <v>8224</v>
      </c>
      <c r="C1852" t="s">
        <v>8246</v>
      </c>
      <c r="D1852">
        <v>1405033300</v>
      </c>
      <c r="E1852">
        <v>1402441300</v>
      </c>
      <c r="F1852" t="b">
        <v>0</v>
      </c>
      <c r="G1852">
        <v>179</v>
      </c>
    </row>
    <row r="1853" spans="1:7" hidden="1" x14ac:dyDescent="0.2">
      <c r="A1853" t="s">
        <v>8219</v>
      </c>
      <c r="B1853" t="s">
        <v>8224</v>
      </c>
      <c r="C1853" t="s">
        <v>8246</v>
      </c>
      <c r="D1853">
        <v>1406509200</v>
      </c>
      <c r="E1853">
        <v>1404769538</v>
      </c>
      <c r="F1853" t="b">
        <v>0</v>
      </c>
      <c r="G1853">
        <v>26</v>
      </c>
    </row>
    <row r="1854" spans="1:7" hidden="1" x14ac:dyDescent="0.2">
      <c r="A1854" t="s">
        <v>8219</v>
      </c>
      <c r="B1854" t="s">
        <v>8224</v>
      </c>
      <c r="C1854" t="s">
        <v>8246</v>
      </c>
      <c r="D1854">
        <v>1429920000</v>
      </c>
      <c r="E1854">
        <v>1426703452</v>
      </c>
      <c r="F1854" t="b">
        <v>0</v>
      </c>
      <c r="G1854">
        <v>131</v>
      </c>
    </row>
    <row r="1855" spans="1:7" hidden="1" x14ac:dyDescent="0.2">
      <c r="A1855" t="s">
        <v>8219</v>
      </c>
      <c r="B1855" t="s">
        <v>8224</v>
      </c>
      <c r="C1855" t="s">
        <v>8246</v>
      </c>
      <c r="D1855">
        <v>1352860017</v>
      </c>
      <c r="E1855">
        <v>1348536417</v>
      </c>
      <c r="F1855" t="b">
        <v>0</v>
      </c>
      <c r="G1855">
        <v>14</v>
      </c>
    </row>
    <row r="1856" spans="1:7" hidden="1" x14ac:dyDescent="0.2">
      <c r="A1856" t="s">
        <v>8219</v>
      </c>
      <c r="B1856" t="s">
        <v>8224</v>
      </c>
      <c r="C1856" t="s">
        <v>8246</v>
      </c>
      <c r="D1856">
        <v>1369355437</v>
      </c>
      <c r="E1856">
        <v>1366763437</v>
      </c>
      <c r="F1856" t="b">
        <v>0</v>
      </c>
      <c r="G1856">
        <v>174</v>
      </c>
    </row>
    <row r="1857" spans="1:7" hidden="1" x14ac:dyDescent="0.2">
      <c r="A1857" t="s">
        <v>8219</v>
      </c>
      <c r="B1857" t="s">
        <v>8229</v>
      </c>
      <c r="C1857" t="s">
        <v>8251</v>
      </c>
      <c r="D1857">
        <v>1389012940</v>
      </c>
      <c r="E1857">
        <v>1385124940</v>
      </c>
      <c r="F1857" t="b">
        <v>0</v>
      </c>
      <c r="G1857">
        <v>191</v>
      </c>
    </row>
    <row r="1858" spans="1:7" hidden="1" x14ac:dyDescent="0.2">
      <c r="A1858" t="s">
        <v>8219</v>
      </c>
      <c r="B1858" t="s">
        <v>8224</v>
      </c>
      <c r="C1858" t="s">
        <v>8246</v>
      </c>
      <c r="D1858">
        <v>1405715472</v>
      </c>
      <c r="E1858">
        <v>1403901072</v>
      </c>
      <c r="F1858" t="b">
        <v>0</v>
      </c>
      <c r="G1858">
        <v>38</v>
      </c>
    </row>
    <row r="1859" spans="1:7" hidden="1" x14ac:dyDescent="0.2">
      <c r="A1859" t="s">
        <v>8219</v>
      </c>
      <c r="B1859" t="s">
        <v>8224</v>
      </c>
      <c r="C1859" t="s">
        <v>8246</v>
      </c>
      <c r="D1859">
        <v>1410546413</v>
      </c>
      <c r="E1859">
        <v>1407954413</v>
      </c>
      <c r="F1859" t="b">
        <v>0</v>
      </c>
      <c r="G1859">
        <v>22</v>
      </c>
    </row>
    <row r="1860" spans="1:7" hidden="1" x14ac:dyDescent="0.2">
      <c r="A1860" t="s">
        <v>8219</v>
      </c>
      <c r="B1860" t="s">
        <v>8224</v>
      </c>
      <c r="C1860" t="s">
        <v>8246</v>
      </c>
      <c r="D1860">
        <v>1324014521</v>
      </c>
      <c r="E1860">
        <v>1318826921</v>
      </c>
      <c r="F1860" t="b">
        <v>0</v>
      </c>
      <c r="G1860">
        <v>149</v>
      </c>
    </row>
    <row r="1861" spans="1:7" hidden="1" x14ac:dyDescent="0.2">
      <c r="A1861" t="s">
        <v>8219</v>
      </c>
      <c r="B1861" t="s">
        <v>8224</v>
      </c>
      <c r="C1861" t="s">
        <v>8246</v>
      </c>
      <c r="D1861">
        <v>1316716129</v>
      </c>
      <c r="E1861">
        <v>1314124129</v>
      </c>
      <c r="F1861" t="b">
        <v>0</v>
      </c>
      <c r="G1861">
        <v>56</v>
      </c>
    </row>
    <row r="1862" spans="1:7" hidden="1" x14ac:dyDescent="0.2">
      <c r="A1862" t="s">
        <v>8219</v>
      </c>
      <c r="B1862" t="s">
        <v>8224</v>
      </c>
      <c r="C1862" t="s">
        <v>8246</v>
      </c>
      <c r="D1862">
        <v>1391706084</v>
      </c>
      <c r="E1862">
        <v>1389891684</v>
      </c>
      <c r="F1862" t="b">
        <v>0</v>
      </c>
      <c r="G1862">
        <v>19</v>
      </c>
    </row>
    <row r="1863" spans="1:7" x14ac:dyDescent="0.2">
      <c r="A1863" t="s">
        <v>8221</v>
      </c>
      <c r="B1863" t="s">
        <v>8225</v>
      </c>
      <c r="C1863" t="s">
        <v>8247</v>
      </c>
      <c r="D1863">
        <v>1422256341</v>
      </c>
      <c r="E1863">
        <v>1419664341</v>
      </c>
      <c r="F1863" t="b">
        <v>0</v>
      </c>
      <c r="G1863">
        <v>0</v>
      </c>
    </row>
    <row r="1864" spans="1:7" x14ac:dyDescent="0.2">
      <c r="A1864" t="s">
        <v>8221</v>
      </c>
      <c r="B1864" t="s">
        <v>8224</v>
      </c>
      <c r="C1864" t="s">
        <v>8246</v>
      </c>
      <c r="D1864">
        <v>1488958200</v>
      </c>
      <c r="E1864">
        <v>1484912974</v>
      </c>
      <c r="F1864" t="b">
        <v>0</v>
      </c>
      <c r="G1864">
        <v>16</v>
      </c>
    </row>
    <row r="1865" spans="1:7" x14ac:dyDescent="0.2">
      <c r="A1865" t="s">
        <v>8221</v>
      </c>
      <c r="B1865" t="s">
        <v>8224</v>
      </c>
      <c r="C1865" t="s">
        <v>8246</v>
      </c>
      <c r="D1865">
        <v>1402600085</v>
      </c>
      <c r="E1865">
        <v>1400008085</v>
      </c>
      <c r="F1865" t="b">
        <v>0</v>
      </c>
      <c r="G1865">
        <v>2</v>
      </c>
    </row>
    <row r="1866" spans="1:7" x14ac:dyDescent="0.2">
      <c r="A1866" t="s">
        <v>8221</v>
      </c>
      <c r="B1866" t="s">
        <v>8224</v>
      </c>
      <c r="C1866" t="s">
        <v>8246</v>
      </c>
      <c r="D1866">
        <v>1399223500</v>
      </c>
      <c r="E1866">
        <v>1396631500</v>
      </c>
      <c r="F1866" t="b">
        <v>0</v>
      </c>
      <c r="G1866">
        <v>48</v>
      </c>
    </row>
    <row r="1867" spans="1:7" x14ac:dyDescent="0.2">
      <c r="A1867" t="s">
        <v>8221</v>
      </c>
      <c r="B1867" t="s">
        <v>8225</v>
      </c>
      <c r="C1867" t="s">
        <v>8247</v>
      </c>
      <c r="D1867">
        <v>1478425747</v>
      </c>
      <c r="E1867">
        <v>1475398147</v>
      </c>
      <c r="F1867" t="b">
        <v>0</v>
      </c>
      <c r="G1867">
        <v>2</v>
      </c>
    </row>
    <row r="1868" spans="1:7" x14ac:dyDescent="0.2">
      <c r="A1868" t="s">
        <v>8221</v>
      </c>
      <c r="B1868" t="s">
        <v>8224</v>
      </c>
      <c r="C1868" t="s">
        <v>8246</v>
      </c>
      <c r="D1868">
        <v>1488340800</v>
      </c>
      <c r="E1868">
        <v>1483768497</v>
      </c>
      <c r="F1868" t="b">
        <v>0</v>
      </c>
      <c r="G1868">
        <v>2</v>
      </c>
    </row>
    <row r="1869" spans="1:7" x14ac:dyDescent="0.2">
      <c r="A1869" t="s">
        <v>8221</v>
      </c>
      <c r="B1869" t="s">
        <v>8224</v>
      </c>
      <c r="C1869" t="s">
        <v>8246</v>
      </c>
      <c r="D1869">
        <v>1478383912</v>
      </c>
      <c r="E1869">
        <v>1475791912</v>
      </c>
      <c r="F1869" t="b">
        <v>0</v>
      </c>
      <c r="G1869">
        <v>1</v>
      </c>
    </row>
    <row r="1870" spans="1:7" x14ac:dyDescent="0.2">
      <c r="A1870" t="s">
        <v>8221</v>
      </c>
      <c r="B1870" t="s">
        <v>8224</v>
      </c>
      <c r="C1870" t="s">
        <v>8246</v>
      </c>
      <c r="D1870">
        <v>1450166340</v>
      </c>
      <c r="E1870">
        <v>1448044925</v>
      </c>
      <c r="F1870" t="b">
        <v>0</v>
      </c>
      <c r="G1870">
        <v>17</v>
      </c>
    </row>
    <row r="1871" spans="1:7" x14ac:dyDescent="0.2">
      <c r="A1871" t="s">
        <v>8221</v>
      </c>
      <c r="B1871" t="s">
        <v>8224</v>
      </c>
      <c r="C1871" t="s">
        <v>8246</v>
      </c>
      <c r="D1871">
        <v>1483488249</v>
      </c>
      <c r="E1871">
        <v>1480896249</v>
      </c>
      <c r="F1871" t="b">
        <v>0</v>
      </c>
      <c r="G1871">
        <v>0</v>
      </c>
    </row>
    <row r="1872" spans="1:7" x14ac:dyDescent="0.2">
      <c r="A1872" t="s">
        <v>8221</v>
      </c>
      <c r="B1872" t="s">
        <v>8224</v>
      </c>
      <c r="C1872" t="s">
        <v>8246</v>
      </c>
      <c r="D1872">
        <v>1454213820</v>
      </c>
      <c r="E1872">
        <v>1451723535</v>
      </c>
      <c r="F1872" t="b">
        <v>0</v>
      </c>
      <c r="G1872">
        <v>11</v>
      </c>
    </row>
    <row r="1873" spans="1:7" x14ac:dyDescent="0.2">
      <c r="A1873" t="s">
        <v>8221</v>
      </c>
      <c r="B1873" t="s">
        <v>8224</v>
      </c>
      <c r="C1873" t="s">
        <v>8246</v>
      </c>
      <c r="D1873">
        <v>1416512901</v>
      </c>
      <c r="E1873">
        <v>1413053301</v>
      </c>
      <c r="F1873" t="b">
        <v>0</v>
      </c>
      <c r="G1873">
        <v>95</v>
      </c>
    </row>
    <row r="1874" spans="1:7" x14ac:dyDescent="0.2">
      <c r="A1874" t="s">
        <v>8221</v>
      </c>
      <c r="B1874" t="s">
        <v>8224</v>
      </c>
      <c r="C1874" t="s">
        <v>8246</v>
      </c>
      <c r="D1874">
        <v>1435633602</v>
      </c>
      <c r="E1874">
        <v>1433041602</v>
      </c>
      <c r="F1874" t="b">
        <v>0</v>
      </c>
      <c r="G1874">
        <v>13</v>
      </c>
    </row>
    <row r="1875" spans="1:7" x14ac:dyDescent="0.2">
      <c r="A1875" t="s">
        <v>8221</v>
      </c>
      <c r="B1875" t="s">
        <v>8229</v>
      </c>
      <c r="C1875" t="s">
        <v>8251</v>
      </c>
      <c r="D1875">
        <v>1436373900</v>
      </c>
      <c r="E1875">
        <v>1433861210</v>
      </c>
      <c r="F1875" t="b">
        <v>0</v>
      </c>
      <c r="G1875">
        <v>2</v>
      </c>
    </row>
    <row r="1876" spans="1:7" x14ac:dyDescent="0.2">
      <c r="A1876" t="s">
        <v>8221</v>
      </c>
      <c r="B1876" t="s">
        <v>8224</v>
      </c>
      <c r="C1876" t="s">
        <v>8246</v>
      </c>
      <c r="D1876">
        <v>1467155733</v>
      </c>
      <c r="E1876">
        <v>1465427733</v>
      </c>
      <c r="F1876" t="b">
        <v>0</v>
      </c>
      <c r="G1876">
        <v>2</v>
      </c>
    </row>
    <row r="1877" spans="1:7" x14ac:dyDescent="0.2">
      <c r="A1877" t="s">
        <v>8221</v>
      </c>
      <c r="B1877" t="s">
        <v>8224</v>
      </c>
      <c r="C1877" t="s">
        <v>8246</v>
      </c>
      <c r="D1877">
        <v>1470519308</v>
      </c>
      <c r="E1877">
        <v>1465335308</v>
      </c>
      <c r="F1877" t="b">
        <v>0</v>
      </c>
      <c r="G1877">
        <v>3</v>
      </c>
    </row>
    <row r="1878" spans="1:7" x14ac:dyDescent="0.2">
      <c r="A1878" t="s">
        <v>8221</v>
      </c>
      <c r="B1878" t="s">
        <v>8226</v>
      </c>
      <c r="C1878" t="s">
        <v>8248</v>
      </c>
      <c r="D1878">
        <v>1402901405</v>
      </c>
      <c r="E1878">
        <v>1400309405</v>
      </c>
      <c r="F1878" t="b">
        <v>0</v>
      </c>
      <c r="G1878">
        <v>0</v>
      </c>
    </row>
    <row r="1879" spans="1:7" x14ac:dyDescent="0.2">
      <c r="A1879" t="s">
        <v>8221</v>
      </c>
      <c r="B1879" t="s">
        <v>8224</v>
      </c>
      <c r="C1879" t="s">
        <v>8246</v>
      </c>
      <c r="D1879">
        <v>1425170525</v>
      </c>
      <c r="E1879">
        <v>1422664925</v>
      </c>
      <c r="F1879" t="b">
        <v>0</v>
      </c>
      <c r="G1879">
        <v>0</v>
      </c>
    </row>
    <row r="1880" spans="1:7" x14ac:dyDescent="0.2">
      <c r="A1880" t="s">
        <v>8221</v>
      </c>
      <c r="B1880" t="s">
        <v>8226</v>
      </c>
      <c r="C1880" t="s">
        <v>8248</v>
      </c>
      <c r="D1880">
        <v>1402618355</v>
      </c>
      <c r="E1880">
        <v>1400026355</v>
      </c>
      <c r="F1880" t="b">
        <v>0</v>
      </c>
      <c r="G1880">
        <v>0</v>
      </c>
    </row>
    <row r="1881" spans="1:7" x14ac:dyDescent="0.2">
      <c r="A1881" t="s">
        <v>8221</v>
      </c>
      <c r="B1881" t="s">
        <v>8227</v>
      </c>
      <c r="C1881" t="s">
        <v>8249</v>
      </c>
      <c r="D1881">
        <v>1457966129</v>
      </c>
      <c r="E1881">
        <v>1455377729</v>
      </c>
      <c r="F1881" t="b">
        <v>0</v>
      </c>
      <c r="G1881">
        <v>2</v>
      </c>
    </row>
    <row r="1882" spans="1:7" x14ac:dyDescent="0.2">
      <c r="A1882" t="s">
        <v>8221</v>
      </c>
      <c r="B1882" t="s">
        <v>8225</v>
      </c>
      <c r="C1882" t="s">
        <v>8247</v>
      </c>
      <c r="D1882">
        <v>1459341380</v>
      </c>
      <c r="E1882">
        <v>1456839380</v>
      </c>
      <c r="F1882" t="b">
        <v>0</v>
      </c>
      <c r="G1882">
        <v>24</v>
      </c>
    </row>
    <row r="1883" spans="1:7" hidden="1" x14ac:dyDescent="0.2">
      <c r="A1883" t="s">
        <v>8219</v>
      </c>
      <c r="B1883" t="s">
        <v>8224</v>
      </c>
      <c r="C1883" t="s">
        <v>8246</v>
      </c>
      <c r="D1883">
        <v>1425955189</v>
      </c>
      <c r="E1883">
        <v>1423366789</v>
      </c>
      <c r="F1883" t="b">
        <v>0</v>
      </c>
      <c r="G1883">
        <v>70</v>
      </c>
    </row>
    <row r="1884" spans="1:7" hidden="1" x14ac:dyDescent="0.2">
      <c r="A1884" t="s">
        <v>8219</v>
      </c>
      <c r="B1884" t="s">
        <v>8224</v>
      </c>
      <c r="C1884" t="s">
        <v>8246</v>
      </c>
      <c r="D1884">
        <v>1341964080</v>
      </c>
      <c r="E1884">
        <v>1339109212</v>
      </c>
      <c r="F1884" t="b">
        <v>0</v>
      </c>
      <c r="G1884">
        <v>81</v>
      </c>
    </row>
    <row r="1885" spans="1:7" hidden="1" x14ac:dyDescent="0.2">
      <c r="A1885" t="s">
        <v>8219</v>
      </c>
      <c r="B1885" t="s">
        <v>8224</v>
      </c>
      <c r="C1885" t="s">
        <v>8246</v>
      </c>
      <c r="D1885">
        <v>1333921508</v>
      </c>
      <c r="E1885">
        <v>1331333108</v>
      </c>
      <c r="F1885" t="b">
        <v>0</v>
      </c>
      <c r="G1885">
        <v>32</v>
      </c>
    </row>
    <row r="1886" spans="1:7" hidden="1" x14ac:dyDescent="0.2">
      <c r="A1886" t="s">
        <v>8219</v>
      </c>
      <c r="B1886" t="s">
        <v>8224</v>
      </c>
      <c r="C1886" t="s">
        <v>8246</v>
      </c>
      <c r="D1886">
        <v>1354017600</v>
      </c>
      <c r="E1886">
        <v>1350967535</v>
      </c>
      <c r="F1886" t="b">
        <v>0</v>
      </c>
      <c r="G1886">
        <v>26</v>
      </c>
    </row>
    <row r="1887" spans="1:7" hidden="1" x14ac:dyDescent="0.2">
      <c r="A1887" t="s">
        <v>8219</v>
      </c>
      <c r="B1887" t="s">
        <v>8224</v>
      </c>
      <c r="C1887" t="s">
        <v>8246</v>
      </c>
      <c r="D1887">
        <v>1344636000</v>
      </c>
      <c r="E1887">
        <v>1341800110</v>
      </c>
      <c r="F1887" t="b">
        <v>0</v>
      </c>
      <c r="G1887">
        <v>105</v>
      </c>
    </row>
    <row r="1888" spans="1:7" hidden="1" x14ac:dyDescent="0.2">
      <c r="A1888" t="s">
        <v>8219</v>
      </c>
      <c r="B1888" t="s">
        <v>8224</v>
      </c>
      <c r="C1888" t="s">
        <v>8246</v>
      </c>
      <c r="D1888">
        <v>1415832338</v>
      </c>
      <c r="E1888">
        <v>1413236738</v>
      </c>
      <c r="F1888" t="b">
        <v>0</v>
      </c>
      <c r="G1888">
        <v>29</v>
      </c>
    </row>
    <row r="1889" spans="1:7" hidden="1" x14ac:dyDescent="0.2">
      <c r="A1889" t="s">
        <v>8219</v>
      </c>
      <c r="B1889" t="s">
        <v>8227</v>
      </c>
      <c r="C1889" t="s">
        <v>8249</v>
      </c>
      <c r="D1889">
        <v>1449178200</v>
      </c>
      <c r="E1889">
        <v>1447614732</v>
      </c>
      <c r="F1889" t="b">
        <v>0</v>
      </c>
      <c r="G1889">
        <v>8</v>
      </c>
    </row>
    <row r="1890" spans="1:7" hidden="1" x14ac:dyDescent="0.2">
      <c r="A1890" t="s">
        <v>8219</v>
      </c>
      <c r="B1890" t="s">
        <v>8224</v>
      </c>
      <c r="C1890" t="s">
        <v>8246</v>
      </c>
      <c r="D1890">
        <v>1275368340</v>
      </c>
      <c r="E1890">
        <v>1272692732</v>
      </c>
      <c r="F1890" t="b">
        <v>0</v>
      </c>
      <c r="G1890">
        <v>89</v>
      </c>
    </row>
    <row r="1891" spans="1:7" hidden="1" x14ac:dyDescent="0.2">
      <c r="A1891" t="s">
        <v>8219</v>
      </c>
      <c r="B1891" t="s">
        <v>8224</v>
      </c>
      <c r="C1891" t="s">
        <v>8246</v>
      </c>
      <c r="D1891">
        <v>1363024946</v>
      </c>
      <c r="E1891">
        <v>1359140546</v>
      </c>
      <c r="F1891" t="b">
        <v>0</v>
      </c>
      <c r="G1891">
        <v>44</v>
      </c>
    </row>
    <row r="1892" spans="1:7" hidden="1" x14ac:dyDescent="0.2">
      <c r="A1892" t="s">
        <v>8219</v>
      </c>
      <c r="B1892" t="s">
        <v>8224</v>
      </c>
      <c r="C1892" t="s">
        <v>8246</v>
      </c>
      <c r="D1892">
        <v>1355597528</v>
      </c>
      <c r="E1892">
        <v>1353005528</v>
      </c>
      <c r="F1892" t="b">
        <v>0</v>
      </c>
      <c r="G1892">
        <v>246</v>
      </c>
    </row>
    <row r="1893" spans="1:7" hidden="1" x14ac:dyDescent="0.2">
      <c r="A1893" t="s">
        <v>8219</v>
      </c>
      <c r="B1893" t="s">
        <v>8224</v>
      </c>
      <c r="C1893" t="s">
        <v>8246</v>
      </c>
      <c r="D1893">
        <v>1279778400</v>
      </c>
      <c r="E1893">
        <v>1275851354</v>
      </c>
      <c r="F1893" t="b">
        <v>0</v>
      </c>
      <c r="G1893">
        <v>120</v>
      </c>
    </row>
    <row r="1894" spans="1:7" hidden="1" x14ac:dyDescent="0.2">
      <c r="A1894" t="s">
        <v>8219</v>
      </c>
      <c r="B1894" t="s">
        <v>8224</v>
      </c>
      <c r="C1894" t="s">
        <v>8246</v>
      </c>
      <c r="D1894">
        <v>1307459881</v>
      </c>
      <c r="E1894">
        <v>1304867881</v>
      </c>
      <c r="F1894" t="b">
        <v>0</v>
      </c>
      <c r="G1894">
        <v>26</v>
      </c>
    </row>
    <row r="1895" spans="1:7" hidden="1" x14ac:dyDescent="0.2">
      <c r="A1895" t="s">
        <v>8219</v>
      </c>
      <c r="B1895" t="s">
        <v>8224</v>
      </c>
      <c r="C1895" t="s">
        <v>8246</v>
      </c>
      <c r="D1895">
        <v>1302926340</v>
      </c>
      <c r="E1895">
        <v>1301524585</v>
      </c>
      <c r="F1895" t="b">
        <v>0</v>
      </c>
      <c r="G1895">
        <v>45</v>
      </c>
    </row>
    <row r="1896" spans="1:7" hidden="1" x14ac:dyDescent="0.2">
      <c r="A1896" t="s">
        <v>8219</v>
      </c>
      <c r="B1896" t="s">
        <v>8224</v>
      </c>
      <c r="C1896" t="s">
        <v>8246</v>
      </c>
      <c r="D1896">
        <v>1329082983</v>
      </c>
      <c r="E1896">
        <v>1326404583</v>
      </c>
      <c r="F1896" t="b">
        <v>0</v>
      </c>
      <c r="G1896">
        <v>20</v>
      </c>
    </row>
    <row r="1897" spans="1:7" hidden="1" x14ac:dyDescent="0.2">
      <c r="A1897" t="s">
        <v>8219</v>
      </c>
      <c r="B1897" t="s">
        <v>8224</v>
      </c>
      <c r="C1897" t="s">
        <v>8246</v>
      </c>
      <c r="D1897">
        <v>1445363722</v>
      </c>
      <c r="E1897">
        <v>1442771722</v>
      </c>
      <c r="F1897" t="b">
        <v>0</v>
      </c>
      <c r="G1897">
        <v>47</v>
      </c>
    </row>
    <row r="1898" spans="1:7" hidden="1" x14ac:dyDescent="0.2">
      <c r="A1898" t="s">
        <v>8219</v>
      </c>
      <c r="B1898" t="s">
        <v>8224</v>
      </c>
      <c r="C1898" t="s">
        <v>8246</v>
      </c>
      <c r="D1898">
        <v>1334250165</v>
      </c>
      <c r="E1898">
        <v>1331658165</v>
      </c>
      <c r="F1898" t="b">
        <v>0</v>
      </c>
      <c r="G1898">
        <v>13</v>
      </c>
    </row>
    <row r="1899" spans="1:7" hidden="1" x14ac:dyDescent="0.2">
      <c r="A1899" t="s">
        <v>8219</v>
      </c>
      <c r="B1899" t="s">
        <v>8224</v>
      </c>
      <c r="C1899" t="s">
        <v>8246</v>
      </c>
      <c r="D1899">
        <v>1393966800</v>
      </c>
      <c r="E1899">
        <v>1392040806</v>
      </c>
      <c r="F1899" t="b">
        <v>0</v>
      </c>
      <c r="G1899">
        <v>183</v>
      </c>
    </row>
    <row r="1900" spans="1:7" hidden="1" x14ac:dyDescent="0.2">
      <c r="A1900" t="s">
        <v>8219</v>
      </c>
      <c r="B1900" t="s">
        <v>8224</v>
      </c>
      <c r="C1900" t="s">
        <v>8246</v>
      </c>
      <c r="D1900">
        <v>1454349600</v>
      </c>
      <c r="E1900">
        <v>1451277473</v>
      </c>
      <c r="F1900" t="b">
        <v>0</v>
      </c>
      <c r="G1900">
        <v>21</v>
      </c>
    </row>
    <row r="1901" spans="1:7" hidden="1" x14ac:dyDescent="0.2">
      <c r="A1901" t="s">
        <v>8219</v>
      </c>
      <c r="B1901" t="s">
        <v>8224</v>
      </c>
      <c r="C1901" t="s">
        <v>8246</v>
      </c>
      <c r="D1901">
        <v>1427319366</v>
      </c>
      <c r="E1901">
        <v>1424730966</v>
      </c>
      <c r="F1901" t="b">
        <v>0</v>
      </c>
      <c r="G1901">
        <v>42</v>
      </c>
    </row>
    <row r="1902" spans="1:7" hidden="1" x14ac:dyDescent="0.2">
      <c r="A1902" t="s">
        <v>8219</v>
      </c>
      <c r="B1902" t="s">
        <v>8224</v>
      </c>
      <c r="C1902" t="s">
        <v>8246</v>
      </c>
      <c r="D1902">
        <v>1349517540</v>
      </c>
      <c r="E1902">
        <v>1347137731</v>
      </c>
      <c r="F1902" t="b">
        <v>0</v>
      </c>
      <c r="G1902">
        <v>54</v>
      </c>
    </row>
    <row r="1903" spans="1:7" x14ac:dyDescent="0.2">
      <c r="A1903" t="s">
        <v>8221</v>
      </c>
      <c r="B1903" t="s">
        <v>8225</v>
      </c>
      <c r="C1903" t="s">
        <v>8247</v>
      </c>
      <c r="D1903">
        <v>1432299600</v>
      </c>
      <c r="E1903">
        <v>1429707729</v>
      </c>
      <c r="F1903" t="b">
        <v>0</v>
      </c>
      <c r="G1903">
        <v>25</v>
      </c>
    </row>
    <row r="1904" spans="1:7" x14ac:dyDescent="0.2">
      <c r="A1904" t="s">
        <v>8221</v>
      </c>
      <c r="B1904" t="s">
        <v>8233</v>
      </c>
      <c r="C1904" t="s">
        <v>8249</v>
      </c>
      <c r="D1904">
        <v>1425495447</v>
      </c>
      <c r="E1904">
        <v>1422903447</v>
      </c>
      <c r="F1904" t="b">
        <v>0</v>
      </c>
      <c r="G1904">
        <v>3</v>
      </c>
    </row>
    <row r="1905" spans="1:7" x14ac:dyDescent="0.2">
      <c r="A1905" t="s">
        <v>8221</v>
      </c>
      <c r="B1905" t="s">
        <v>8224</v>
      </c>
      <c r="C1905" t="s">
        <v>8246</v>
      </c>
      <c r="D1905">
        <v>1485541791</v>
      </c>
      <c r="E1905">
        <v>1480357791</v>
      </c>
      <c r="F1905" t="b">
        <v>0</v>
      </c>
      <c r="G1905">
        <v>41</v>
      </c>
    </row>
    <row r="1906" spans="1:7" x14ac:dyDescent="0.2">
      <c r="A1906" t="s">
        <v>8221</v>
      </c>
      <c r="B1906" t="s">
        <v>8224</v>
      </c>
      <c r="C1906" t="s">
        <v>8246</v>
      </c>
      <c r="D1906">
        <v>1451752021</v>
      </c>
      <c r="E1906">
        <v>1447864021</v>
      </c>
      <c r="F1906" t="b">
        <v>0</v>
      </c>
      <c r="G1906">
        <v>2</v>
      </c>
    </row>
    <row r="1907" spans="1:7" x14ac:dyDescent="0.2">
      <c r="A1907" t="s">
        <v>8221</v>
      </c>
      <c r="B1907" t="s">
        <v>8224</v>
      </c>
      <c r="C1907" t="s">
        <v>8246</v>
      </c>
      <c r="D1907">
        <v>1410127994</v>
      </c>
      <c r="E1907">
        <v>1407535994</v>
      </c>
      <c r="F1907" t="b">
        <v>0</v>
      </c>
      <c r="G1907">
        <v>4</v>
      </c>
    </row>
    <row r="1908" spans="1:7" x14ac:dyDescent="0.2">
      <c r="A1908" t="s">
        <v>8221</v>
      </c>
      <c r="B1908" t="s">
        <v>8224</v>
      </c>
      <c r="C1908" t="s">
        <v>8246</v>
      </c>
      <c r="D1908">
        <v>1466697983</v>
      </c>
      <c r="E1908">
        <v>1464105983</v>
      </c>
      <c r="F1908" t="b">
        <v>0</v>
      </c>
      <c r="G1908">
        <v>99</v>
      </c>
    </row>
    <row r="1909" spans="1:7" x14ac:dyDescent="0.2">
      <c r="A1909" t="s">
        <v>8221</v>
      </c>
      <c r="B1909" t="s">
        <v>8224</v>
      </c>
      <c r="C1909" t="s">
        <v>8246</v>
      </c>
      <c r="D1909">
        <v>1400853925</v>
      </c>
      <c r="E1909">
        <v>1399557925</v>
      </c>
      <c r="F1909" t="b">
        <v>0</v>
      </c>
      <c r="G1909">
        <v>4</v>
      </c>
    </row>
    <row r="1910" spans="1:7" x14ac:dyDescent="0.2">
      <c r="A1910" t="s">
        <v>8221</v>
      </c>
      <c r="B1910" t="s">
        <v>8224</v>
      </c>
      <c r="C1910" t="s">
        <v>8246</v>
      </c>
      <c r="D1910">
        <v>1483048900</v>
      </c>
      <c r="E1910">
        <v>1480456900</v>
      </c>
      <c r="F1910" t="b">
        <v>0</v>
      </c>
      <c r="G1910">
        <v>4</v>
      </c>
    </row>
    <row r="1911" spans="1:7" x14ac:dyDescent="0.2">
      <c r="A1911" t="s">
        <v>8221</v>
      </c>
      <c r="B1911" t="s">
        <v>8224</v>
      </c>
      <c r="C1911" t="s">
        <v>8246</v>
      </c>
      <c r="D1911">
        <v>1414059479</v>
      </c>
      <c r="E1911">
        <v>1411467479</v>
      </c>
      <c r="F1911" t="b">
        <v>0</v>
      </c>
      <c r="G1911">
        <v>38</v>
      </c>
    </row>
    <row r="1912" spans="1:7" x14ac:dyDescent="0.2">
      <c r="A1912" t="s">
        <v>8221</v>
      </c>
      <c r="B1912" t="s">
        <v>8233</v>
      </c>
      <c r="C1912" t="s">
        <v>8249</v>
      </c>
      <c r="D1912">
        <v>1446331500</v>
      </c>
      <c r="E1912">
        <v>1442531217</v>
      </c>
      <c r="F1912" t="b">
        <v>0</v>
      </c>
      <c r="G1912">
        <v>285</v>
      </c>
    </row>
    <row r="1913" spans="1:7" x14ac:dyDescent="0.2">
      <c r="A1913" t="s">
        <v>8221</v>
      </c>
      <c r="B1913" t="s">
        <v>8228</v>
      </c>
      <c r="C1913" t="s">
        <v>8250</v>
      </c>
      <c r="D1913">
        <v>1407545334</v>
      </c>
      <c r="E1913">
        <v>1404953334</v>
      </c>
      <c r="F1913" t="b">
        <v>0</v>
      </c>
      <c r="G1913">
        <v>1</v>
      </c>
    </row>
    <row r="1914" spans="1:7" x14ac:dyDescent="0.2">
      <c r="A1914" t="s">
        <v>8221</v>
      </c>
      <c r="B1914" t="s">
        <v>8224</v>
      </c>
      <c r="C1914" t="s">
        <v>8246</v>
      </c>
      <c r="D1914">
        <v>1433395560</v>
      </c>
      <c r="E1914">
        <v>1430803560</v>
      </c>
      <c r="F1914" t="b">
        <v>0</v>
      </c>
      <c r="G1914">
        <v>42</v>
      </c>
    </row>
    <row r="1915" spans="1:7" x14ac:dyDescent="0.2">
      <c r="A1915" t="s">
        <v>8221</v>
      </c>
      <c r="B1915" t="s">
        <v>8225</v>
      </c>
      <c r="C1915" t="s">
        <v>8247</v>
      </c>
      <c r="D1915">
        <v>1412770578</v>
      </c>
      <c r="E1915">
        <v>1410178578</v>
      </c>
      <c r="F1915" t="b">
        <v>0</v>
      </c>
      <c r="G1915">
        <v>26</v>
      </c>
    </row>
    <row r="1916" spans="1:7" x14ac:dyDescent="0.2">
      <c r="A1916" t="s">
        <v>8221</v>
      </c>
      <c r="B1916" t="s">
        <v>8224</v>
      </c>
      <c r="C1916" t="s">
        <v>8246</v>
      </c>
      <c r="D1916">
        <v>1414814340</v>
      </c>
      <c r="E1916">
        <v>1413519073</v>
      </c>
      <c r="F1916" t="b">
        <v>0</v>
      </c>
      <c r="G1916">
        <v>2</v>
      </c>
    </row>
    <row r="1917" spans="1:7" x14ac:dyDescent="0.2">
      <c r="A1917" t="s">
        <v>8221</v>
      </c>
      <c r="B1917" t="s">
        <v>8224</v>
      </c>
      <c r="C1917" t="s">
        <v>8246</v>
      </c>
      <c r="D1917">
        <v>1409620222</v>
      </c>
      <c r="E1917">
        <v>1407892222</v>
      </c>
      <c r="F1917" t="b">
        <v>0</v>
      </c>
      <c r="G1917">
        <v>4</v>
      </c>
    </row>
    <row r="1918" spans="1:7" x14ac:dyDescent="0.2">
      <c r="A1918" t="s">
        <v>8221</v>
      </c>
      <c r="B1918" t="s">
        <v>8224</v>
      </c>
      <c r="C1918" t="s">
        <v>8246</v>
      </c>
      <c r="D1918">
        <v>1478542375</v>
      </c>
      <c r="E1918">
        <v>1476378775</v>
      </c>
      <c r="F1918" t="b">
        <v>0</v>
      </c>
      <c r="G1918">
        <v>6</v>
      </c>
    </row>
    <row r="1919" spans="1:7" x14ac:dyDescent="0.2">
      <c r="A1919" t="s">
        <v>8221</v>
      </c>
      <c r="B1919" t="s">
        <v>8231</v>
      </c>
      <c r="C1919" t="s">
        <v>8252</v>
      </c>
      <c r="D1919">
        <v>1486708133</v>
      </c>
      <c r="E1919">
        <v>1484116133</v>
      </c>
      <c r="F1919" t="b">
        <v>0</v>
      </c>
      <c r="G1919">
        <v>70</v>
      </c>
    </row>
    <row r="1920" spans="1:7" x14ac:dyDescent="0.2">
      <c r="A1920" t="s">
        <v>8221</v>
      </c>
      <c r="B1920" t="s">
        <v>8224</v>
      </c>
      <c r="C1920" t="s">
        <v>8246</v>
      </c>
      <c r="D1920">
        <v>1407869851</v>
      </c>
      <c r="E1920">
        <v>1404845851</v>
      </c>
      <c r="F1920" t="b">
        <v>0</v>
      </c>
      <c r="G1920">
        <v>9</v>
      </c>
    </row>
    <row r="1921" spans="1:7" x14ac:dyDescent="0.2">
      <c r="A1921" t="s">
        <v>8221</v>
      </c>
      <c r="B1921" t="s">
        <v>8224</v>
      </c>
      <c r="C1921" t="s">
        <v>8246</v>
      </c>
      <c r="D1921">
        <v>1432069249</v>
      </c>
      <c r="E1921">
        <v>1429477249</v>
      </c>
      <c r="F1921" t="b">
        <v>0</v>
      </c>
      <c r="G1921">
        <v>8</v>
      </c>
    </row>
    <row r="1922" spans="1:7" x14ac:dyDescent="0.2">
      <c r="A1922" t="s">
        <v>8221</v>
      </c>
      <c r="B1922" t="s">
        <v>8225</v>
      </c>
      <c r="C1922" t="s">
        <v>8247</v>
      </c>
      <c r="D1922">
        <v>1445468400</v>
      </c>
      <c r="E1922">
        <v>1443042061</v>
      </c>
      <c r="F1922" t="b">
        <v>0</v>
      </c>
      <c r="G1922">
        <v>105</v>
      </c>
    </row>
    <row r="1923" spans="1:7" hidden="1" x14ac:dyDescent="0.2">
      <c r="A1923" t="s">
        <v>8219</v>
      </c>
      <c r="B1923" t="s">
        <v>8224</v>
      </c>
      <c r="C1923" t="s">
        <v>8246</v>
      </c>
      <c r="D1923">
        <v>1342243143</v>
      </c>
      <c r="E1923">
        <v>1339651143</v>
      </c>
      <c r="F1923" t="b">
        <v>0</v>
      </c>
      <c r="G1923">
        <v>38</v>
      </c>
    </row>
    <row r="1924" spans="1:7" hidden="1" x14ac:dyDescent="0.2">
      <c r="A1924" t="s">
        <v>8219</v>
      </c>
      <c r="B1924" t="s">
        <v>8224</v>
      </c>
      <c r="C1924" t="s">
        <v>8246</v>
      </c>
      <c r="D1924">
        <v>1386828507</v>
      </c>
      <c r="E1924">
        <v>1384236507</v>
      </c>
      <c r="F1924" t="b">
        <v>0</v>
      </c>
      <c r="G1924">
        <v>64</v>
      </c>
    </row>
    <row r="1925" spans="1:7" hidden="1" x14ac:dyDescent="0.2">
      <c r="A1925" t="s">
        <v>8219</v>
      </c>
      <c r="B1925" t="s">
        <v>8224</v>
      </c>
      <c r="C1925" t="s">
        <v>8246</v>
      </c>
      <c r="D1925">
        <v>1317099540</v>
      </c>
      <c r="E1925">
        <v>1313612532</v>
      </c>
      <c r="F1925" t="b">
        <v>0</v>
      </c>
      <c r="G1925">
        <v>13</v>
      </c>
    </row>
    <row r="1926" spans="1:7" hidden="1" x14ac:dyDescent="0.2">
      <c r="A1926" t="s">
        <v>8219</v>
      </c>
      <c r="B1926" t="s">
        <v>8224</v>
      </c>
      <c r="C1926" t="s">
        <v>8246</v>
      </c>
      <c r="D1926">
        <v>1389814380</v>
      </c>
      <c r="E1926">
        <v>1387390555</v>
      </c>
      <c r="F1926" t="b">
        <v>0</v>
      </c>
      <c r="G1926">
        <v>33</v>
      </c>
    </row>
    <row r="1927" spans="1:7" hidden="1" x14ac:dyDescent="0.2">
      <c r="A1927" t="s">
        <v>8219</v>
      </c>
      <c r="B1927" t="s">
        <v>8224</v>
      </c>
      <c r="C1927" t="s">
        <v>8246</v>
      </c>
      <c r="D1927">
        <v>1381449600</v>
      </c>
      <c r="E1927">
        <v>1379540288</v>
      </c>
      <c r="F1927" t="b">
        <v>0</v>
      </c>
      <c r="G1927">
        <v>52</v>
      </c>
    </row>
    <row r="1928" spans="1:7" hidden="1" x14ac:dyDescent="0.2">
      <c r="A1928" t="s">
        <v>8219</v>
      </c>
      <c r="B1928" t="s">
        <v>8224</v>
      </c>
      <c r="C1928" t="s">
        <v>8246</v>
      </c>
      <c r="D1928">
        <v>1288657560</v>
      </c>
      <c r="E1928">
        <v>1286319256</v>
      </c>
      <c r="F1928" t="b">
        <v>0</v>
      </c>
      <c r="G1928">
        <v>107</v>
      </c>
    </row>
    <row r="1929" spans="1:7" hidden="1" x14ac:dyDescent="0.2">
      <c r="A1929" t="s">
        <v>8219</v>
      </c>
      <c r="B1929" t="s">
        <v>8224</v>
      </c>
      <c r="C1929" t="s">
        <v>8246</v>
      </c>
      <c r="D1929">
        <v>1331182740</v>
      </c>
      <c r="E1929">
        <v>1329856839</v>
      </c>
      <c r="F1929" t="b">
        <v>0</v>
      </c>
      <c r="G1929">
        <v>11</v>
      </c>
    </row>
    <row r="1930" spans="1:7" hidden="1" x14ac:dyDescent="0.2">
      <c r="A1930" t="s">
        <v>8219</v>
      </c>
      <c r="B1930" t="s">
        <v>8224</v>
      </c>
      <c r="C1930" t="s">
        <v>8246</v>
      </c>
      <c r="D1930">
        <v>1367940794</v>
      </c>
      <c r="E1930">
        <v>1365348794</v>
      </c>
      <c r="F1930" t="b">
        <v>0</v>
      </c>
      <c r="G1930">
        <v>34</v>
      </c>
    </row>
    <row r="1931" spans="1:7" hidden="1" x14ac:dyDescent="0.2">
      <c r="A1931" t="s">
        <v>8219</v>
      </c>
      <c r="B1931" t="s">
        <v>8224</v>
      </c>
      <c r="C1931" t="s">
        <v>8246</v>
      </c>
      <c r="D1931">
        <v>1309825866</v>
      </c>
      <c r="E1931">
        <v>1306197066</v>
      </c>
      <c r="F1931" t="b">
        <v>0</v>
      </c>
      <c r="G1931">
        <v>75</v>
      </c>
    </row>
    <row r="1932" spans="1:7" hidden="1" x14ac:dyDescent="0.2">
      <c r="A1932" t="s">
        <v>8219</v>
      </c>
      <c r="B1932" t="s">
        <v>8224</v>
      </c>
      <c r="C1932" t="s">
        <v>8246</v>
      </c>
      <c r="D1932">
        <v>1373203482</v>
      </c>
      <c r="E1932">
        <v>1368019482</v>
      </c>
      <c r="F1932" t="b">
        <v>0</v>
      </c>
      <c r="G1932">
        <v>26</v>
      </c>
    </row>
    <row r="1933" spans="1:7" hidden="1" x14ac:dyDescent="0.2">
      <c r="A1933" t="s">
        <v>8219</v>
      </c>
      <c r="B1933" t="s">
        <v>8224</v>
      </c>
      <c r="C1933" t="s">
        <v>8246</v>
      </c>
      <c r="D1933">
        <v>1337657400</v>
      </c>
      <c r="E1933">
        <v>1336512309</v>
      </c>
      <c r="F1933" t="b">
        <v>0</v>
      </c>
      <c r="G1933">
        <v>50</v>
      </c>
    </row>
    <row r="1934" spans="1:7" hidden="1" x14ac:dyDescent="0.2">
      <c r="A1934" t="s">
        <v>8219</v>
      </c>
      <c r="B1934" t="s">
        <v>8224</v>
      </c>
      <c r="C1934" t="s">
        <v>8246</v>
      </c>
      <c r="D1934">
        <v>1327433173</v>
      </c>
      <c r="E1934">
        <v>1325618773</v>
      </c>
      <c r="F1934" t="b">
        <v>0</v>
      </c>
      <c r="G1934">
        <v>80</v>
      </c>
    </row>
    <row r="1935" spans="1:7" hidden="1" x14ac:dyDescent="0.2">
      <c r="A1935" t="s">
        <v>8219</v>
      </c>
      <c r="B1935" t="s">
        <v>8224</v>
      </c>
      <c r="C1935" t="s">
        <v>8246</v>
      </c>
      <c r="D1935">
        <v>1411787307</v>
      </c>
      <c r="E1935">
        <v>1409195307</v>
      </c>
      <c r="F1935" t="b">
        <v>0</v>
      </c>
      <c r="G1935">
        <v>110</v>
      </c>
    </row>
    <row r="1936" spans="1:7" hidden="1" x14ac:dyDescent="0.2">
      <c r="A1936" t="s">
        <v>8219</v>
      </c>
      <c r="B1936" t="s">
        <v>8224</v>
      </c>
      <c r="C1936" t="s">
        <v>8246</v>
      </c>
      <c r="D1936">
        <v>1324789200</v>
      </c>
      <c r="E1936">
        <v>1321649321</v>
      </c>
      <c r="F1936" t="b">
        <v>0</v>
      </c>
      <c r="G1936">
        <v>77</v>
      </c>
    </row>
    <row r="1937" spans="1:7" hidden="1" x14ac:dyDescent="0.2">
      <c r="A1937" t="s">
        <v>8219</v>
      </c>
      <c r="B1937" t="s">
        <v>8224</v>
      </c>
      <c r="C1937" t="s">
        <v>8246</v>
      </c>
      <c r="D1937">
        <v>1403326740</v>
      </c>
      <c r="E1937">
        <v>1400106171</v>
      </c>
      <c r="F1937" t="b">
        <v>0</v>
      </c>
      <c r="G1937">
        <v>50</v>
      </c>
    </row>
    <row r="1938" spans="1:7" hidden="1" x14ac:dyDescent="0.2">
      <c r="A1938" t="s">
        <v>8219</v>
      </c>
      <c r="B1938" t="s">
        <v>8224</v>
      </c>
      <c r="C1938" t="s">
        <v>8246</v>
      </c>
      <c r="D1938">
        <v>1323151140</v>
      </c>
      <c r="E1938">
        <v>1320528070</v>
      </c>
      <c r="F1938" t="b">
        <v>0</v>
      </c>
      <c r="G1938">
        <v>145</v>
      </c>
    </row>
    <row r="1939" spans="1:7" hidden="1" x14ac:dyDescent="0.2">
      <c r="A1939" t="s">
        <v>8219</v>
      </c>
      <c r="B1939" t="s">
        <v>8224</v>
      </c>
      <c r="C1939" t="s">
        <v>8246</v>
      </c>
      <c r="D1939">
        <v>1339732740</v>
      </c>
      <c r="E1939">
        <v>1338346281</v>
      </c>
      <c r="F1939" t="b">
        <v>0</v>
      </c>
      <c r="G1939">
        <v>29</v>
      </c>
    </row>
    <row r="1940" spans="1:7" hidden="1" x14ac:dyDescent="0.2">
      <c r="A1940" t="s">
        <v>8219</v>
      </c>
      <c r="B1940" t="s">
        <v>8224</v>
      </c>
      <c r="C1940" t="s">
        <v>8246</v>
      </c>
      <c r="D1940">
        <v>1372741200</v>
      </c>
      <c r="E1940">
        <v>1370067231</v>
      </c>
      <c r="F1940" t="b">
        <v>0</v>
      </c>
      <c r="G1940">
        <v>114</v>
      </c>
    </row>
    <row r="1941" spans="1:7" hidden="1" x14ac:dyDescent="0.2">
      <c r="A1941" t="s">
        <v>8219</v>
      </c>
      <c r="B1941" t="s">
        <v>8224</v>
      </c>
      <c r="C1941" t="s">
        <v>8246</v>
      </c>
      <c r="D1941">
        <v>1362955108</v>
      </c>
      <c r="E1941">
        <v>1360366708</v>
      </c>
      <c r="F1941" t="b">
        <v>0</v>
      </c>
      <c r="G1941">
        <v>96</v>
      </c>
    </row>
    <row r="1942" spans="1:7" hidden="1" x14ac:dyDescent="0.2">
      <c r="A1942" t="s">
        <v>8219</v>
      </c>
      <c r="B1942" t="s">
        <v>8224</v>
      </c>
      <c r="C1942" t="s">
        <v>8246</v>
      </c>
      <c r="D1942">
        <v>1308110340</v>
      </c>
      <c r="E1942">
        <v>1304770233</v>
      </c>
      <c r="F1942" t="b">
        <v>0</v>
      </c>
      <c r="G1942">
        <v>31</v>
      </c>
    </row>
    <row r="1943" spans="1:7" hidden="1" x14ac:dyDescent="0.2">
      <c r="A1943" t="s">
        <v>8219</v>
      </c>
      <c r="B1943" t="s">
        <v>8224</v>
      </c>
      <c r="C1943" t="s">
        <v>8246</v>
      </c>
      <c r="D1943">
        <v>1400137131</v>
      </c>
      <c r="E1943">
        <v>1397545131</v>
      </c>
      <c r="F1943" t="b">
        <v>1</v>
      </c>
      <c r="G1943">
        <v>4883</v>
      </c>
    </row>
    <row r="1944" spans="1:7" hidden="1" x14ac:dyDescent="0.2">
      <c r="A1944" t="s">
        <v>8219</v>
      </c>
      <c r="B1944" t="s">
        <v>8224</v>
      </c>
      <c r="C1944" t="s">
        <v>8246</v>
      </c>
      <c r="D1944">
        <v>1309809140</v>
      </c>
      <c r="E1944">
        <v>1302033140</v>
      </c>
      <c r="F1944" t="b">
        <v>1</v>
      </c>
      <c r="G1944">
        <v>95</v>
      </c>
    </row>
    <row r="1945" spans="1:7" hidden="1" x14ac:dyDescent="0.2">
      <c r="A1945" t="s">
        <v>8219</v>
      </c>
      <c r="B1945" t="s">
        <v>8224</v>
      </c>
      <c r="C1945" t="s">
        <v>8246</v>
      </c>
      <c r="D1945">
        <v>1470896916</v>
      </c>
      <c r="E1945">
        <v>1467008916</v>
      </c>
      <c r="F1945" t="b">
        <v>1</v>
      </c>
      <c r="G1945">
        <v>2478</v>
      </c>
    </row>
    <row r="1946" spans="1:7" hidden="1" x14ac:dyDescent="0.2">
      <c r="A1946" t="s">
        <v>8219</v>
      </c>
      <c r="B1946" t="s">
        <v>8224</v>
      </c>
      <c r="C1946" t="s">
        <v>8246</v>
      </c>
      <c r="D1946">
        <v>1398952890</v>
      </c>
      <c r="E1946">
        <v>1396360890</v>
      </c>
      <c r="F1946" t="b">
        <v>1</v>
      </c>
      <c r="G1946">
        <v>1789</v>
      </c>
    </row>
    <row r="1947" spans="1:7" hidden="1" x14ac:dyDescent="0.2">
      <c r="A1947" t="s">
        <v>8219</v>
      </c>
      <c r="B1947" t="s">
        <v>8227</v>
      </c>
      <c r="C1947" t="s">
        <v>8249</v>
      </c>
      <c r="D1947">
        <v>1436680958</v>
      </c>
      <c r="E1947">
        <v>1433224958</v>
      </c>
      <c r="F1947" t="b">
        <v>1</v>
      </c>
      <c r="G1947">
        <v>680</v>
      </c>
    </row>
    <row r="1948" spans="1:7" hidden="1" x14ac:dyDescent="0.2">
      <c r="A1948" t="s">
        <v>8219</v>
      </c>
      <c r="B1948" t="s">
        <v>8224</v>
      </c>
      <c r="C1948" t="s">
        <v>8246</v>
      </c>
      <c r="D1948">
        <v>1397961361</v>
      </c>
      <c r="E1948">
        <v>1392780961</v>
      </c>
      <c r="F1948" t="b">
        <v>1</v>
      </c>
      <c r="G1948">
        <v>70</v>
      </c>
    </row>
    <row r="1949" spans="1:7" hidden="1" x14ac:dyDescent="0.2">
      <c r="A1949" t="s">
        <v>8219</v>
      </c>
      <c r="B1949" t="s">
        <v>8224</v>
      </c>
      <c r="C1949" t="s">
        <v>8246</v>
      </c>
      <c r="D1949">
        <v>1258955940</v>
      </c>
      <c r="E1949">
        <v>1255730520</v>
      </c>
      <c r="F1949" t="b">
        <v>1</v>
      </c>
      <c r="G1949">
        <v>23</v>
      </c>
    </row>
    <row r="1950" spans="1:7" hidden="1" x14ac:dyDescent="0.2">
      <c r="A1950" t="s">
        <v>8219</v>
      </c>
      <c r="B1950" t="s">
        <v>8224</v>
      </c>
      <c r="C1950" t="s">
        <v>8246</v>
      </c>
      <c r="D1950">
        <v>1465232520</v>
      </c>
      <c r="E1950">
        <v>1460557809</v>
      </c>
      <c r="F1950" t="b">
        <v>1</v>
      </c>
      <c r="G1950">
        <v>4245</v>
      </c>
    </row>
    <row r="1951" spans="1:7" hidden="1" x14ac:dyDescent="0.2">
      <c r="A1951" t="s">
        <v>8219</v>
      </c>
      <c r="B1951" t="s">
        <v>8225</v>
      </c>
      <c r="C1951" t="s">
        <v>8247</v>
      </c>
      <c r="D1951">
        <v>1404986951</v>
      </c>
      <c r="E1951">
        <v>1402394951</v>
      </c>
      <c r="F1951" t="b">
        <v>1</v>
      </c>
      <c r="G1951">
        <v>943</v>
      </c>
    </row>
    <row r="1952" spans="1:7" hidden="1" x14ac:dyDescent="0.2">
      <c r="A1952" t="s">
        <v>8219</v>
      </c>
      <c r="B1952" t="s">
        <v>8224</v>
      </c>
      <c r="C1952" t="s">
        <v>8246</v>
      </c>
      <c r="D1952">
        <v>1303446073</v>
      </c>
      <c r="E1952">
        <v>1300767673</v>
      </c>
      <c r="F1952" t="b">
        <v>1</v>
      </c>
      <c r="G1952">
        <v>1876</v>
      </c>
    </row>
    <row r="1953" spans="1:7" hidden="1" x14ac:dyDescent="0.2">
      <c r="A1953" t="s">
        <v>8219</v>
      </c>
      <c r="B1953" t="s">
        <v>8224</v>
      </c>
      <c r="C1953" t="s">
        <v>8246</v>
      </c>
      <c r="D1953">
        <v>1478516737</v>
      </c>
      <c r="E1953">
        <v>1475921137</v>
      </c>
      <c r="F1953" t="b">
        <v>1</v>
      </c>
      <c r="G1953">
        <v>834</v>
      </c>
    </row>
    <row r="1954" spans="1:7" hidden="1" x14ac:dyDescent="0.2">
      <c r="A1954" t="s">
        <v>8219</v>
      </c>
      <c r="B1954" t="s">
        <v>8229</v>
      </c>
      <c r="C1954" t="s">
        <v>8251</v>
      </c>
      <c r="D1954">
        <v>1381934015</v>
      </c>
      <c r="E1954">
        <v>1378737215</v>
      </c>
      <c r="F1954" t="b">
        <v>1</v>
      </c>
      <c r="G1954">
        <v>682</v>
      </c>
    </row>
    <row r="1955" spans="1:7" hidden="1" x14ac:dyDescent="0.2">
      <c r="A1955" t="s">
        <v>8219</v>
      </c>
      <c r="B1955" t="s">
        <v>8224</v>
      </c>
      <c r="C1955" t="s">
        <v>8246</v>
      </c>
      <c r="D1955">
        <v>1330657200</v>
      </c>
      <c r="E1955">
        <v>1328158065</v>
      </c>
      <c r="F1955" t="b">
        <v>1</v>
      </c>
      <c r="G1955">
        <v>147</v>
      </c>
    </row>
    <row r="1956" spans="1:7" hidden="1" x14ac:dyDescent="0.2">
      <c r="A1956" t="s">
        <v>8219</v>
      </c>
      <c r="B1956" t="s">
        <v>8224</v>
      </c>
      <c r="C1956" t="s">
        <v>8246</v>
      </c>
      <c r="D1956">
        <v>1457758800</v>
      </c>
      <c r="E1956">
        <v>1453730176</v>
      </c>
      <c r="F1956" t="b">
        <v>1</v>
      </c>
      <c r="G1956">
        <v>415</v>
      </c>
    </row>
    <row r="1957" spans="1:7" hidden="1" x14ac:dyDescent="0.2">
      <c r="A1957" t="s">
        <v>8219</v>
      </c>
      <c r="B1957" t="s">
        <v>8224</v>
      </c>
      <c r="C1957" t="s">
        <v>8246</v>
      </c>
      <c r="D1957">
        <v>1337799600</v>
      </c>
      <c r="E1957">
        <v>1334989881</v>
      </c>
      <c r="F1957" t="b">
        <v>1</v>
      </c>
      <c r="G1957">
        <v>290</v>
      </c>
    </row>
    <row r="1958" spans="1:7" hidden="1" x14ac:dyDescent="0.2">
      <c r="A1958" t="s">
        <v>8219</v>
      </c>
      <c r="B1958" t="s">
        <v>8224</v>
      </c>
      <c r="C1958" t="s">
        <v>8246</v>
      </c>
      <c r="D1958">
        <v>1429391405</v>
      </c>
      <c r="E1958">
        <v>1425507005</v>
      </c>
      <c r="F1958" t="b">
        <v>1</v>
      </c>
      <c r="G1958">
        <v>365</v>
      </c>
    </row>
    <row r="1959" spans="1:7" hidden="1" x14ac:dyDescent="0.2">
      <c r="A1959" t="s">
        <v>8219</v>
      </c>
      <c r="B1959" t="s">
        <v>8224</v>
      </c>
      <c r="C1959" t="s">
        <v>8246</v>
      </c>
      <c r="D1959">
        <v>1351304513</v>
      </c>
      <c r="E1959">
        <v>1348712513</v>
      </c>
      <c r="F1959" t="b">
        <v>1</v>
      </c>
      <c r="G1959">
        <v>660</v>
      </c>
    </row>
    <row r="1960" spans="1:7" hidden="1" x14ac:dyDescent="0.2">
      <c r="A1960" t="s">
        <v>8219</v>
      </c>
      <c r="B1960" t="s">
        <v>8224</v>
      </c>
      <c r="C1960" t="s">
        <v>8246</v>
      </c>
      <c r="D1960">
        <v>1364078561</v>
      </c>
      <c r="E1960">
        <v>1361490161</v>
      </c>
      <c r="F1960" t="b">
        <v>1</v>
      </c>
      <c r="G1960">
        <v>1356</v>
      </c>
    </row>
    <row r="1961" spans="1:7" hidden="1" x14ac:dyDescent="0.2">
      <c r="A1961" t="s">
        <v>8219</v>
      </c>
      <c r="B1961" t="s">
        <v>8224</v>
      </c>
      <c r="C1961" t="s">
        <v>8246</v>
      </c>
      <c r="D1961">
        <v>1412121600</v>
      </c>
      <c r="E1961">
        <v>1408565860</v>
      </c>
      <c r="F1961" t="b">
        <v>1</v>
      </c>
      <c r="G1961">
        <v>424</v>
      </c>
    </row>
    <row r="1962" spans="1:7" hidden="1" x14ac:dyDescent="0.2">
      <c r="A1962" t="s">
        <v>8219</v>
      </c>
      <c r="B1962" t="s">
        <v>8235</v>
      </c>
      <c r="C1962" t="s">
        <v>8255</v>
      </c>
      <c r="D1962">
        <v>1419151341</v>
      </c>
      <c r="E1962">
        <v>1416559341</v>
      </c>
      <c r="F1962" t="b">
        <v>1</v>
      </c>
      <c r="G1962">
        <v>33</v>
      </c>
    </row>
    <row r="1963" spans="1:7" hidden="1" x14ac:dyDescent="0.2">
      <c r="A1963" t="s">
        <v>8219</v>
      </c>
      <c r="B1963" t="s">
        <v>8224</v>
      </c>
      <c r="C1963" t="s">
        <v>8246</v>
      </c>
      <c r="D1963">
        <v>1349495940</v>
      </c>
      <c r="E1963">
        <v>1346042417</v>
      </c>
      <c r="F1963" t="b">
        <v>1</v>
      </c>
      <c r="G1963">
        <v>1633</v>
      </c>
    </row>
    <row r="1964" spans="1:7" hidden="1" x14ac:dyDescent="0.2">
      <c r="A1964" t="s">
        <v>8219</v>
      </c>
      <c r="B1964" t="s">
        <v>8224</v>
      </c>
      <c r="C1964" t="s">
        <v>8246</v>
      </c>
      <c r="D1964">
        <v>1400006636</v>
      </c>
      <c r="E1964">
        <v>1397414636</v>
      </c>
      <c r="F1964" t="b">
        <v>1</v>
      </c>
      <c r="G1964">
        <v>306</v>
      </c>
    </row>
    <row r="1965" spans="1:7" hidden="1" x14ac:dyDescent="0.2">
      <c r="A1965" t="s">
        <v>8219</v>
      </c>
      <c r="B1965" t="s">
        <v>8225</v>
      </c>
      <c r="C1965" t="s">
        <v>8247</v>
      </c>
      <c r="D1965">
        <v>1410862734</v>
      </c>
      <c r="E1965">
        <v>1407838734</v>
      </c>
      <c r="F1965" t="b">
        <v>1</v>
      </c>
      <c r="G1965">
        <v>205</v>
      </c>
    </row>
    <row r="1966" spans="1:7" hidden="1" x14ac:dyDescent="0.2">
      <c r="A1966" t="s">
        <v>8219</v>
      </c>
      <c r="B1966" t="s">
        <v>8237</v>
      </c>
      <c r="C1966" t="s">
        <v>8249</v>
      </c>
      <c r="D1966">
        <v>1461306772</v>
      </c>
      <c r="E1966">
        <v>1458714772</v>
      </c>
      <c r="F1966" t="b">
        <v>1</v>
      </c>
      <c r="G1966">
        <v>1281</v>
      </c>
    </row>
    <row r="1967" spans="1:7" hidden="1" x14ac:dyDescent="0.2">
      <c r="A1967" t="s">
        <v>8219</v>
      </c>
      <c r="B1967" t="s">
        <v>8224</v>
      </c>
      <c r="C1967" t="s">
        <v>8246</v>
      </c>
      <c r="D1967">
        <v>1326330000</v>
      </c>
      <c r="E1967">
        <v>1324433310</v>
      </c>
      <c r="F1967" t="b">
        <v>1</v>
      </c>
      <c r="G1967">
        <v>103</v>
      </c>
    </row>
    <row r="1968" spans="1:7" hidden="1" x14ac:dyDescent="0.2">
      <c r="A1968" t="s">
        <v>8219</v>
      </c>
      <c r="B1968" t="s">
        <v>8224</v>
      </c>
      <c r="C1968" t="s">
        <v>8246</v>
      </c>
      <c r="D1968">
        <v>1408021098</v>
      </c>
      <c r="E1968">
        <v>1405429098</v>
      </c>
      <c r="F1968" t="b">
        <v>1</v>
      </c>
      <c r="G1968">
        <v>1513</v>
      </c>
    </row>
    <row r="1969" spans="1:7" hidden="1" x14ac:dyDescent="0.2">
      <c r="A1969" t="s">
        <v>8219</v>
      </c>
      <c r="B1969" t="s">
        <v>8224</v>
      </c>
      <c r="C1969" t="s">
        <v>8246</v>
      </c>
      <c r="D1969">
        <v>1398959729</v>
      </c>
      <c r="E1969">
        <v>1396367729</v>
      </c>
      <c r="F1969" t="b">
        <v>1</v>
      </c>
      <c r="G1969">
        <v>405</v>
      </c>
    </row>
    <row r="1970" spans="1:7" hidden="1" x14ac:dyDescent="0.2">
      <c r="A1970" t="s">
        <v>8219</v>
      </c>
      <c r="B1970" t="s">
        <v>8224</v>
      </c>
      <c r="C1970" t="s">
        <v>8246</v>
      </c>
      <c r="D1970">
        <v>1480777515</v>
      </c>
      <c r="E1970">
        <v>1478095515</v>
      </c>
      <c r="F1970" t="b">
        <v>1</v>
      </c>
      <c r="G1970">
        <v>510</v>
      </c>
    </row>
    <row r="1971" spans="1:7" hidden="1" x14ac:dyDescent="0.2">
      <c r="A1971" t="s">
        <v>8219</v>
      </c>
      <c r="B1971" t="s">
        <v>8225</v>
      </c>
      <c r="C1971" t="s">
        <v>8247</v>
      </c>
      <c r="D1971">
        <v>1470423668</v>
      </c>
      <c r="E1971">
        <v>1467831668</v>
      </c>
      <c r="F1971" t="b">
        <v>1</v>
      </c>
      <c r="G1971">
        <v>1887</v>
      </c>
    </row>
    <row r="1972" spans="1:7" hidden="1" x14ac:dyDescent="0.2">
      <c r="A1972" t="s">
        <v>8219</v>
      </c>
      <c r="B1972" t="s">
        <v>8224</v>
      </c>
      <c r="C1972" t="s">
        <v>8246</v>
      </c>
      <c r="D1972">
        <v>1366429101</v>
      </c>
      <c r="E1972">
        <v>1361248701</v>
      </c>
      <c r="F1972" t="b">
        <v>1</v>
      </c>
      <c r="G1972">
        <v>701</v>
      </c>
    </row>
    <row r="1973" spans="1:7" hidden="1" x14ac:dyDescent="0.2">
      <c r="A1973" t="s">
        <v>8219</v>
      </c>
      <c r="B1973" t="s">
        <v>8224</v>
      </c>
      <c r="C1973" t="s">
        <v>8246</v>
      </c>
      <c r="D1973">
        <v>1384488000</v>
      </c>
      <c r="E1973">
        <v>1381752061</v>
      </c>
      <c r="F1973" t="b">
        <v>1</v>
      </c>
      <c r="G1973">
        <v>3863</v>
      </c>
    </row>
    <row r="1974" spans="1:7" hidden="1" x14ac:dyDescent="0.2">
      <c r="A1974" t="s">
        <v>8219</v>
      </c>
      <c r="B1974" t="s">
        <v>8224</v>
      </c>
      <c r="C1974" t="s">
        <v>8246</v>
      </c>
      <c r="D1974">
        <v>1353201444</v>
      </c>
      <c r="E1974">
        <v>1350605844</v>
      </c>
      <c r="F1974" t="b">
        <v>1</v>
      </c>
      <c r="G1974">
        <v>238</v>
      </c>
    </row>
    <row r="1975" spans="1:7" hidden="1" x14ac:dyDescent="0.2">
      <c r="A1975" t="s">
        <v>8219</v>
      </c>
      <c r="B1975" t="s">
        <v>8224</v>
      </c>
      <c r="C1975" t="s">
        <v>8246</v>
      </c>
      <c r="D1975">
        <v>1470466800</v>
      </c>
      <c r="E1975">
        <v>1467134464</v>
      </c>
      <c r="F1975" t="b">
        <v>1</v>
      </c>
      <c r="G1975">
        <v>2051</v>
      </c>
    </row>
    <row r="1976" spans="1:7" hidden="1" x14ac:dyDescent="0.2">
      <c r="A1976" t="s">
        <v>8219</v>
      </c>
      <c r="B1976" t="s">
        <v>8225</v>
      </c>
      <c r="C1976" t="s">
        <v>8247</v>
      </c>
      <c r="D1976">
        <v>1376899269</v>
      </c>
      <c r="E1976">
        <v>1371715269</v>
      </c>
      <c r="F1976" t="b">
        <v>1</v>
      </c>
      <c r="G1976">
        <v>402</v>
      </c>
    </row>
    <row r="1977" spans="1:7" hidden="1" x14ac:dyDescent="0.2">
      <c r="A1977" t="s">
        <v>8219</v>
      </c>
      <c r="B1977" t="s">
        <v>8224</v>
      </c>
      <c r="C1977" t="s">
        <v>8246</v>
      </c>
      <c r="D1977">
        <v>1362938851</v>
      </c>
      <c r="E1977">
        <v>1360346851</v>
      </c>
      <c r="F1977" t="b">
        <v>1</v>
      </c>
      <c r="G1977">
        <v>253</v>
      </c>
    </row>
    <row r="1978" spans="1:7" hidden="1" x14ac:dyDescent="0.2">
      <c r="A1978" t="s">
        <v>8219</v>
      </c>
      <c r="B1978" t="s">
        <v>8225</v>
      </c>
      <c r="C1978" t="s">
        <v>8247</v>
      </c>
      <c r="D1978">
        <v>1373751325</v>
      </c>
      <c r="E1978">
        <v>1371159325</v>
      </c>
      <c r="F1978" t="b">
        <v>1</v>
      </c>
      <c r="G1978">
        <v>473</v>
      </c>
    </row>
    <row r="1979" spans="1:7" hidden="1" x14ac:dyDescent="0.2">
      <c r="A1979" t="s">
        <v>8219</v>
      </c>
      <c r="B1979" t="s">
        <v>8224</v>
      </c>
      <c r="C1979" t="s">
        <v>8246</v>
      </c>
      <c r="D1979">
        <v>1450511940</v>
      </c>
      <c r="E1979">
        <v>1446527540</v>
      </c>
      <c r="F1979" t="b">
        <v>1</v>
      </c>
      <c r="G1979">
        <v>821</v>
      </c>
    </row>
    <row r="1980" spans="1:7" hidden="1" x14ac:dyDescent="0.2">
      <c r="A1980" t="s">
        <v>8219</v>
      </c>
      <c r="B1980" t="s">
        <v>8224</v>
      </c>
      <c r="C1980" t="s">
        <v>8246</v>
      </c>
      <c r="D1980">
        <v>1339484400</v>
      </c>
      <c r="E1980">
        <v>1336627492</v>
      </c>
      <c r="F1980" t="b">
        <v>1</v>
      </c>
      <c r="G1980">
        <v>388</v>
      </c>
    </row>
    <row r="1981" spans="1:7" hidden="1" x14ac:dyDescent="0.2">
      <c r="A1981" t="s">
        <v>8219</v>
      </c>
      <c r="B1981" t="s">
        <v>8224</v>
      </c>
      <c r="C1981" t="s">
        <v>8246</v>
      </c>
      <c r="D1981">
        <v>1447909140</v>
      </c>
      <c r="E1981">
        <v>1444734146</v>
      </c>
      <c r="F1981" t="b">
        <v>1</v>
      </c>
      <c r="G1981">
        <v>813</v>
      </c>
    </row>
    <row r="1982" spans="1:7" hidden="1" x14ac:dyDescent="0.2">
      <c r="A1982" t="s">
        <v>8219</v>
      </c>
      <c r="B1982" t="s">
        <v>8236</v>
      </c>
      <c r="C1982" t="s">
        <v>8249</v>
      </c>
      <c r="D1982">
        <v>1459684862</v>
      </c>
      <c r="E1982">
        <v>1456232462</v>
      </c>
      <c r="F1982" t="b">
        <v>1</v>
      </c>
      <c r="G1982">
        <v>1945</v>
      </c>
    </row>
    <row r="1983" spans="1:7" x14ac:dyDescent="0.2">
      <c r="A1983" t="s">
        <v>8221</v>
      </c>
      <c r="B1983" t="s">
        <v>8229</v>
      </c>
      <c r="C1983" t="s">
        <v>8251</v>
      </c>
      <c r="D1983">
        <v>1404926665</v>
      </c>
      <c r="E1983">
        <v>1402334665</v>
      </c>
      <c r="F1983" t="b">
        <v>0</v>
      </c>
      <c r="G1983">
        <v>12</v>
      </c>
    </row>
    <row r="1984" spans="1:7" x14ac:dyDescent="0.2">
      <c r="A1984" t="s">
        <v>8221</v>
      </c>
      <c r="B1984" t="s">
        <v>8231</v>
      </c>
      <c r="C1984" t="s">
        <v>8252</v>
      </c>
      <c r="D1984">
        <v>1480863887</v>
      </c>
      <c r="E1984">
        <v>1478268287</v>
      </c>
      <c r="F1984" t="b">
        <v>0</v>
      </c>
      <c r="G1984">
        <v>0</v>
      </c>
    </row>
    <row r="1985" spans="1:7" x14ac:dyDescent="0.2">
      <c r="A1985" t="s">
        <v>8221</v>
      </c>
      <c r="B1985" t="s">
        <v>8224</v>
      </c>
      <c r="C1985" t="s">
        <v>8246</v>
      </c>
      <c r="D1985">
        <v>1472799600</v>
      </c>
      <c r="E1985">
        <v>1470874618</v>
      </c>
      <c r="F1985" t="b">
        <v>0</v>
      </c>
      <c r="G1985">
        <v>16</v>
      </c>
    </row>
    <row r="1986" spans="1:7" x14ac:dyDescent="0.2">
      <c r="A1986" t="s">
        <v>8221</v>
      </c>
      <c r="B1986" t="s">
        <v>8224</v>
      </c>
      <c r="C1986" t="s">
        <v>8246</v>
      </c>
      <c r="D1986">
        <v>1417377481</v>
      </c>
      <c r="E1986">
        <v>1412189881</v>
      </c>
      <c r="F1986" t="b">
        <v>0</v>
      </c>
      <c r="G1986">
        <v>7</v>
      </c>
    </row>
    <row r="1987" spans="1:7" x14ac:dyDescent="0.2">
      <c r="A1987" t="s">
        <v>8221</v>
      </c>
      <c r="B1987" t="s">
        <v>8225</v>
      </c>
      <c r="C1987" t="s">
        <v>8247</v>
      </c>
      <c r="D1987">
        <v>1470178800</v>
      </c>
      <c r="E1987">
        <v>1467650771</v>
      </c>
      <c r="F1987" t="b">
        <v>0</v>
      </c>
      <c r="G1987">
        <v>4</v>
      </c>
    </row>
    <row r="1988" spans="1:7" x14ac:dyDescent="0.2">
      <c r="A1988" t="s">
        <v>8221</v>
      </c>
      <c r="B1988" t="s">
        <v>8225</v>
      </c>
      <c r="C1988" t="s">
        <v>8247</v>
      </c>
      <c r="D1988">
        <v>1457947483</v>
      </c>
      <c r="E1988">
        <v>1455359083</v>
      </c>
      <c r="F1988" t="b">
        <v>0</v>
      </c>
      <c r="G1988">
        <v>1</v>
      </c>
    </row>
    <row r="1989" spans="1:7" x14ac:dyDescent="0.2">
      <c r="A1989" t="s">
        <v>8221</v>
      </c>
      <c r="B1989" t="s">
        <v>8225</v>
      </c>
      <c r="C1989" t="s">
        <v>8247</v>
      </c>
      <c r="D1989">
        <v>1425223276</v>
      </c>
      <c r="E1989">
        <v>1422631276</v>
      </c>
      <c r="F1989" t="b">
        <v>0</v>
      </c>
      <c r="G1989">
        <v>28</v>
      </c>
    </row>
    <row r="1990" spans="1:7" x14ac:dyDescent="0.2">
      <c r="A1990" t="s">
        <v>8221</v>
      </c>
      <c r="B1990" t="s">
        <v>8224</v>
      </c>
      <c r="C1990" t="s">
        <v>8246</v>
      </c>
      <c r="D1990">
        <v>1440094742</v>
      </c>
      <c r="E1990">
        <v>1437502742</v>
      </c>
      <c r="F1990" t="b">
        <v>0</v>
      </c>
      <c r="G1990">
        <v>1</v>
      </c>
    </row>
    <row r="1991" spans="1:7" x14ac:dyDescent="0.2">
      <c r="A1991" t="s">
        <v>8221</v>
      </c>
      <c r="B1991" t="s">
        <v>8224</v>
      </c>
      <c r="C1991" t="s">
        <v>8246</v>
      </c>
      <c r="D1991">
        <v>1481473208</v>
      </c>
      <c r="E1991">
        <v>1478881208</v>
      </c>
      <c r="F1991" t="b">
        <v>0</v>
      </c>
      <c r="G1991">
        <v>1</v>
      </c>
    </row>
    <row r="1992" spans="1:7" x14ac:dyDescent="0.2">
      <c r="A1992" t="s">
        <v>8221</v>
      </c>
      <c r="B1992" t="s">
        <v>8224</v>
      </c>
      <c r="C1992" t="s">
        <v>8246</v>
      </c>
      <c r="D1992">
        <v>1455338532</v>
      </c>
      <c r="E1992">
        <v>1454042532</v>
      </c>
      <c r="F1992" t="b">
        <v>0</v>
      </c>
      <c r="G1992">
        <v>5</v>
      </c>
    </row>
    <row r="1993" spans="1:7" x14ac:dyDescent="0.2">
      <c r="A1993" t="s">
        <v>8221</v>
      </c>
      <c r="B1993" t="s">
        <v>8224</v>
      </c>
      <c r="C1993" t="s">
        <v>8246</v>
      </c>
      <c r="D1993">
        <v>1435958786</v>
      </c>
      <c r="E1993">
        <v>1434144386</v>
      </c>
      <c r="F1993" t="b">
        <v>0</v>
      </c>
      <c r="G1993">
        <v>3</v>
      </c>
    </row>
    <row r="1994" spans="1:7" x14ac:dyDescent="0.2">
      <c r="A1994" t="s">
        <v>8221</v>
      </c>
      <c r="B1994" t="s">
        <v>8224</v>
      </c>
      <c r="C1994" t="s">
        <v>8246</v>
      </c>
      <c r="D1994">
        <v>1424229991</v>
      </c>
      <c r="E1994">
        <v>1421637991</v>
      </c>
      <c r="F1994" t="b">
        <v>0</v>
      </c>
      <c r="G1994">
        <v>2</v>
      </c>
    </row>
    <row r="1995" spans="1:7" x14ac:dyDescent="0.2">
      <c r="A1995" t="s">
        <v>8221</v>
      </c>
      <c r="B1995" t="s">
        <v>8225</v>
      </c>
      <c r="C1995" t="s">
        <v>8247</v>
      </c>
      <c r="D1995">
        <v>1450706837</v>
      </c>
      <c r="E1995">
        <v>1448114837</v>
      </c>
      <c r="F1995" t="b">
        <v>0</v>
      </c>
      <c r="G1995">
        <v>0</v>
      </c>
    </row>
    <row r="1996" spans="1:7" x14ac:dyDescent="0.2">
      <c r="A1996" t="s">
        <v>8221</v>
      </c>
      <c r="B1996" t="s">
        <v>8224</v>
      </c>
      <c r="C1996" t="s">
        <v>8246</v>
      </c>
      <c r="D1996">
        <v>1481072942</v>
      </c>
      <c r="E1996">
        <v>1475885342</v>
      </c>
      <c r="F1996" t="b">
        <v>0</v>
      </c>
      <c r="G1996">
        <v>0</v>
      </c>
    </row>
    <row r="1997" spans="1:7" x14ac:dyDescent="0.2">
      <c r="A1997" t="s">
        <v>8221</v>
      </c>
      <c r="B1997" t="s">
        <v>8229</v>
      </c>
      <c r="C1997" t="s">
        <v>8251</v>
      </c>
      <c r="D1997">
        <v>1437082736</v>
      </c>
      <c r="E1997">
        <v>1435354736</v>
      </c>
      <c r="F1997" t="b">
        <v>0</v>
      </c>
      <c r="G1997">
        <v>3</v>
      </c>
    </row>
    <row r="1998" spans="1:7" x14ac:dyDescent="0.2">
      <c r="A1998" t="s">
        <v>8221</v>
      </c>
      <c r="B1998" t="s">
        <v>8224</v>
      </c>
      <c r="C1998" t="s">
        <v>8246</v>
      </c>
      <c r="D1998">
        <v>1405021211</v>
      </c>
      <c r="E1998">
        <v>1402429211</v>
      </c>
      <c r="F1998" t="b">
        <v>0</v>
      </c>
      <c r="G1998">
        <v>0</v>
      </c>
    </row>
    <row r="1999" spans="1:7" x14ac:dyDescent="0.2">
      <c r="A1999" t="s">
        <v>8221</v>
      </c>
      <c r="B1999" t="s">
        <v>8224</v>
      </c>
      <c r="C1999" t="s">
        <v>8246</v>
      </c>
      <c r="D1999">
        <v>1409091612</v>
      </c>
      <c r="E1999">
        <v>1406499612</v>
      </c>
      <c r="F1999" t="b">
        <v>0</v>
      </c>
      <c r="G1999">
        <v>0</v>
      </c>
    </row>
    <row r="2000" spans="1:7" x14ac:dyDescent="0.2">
      <c r="A2000" t="s">
        <v>8221</v>
      </c>
      <c r="B2000" t="s">
        <v>8224</v>
      </c>
      <c r="C2000" t="s">
        <v>8246</v>
      </c>
      <c r="D2000">
        <v>1406861438</v>
      </c>
      <c r="E2000">
        <v>1402973438</v>
      </c>
      <c r="F2000" t="b">
        <v>0</v>
      </c>
      <c r="G2000">
        <v>3</v>
      </c>
    </row>
    <row r="2001" spans="1:7" x14ac:dyDescent="0.2">
      <c r="A2001" t="s">
        <v>8221</v>
      </c>
      <c r="B2001" t="s">
        <v>8225</v>
      </c>
      <c r="C2001" t="s">
        <v>8247</v>
      </c>
      <c r="D2001">
        <v>1415882108</v>
      </c>
      <c r="E2001">
        <v>1413286508</v>
      </c>
      <c r="F2001" t="b">
        <v>0</v>
      </c>
      <c r="G2001">
        <v>7</v>
      </c>
    </row>
    <row r="2002" spans="1:7" x14ac:dyDescent="0.2">
      <c r="A2002" t="s">
        <v>8221</v>
      </c>
      <c r="B2002" t="s">
        <v>8229</v>
      </c>
      <c r="C2002" t="s">
        <v>8251</v>
      </c>
      <c r="D2002">
        <v>1452120613</v>
      </c>
      <c r="E2002">
        <v>1449528613</v>
      </c>
      <c r="F2002" t="b">
        <v>0</v>
      </c>
      <c r="G2002">
        <v>25</v>
      </c>
    </row>
    <row r="2003" spans="1:7" hidden="1" x14ac:dyDescent="0.2">
      <c r="A2003" t="s">
        <v>8219</v>
      </c>
      <c r="B2003" t="s">
        <v>8236</v>
      </c>
      <c r="C2003" t="s">
        <v>8249</v>
      </c>
      <c r="D2003">
        <v>1434139200</v>
      </c>
      <c r="E2003">
        <v>1431406916</v>
      </c>
      <c r="F2003" t="b">
        <v>1</v>
      </c>
      <c r="G2003">
        <v>1637</v>
      </c>
    </row>
    <row r="2004" spans="1:7" hidden="1" x14ac:dyDescent="0.2">
      <c r="A2004" t="s">
        <v>8219</v>
      </c>
      <c r="B2004" t="s">
        <v>8224</v>
      </c>
      <c r="C2004" t="s">
        <v>8246</v>
      </c>
      <c r="D2004">
        <v>1485191143</v>
      </c>
      <c r="E2004">
        <v>1482599143</v>
      </c>
      <c r="F2004" t="b">
        <v>1</v>
      </c>
      <c r="G2004">
        <v>1375</v>
      </c>
    </row>
    <row r="2005" spans="1:7" hidden="1" x14ac:dyDescent="0.2">
      <c r="A2005" t="s">
        <v>8219</v>
      </c>
      <c r="B2005" t="s">
        <v>8224</v>
      </c>
      <c r="C2005" t="s">
        <v>8246</v>
      </c>
      <c r="D2005">
        <v>1278111600</v>
      </c>
      <c r="E2005">
        <v>1276830052</v>
      </c>
      <c r="F2005" t="b">
        <v>1</v>
      </c>
      <c r="G2005">
        <v>17</v>
      </c>
    </row>
    <row r="2006" spans="1:7" hidden="1" x14ac:dyDescent="0.2">
      <c r="A2006" t="s">
        <v>8219</v>
      </c>
      <c r="B2006" t="s">
        <v>8224</v>
      </c>
      <c r="C2006" t="s">
        <v>8246</v>
      </c>
      <c r="D2006">
        <v>1405002663</v>
      </c>
      <c r="E2006">
        <v>1402410663</v>
      </c>
      <c r="F2006" t="b">
        <v>1</v>
      </c>
      <c r="G2006">
        <v>354</v>
      </c>
    </row>
    <row r="2007" spans="1:7" hidden="1" x14ac:dyDescent="0.2">
      <c r="A2007" t="s">
        <v>8219</v>
      </c>
      <c r="B2007" t="s">
        <v>8224</v>
      </c>
      <c r="C2007" t="s">
        <v>8246</v>
      </c>
      <c r="D2007">
        <v>1381895940</v>
      </c>
      <c r="E2007">
        <v>1379532618</v>
      </c>
      <c r="F2007" t="b">
        <v>1</v>
      </c>
      <c r="G2007">
        <v>191</v>
      </c>
    </row>
    <row r="2008" spans="1:7" hidden="1" x14ac:dyDescent="0.2">
      <c r="A2008" t="s">
        <v>8219</v>
      </c>
      <c r="B2008" t="s">
        <v>8224</v>
      </c>
      <c r="C2008" t="s">
        <v>8246</v>
      </c>
      <c r="D2008">
        <v>1417611645</v>
      </c>
      <c r="E2008">
        <v>1414584045</v>
      </c>
      <c r="F2008" t="b">
        <v>1</v>
      </c>
      <c r="G2008">
        <v>303</v>
      </c>
    </row>
    <row r="2009" spans="1:7" hidden="1" x14ac:dyDescent="0.2">
      <c r="A2009" t="s">
        <v>8219</v>
      </c>
      <c r="B2009" t="s">
        <v>8224</v>
      </c>
      <c r="C2009" t="s">
        <v>8246</v>
      </c>
      <c r="D2009">
        <v>1282622400</v>
      </c>
      <c r="E2009">
        <v>1276891586</v>
      </c>
      <c r="F2009" t="b">
        <v>1</v>
      </c>
      <c r="G2009">
        <v>137</v>
      </c>
    </row>
    <row r="2010" spans="1:7" hidden="1" x14ac:dyDescent="0.2">
      <c r="A2010" t="s">
        <v>8219</v>
      </c>
      <c r="B2010" t="s">
        <v>8224</v>
      </c>
      <c r="C2010" t="s">
        <v>8246</v>
      </c>
      <c r="D2010">
        <v>1316442622</v>
      </c>
      <c r="E2010">
        <v>1312641022</v>
      </c>
      <c r="F2010" t="b">
        <v>1</v>
      </c>
      <c r="G2010">
        <v>41</v>
      </c>
    </row>
    <row r="2011" spans="1:7" hidden="1" x14ac:dyDescent="0.2">
      <c r="A2011" t="s">
        <v>8219</v>
      </c>
      <c r="B2011" t="s">
        <v>8236</v>
      </c>
      <c r="C2011" t="s">
        <v>8249</v>
      </c>
      <c r="D2011">
        <v>1479890743</v>
      </c>
      <c r="E2011">
        <v>1476776743</v>
      </c>
      <c r="F2011" t="b">
        <v>1</v>
      </c>
      <c r="G2011">
        <v>398</v>
      </c>
    </row>
    <row r="2012" spans="1:7" hidden="1" x14ac:dyDescent="0.2">
      <c r="A2012" t="s">
        <v>8219</v>
      </c>
      <c r="B2012" t="s">
        <v>8224</v>
      </c>
      <c r="C2012" t="s">
        <v>8246</v>
      </c>
      <c r="D2012">
        <v>1471564491</v>
      </c>
      <c r="E2012">
        <v>1468972491</v>
      </c>
      <c r="F2012" t="b">
        <v>1</v>
      </c>
      <c r="G2012">
        <v>1737</v>
      </c>
    </row>
    <row r="2013" spans="1:7" hidden="1" x14ac:dyDescent="0.2">
      <c r="A2013" t="s">
        <v>8219</v>
      </c>
      <c r="B2013" t="s">
        <v>8239</v>
      </c>
      <c r="C2013" t="s">
        <v>8249</v>
      </c>
      <c r="D2013">
        <v>1452553200</v>
      </c>
      <c r="E2013">
        <v>1449650173</v>
      </c>
      <c r="F2013" t="b">
        <v>1</v>
      </c>
      <c r="G2013">
        <v>971</v>
      </c>
    </row>
    <row r="2014" spans="1:7" hidden="1" x14ac:dyDescent="0.2">
      <c r="A2014" t="s">
        <v>8219</v>
      </c>
      <c r="B2014" t="s">
        <v>8224</v>
      </c>
      <c r="C2014" t="s">
        <v>8246</v>
      </c>
      <c r="D2014">
        <v>1423165441</v>
      </c>
      <c r="E2014">
        <v>1420573441</v>
      </c>
      <c r="F2014" t="b">
        <v>1</v>
      </c>
      <c r="G2014">
        <v>183</v>
      </c>
    </row>
    <row r="2015" spans="1:7" hidden="1" x14ac:dyDescent="0.2">
      <c r="A2015" t="s">
        <v>8219</v>
      </c>
      <c r="B2015" t="s">
        <v>8224</v>
      </c>
      <c r="C2015" t="s">
        <v>8246</v>
      </c>
      <c r="D2015">
        <v>1468019014</v>
      </c>
      <c r="E2015">
        <v>1462835014</v>
      </c>
      <c r="F2015" t="b">
        <v>1</v>
      </c>
      <c r="G2015">
        <v>4562</v>
      </c>
    </row>
    <row r="2016" spans="1:7" hidden="1" x14ac:dyDescent="0.2">
      <c r="A2016" t="s">
        <v>8219</v>
      </c>
      <c r="B2016" t="s">
        <v>8224</v>
      </c>
      <c r="C2016" t="s">
        <v>8246</v>
      </c>
      <c r="D2016">
        <v>1364184539</v>
      </c>
      <c r="E2016">
        <v>1361250539</v>
      </c>
      <c r="F2016" t="b">
        <v>1</v>
      </c>
      <c r="G2016">
        <v>26457</v>
      </c>
    </row>
    <row r="2017" spans="1:7" hidden="1" x14ac:dyDescent="0.2">
      <c r="A2017" t="s">
        <v>8219</v>
      </c>
      <c r="B2017" t="s">
        <v>8224</v>
      </c>
      <c r="C2017" t="s">
        <v>8246</v>
      </c>
      <c r="D2017">
        <v>1315602163</v>
      </c>
      <c r="E2017">
        <v>1313010163</v>
      </c>
      <c r="F2017" t="b">
        <v>1</v>
      </c>
      <c r="G2017">
        <v>162</v>
      </c>
    </row>
    <row r="2018" spans="1:7" hidden="1" x14ac:dyDescent="0.2">
      <c r="A2018" t="s">
        <v>8219</v>
      </c>
      <c r="B2018" t="s">
        <v>8224</v>
      </c>
      <c r="C2018" t="s">
        <v>8246</v>
      </c>
      <c r="D2018">
        <v>1362863299</v>
      </c>
      <c r="E2018">
        <v>1360271299</v>
      </c>
      <c r="F2018" t="b">
        <v>1</v>
      </c>
      <c r="G2018">
        <v>479</v>
      </c>
    </row>
    <row r="2019" spans="1:7" hidden="1" x14ac:dyDescent="0.2">
      <c r="A2019" t="s">
        <v>8219</v>
      </c>
      <c r="B2019" t="s">
        <v>8224</v>
      </c>
      <c r="C2019" t="s">
        <v>8246</v>
      </c>
      <c r="D2019">
        <v>1332561600</v>
      </c>
      <c r="E2019">
        <v>1329873755</v>
      </c>
      <c r="F2019" t="b">
        <v>1</v>
      </c>
      <c r="G2019">
        <v>426</v>
      </c>
    </row>
    <row r="2020" spans="1:7" hidden="1" x14ac:dyDescent="0.2">
      <c r="A2020" t="s">
        <v>8219</v>
      </c>
      <c r="B2020" t="s">
        <v>8241</v>
      </c>
      <c r="C2020" t="s">
        <v>8249</v>
      </c>
      <c r="D2020">
        <v>1439455609</v>
      </c>
      <c r="E2020">
        <v>1436863609</v>
      </c>
      <c r="F2020" t="b">
        <v>1</v>
      </c>
      <c r="G2020">
        <v>450</v>
      </c>
    </row>
    <row r="2021" spans="1:7" hidden="1" x14ac:dyDescent="0.2">
      <c r="A2021" t="s">
        <v>8219</v>
      </c>
      <c r="B2021" t="s">
        <v>8224</v>
      </c>
      <c r="C2021" t="s">
        <v>8246</v>
      </c>
      <c r="D2021">
        <v>1474563621</v>
      </c>
      <c r="E2021">
        <v>1471971621</v>
      </c>
      <c r="F2021" t="b">
        <v>1</v>
      </c>
      <c r="G2021">
        <v>1780</v>
      </c>
    </row>
    <row r="2022" spans="1:7" hidden="1" x14ac:dyDescent="0.2">
      <c r="A2022" t="s">
        <v>8219</v>
      </c>
      <c r="B2022" t="s">
        <v>8224</v>
      </c>
      <c r="C2022" t="s">
        <v>8246</v>
      </c>
      <c r="D2022">
        <v>1400108640</v>
      </c>
      <c r="E2022">
        <v>1396923624</v>
      </c>
      <c r="F2022" t="b">
        <v>1</v>
      </c>
      <c r="G2022">
        <v>122</v>
      </c>
    </row>
    <row r="2023" spans="1:7" hidden="1" x14ac:dyDescent="0.2">
      <c r="A2023" t="s">
        <v>8219</v>
      </c>
      <c r="B2023" t="s">
        <v>8224</v>
      </c>
      <c r="C2023" t="s">
        <v>8246</v>
      </c>
      <c r="D2023">
        <v>1411522897</v>
      </c>
      <c r="E2023">
        <v>1407634897</v>
      </c>
      <c r="F2023" t="b">
        <v>1</v>
      </c>
      <c r="G2023">
        <v>95</v>
      </c>
    </row>
    <row r="2024" spans="1:7" hidden="1" x14ac:dyDescent="0.2">
      <c r="A2024" t="s">
        <v>8219</v>
      </c>
      <c r="B2024" t="s">
        <v>8224</v>
      </c>
      <c r="C2024" t="s">
        <v>8246</v>
      </c>
      <c r="D2024">
        <v>1465652372</v>
      </c>
      <c r="E2024">
        <v>1463060372</v>
      </c>
      <c r="F2024" t="b">
        <v>1</v>
      </c>
      <c r="G2024">
        <v>325</v>
      </c>
    </row>
    <row r="2025" spans="1:7" hidden="1" x14ac:dyDescent="0.2">
      <c r="A2025" t="s">
        <v>8219</v>
      </c>
      <c r="B2025" t="s">
        <v>8224</v>
      </c>
      <c r="C2025" t="s">
        <v>8246</v>
      </c>
      <c r="D2025">
        <v>1434017153</v>
      </c>
      <c r="E2025">
        <v>1431425153</v>
      </c>
      <c r="F2025" t="b">
        <v>1</v>
      </c>
      <c r="G2025">
        <v>353</v>
      </c>
    </row>
    <row r="2026" spans="1:7" hidden="1" x14ac:dyDescent="0.2">
      <c r="A2026" t="s">
        <v>8219</v>
      </c>
      <c r="B2026" t="s">
        <v>8224</v>
      </c>
      <c r="C2026" t="s">
        <v>8246</v>
      </c>
      <c r="D2026">
        <v>1344826800</v>
      </c>
      <c r="E2026">
        <v>1341875544</v>
      </c>
      <c r="F2026" t="b">
        <v>1</v>
      </c>
      <c r="G2026">
        <v>105</v>
      </c>
    </row>
    <row r="2027" spans="1:7" hidden="1" x14ac:dyDescent="0.2">
      <c r="A2027" t="s">
        <v>8219</v>
      </c>
      <c r="B2027" t="s">
        <v>8236</v>
      </c>
      <c r="C2027" t="s">
        <v>8249</v>
      </c>
      <c r="D2027">
        <v>1433996746</v>
      </c>
      <c r="E2027">
        <v>1431404746</v>
      </c>
      <c r="F2027" t="b">
        <v>1</v>
      </c>
      <c r="G2027">
        <v>729</v>
      </c>
    </row>
    <row r="2028" spans="1:7" hidden="1" x14ac:dyDescent="0.2">
      <c r="A2028" t="s">
        <v>8219</v>
      </c>
      <c r="B2028" t="s">
        <v>8224</v>
      </c>
      <c r="C2028" t="s">
        <v>8246</v>
      </c>
      <c r="D2028">
        <v>1398052740</v>
      </c>
      <c r="E2028">
        <v>1394127585</v>
      </c>
      <c r="F2028" t="b">
        <v>1</v>
      </c>
      <c r="G2028">
        <v>454</v>
      </c>
    </row>
    <row r="2029" spans="1:7" hidden="1" x14ac:dyDescent="0.2">
      <c r="A2029" t="s">
        <v>8219</v>
      </c>
      <c r="B2029" t="s">
        <v>8224</v>
      </c>
      <c r="C2029" t="s">
        <v>8246</v>
      </c>
      <c r="D2029">
        <v>1427740319</v>
      </c>
      <c r="E2029">
        <v>1423855919</v>
      </c>
      <c r="F2029" t="b">
        <v>1</v>
      </c>
      <c r="G2029">
        <v>539</v>
      </c>
    </row>
    <row r="2030" spans="1:7" hidden="1" x14ac:dyDescent="0.2">
      <c r="A2030" t="s">
        <v>8219</v>
      </c>
      <c r="B2030" t="s">
        <v>8224</v>
      </c>
      <c r="C2030" t="s">
        <v>8246</v>
      </c>
      <c r="D2030">
        <v>1268690100</v>
      </c>
      <c r="E2030">
        <v>1265493806</v>
      </c>
      <c r="F2030" t="b">
        <v>1</v>
      </c>
      <c r="G2030">
        <v>79</v>
      </c>
    </row>
    <row r="2031" spans="1:7" hidden="1" x14ac:dyDescent="0.2">
      <c r="A2031" t="s">
        <v>8219</v>
      </c>
      <c r="B2031" t="s">
        <v>8224</v>
      </c>
      <c r="C2031" t="s">
        <v>8246</v>
      </c>
      <c r="D2031">
        <v>1409099481</v>
      </c>
      <c r="E2031">
        <v>1406507481</v>
      </c>
      <c r="F2031" t="b">
        <v>1</v>
      </c>
      <c r="G2031">
        <v>94</v>
      </c>
    </row>
    <row r="2032" spans="1:7" hidden="1" x14ac:dyDescent="0.2">
      <c r="A2032" t="s">
        <v>8219</v>
      </c>
      <c r="B2032" t="s">
        <v>8225</v>
      </c>
      <c r="C2032" t="s">
        <v>8247</v>
      </c>
      <c r="D2032">
        <v>1354233296</v>
      </c>
      <c r="E2032">
        <v>1351641296</v>
      </c>
      <c r="F2032" t="b">
        <v>1</v>
      </c>
      <c r="G2032">
        <v>625</v>
      </c>
    </row>
    <row r="2033" spans="1:7" hidden="1" x14ac:dyDescent="0.2">
      <c r="A2033" t="s">
        <v>8219</v>
      </c>
      <c r="B2033" t="s">
        <v>8233</v>
      </c>
      <c r="C2033" t="s">
        <v>8249</v>
      </c>
      <c r="D2033">
        <v>1420765200</v>
      </c>
      <c r="E2033">
        <v>1417506853</v>
      </c>
      <c r="F2033" t="b">
        <v>1</v>
      </c>
      <c r="G2033">
        <v>508</v>
      </c>
    </row>
    <row r="2034" spans="1:7" hidden="1" x14ac:dyDescent="0.2">
      <c r="A2034" t="s">
        <v>8219</v>
      </c>
      <c r="B2034" t="s">
        <v>8224</v>
      </c>
      <c r="C2034" t="s">
        <v>8246</v>
      </c>
      <c r="D2034">
        <v>1481778000</v>
      </c>
      <c r="E2034">
        <v>1479216874</v>
      </c>
      <c r="F2034" t="b">
        <v>1</v>
      </c>
      <c r="G2034">
        <v>531</v>
      </c>
    </row>
    <row r="2035" spans="1:7" hidden="1" x14ac:dyDescent="0.2">
      <c r="A2035" t="s">
        <v>8219</v>
      </c>
      <c r="B2035" t="s">
        <v>8224</v>
      </c>
      <c r="C2035" t="s">
        <v>8246</v>
      </c>
      <c r="D2035">
        <v>1398477518</v>
      </c>
      <c r="E2035">
        <v>1395885518</v>
      </c>
      <c r="F2035" t="b">
        <v>1</v>
      </c>
      <c r="G2035">
        <v>158</v>
      </c>
    </row>
    <row r="2036" spans="1:7" hidden="1" x14ac:dyDescent="0.2">
      <c r="A2036" t="s">
        <v>8219</v>
      </c>
      <c r="B2036" t="s">
        <v>8224</v>
      </c>
      <c r="C2036" t="s">
        <v>8246</v>
      </c>
      <c r="D2036">
        <v>1430981880</v>
      </c>
      <c r="E2036">
        <v>1426216033</v>
      </c>
      <c r="F2036" t="b">
        <v>1</v>
      </c>
      <c r="G2036">
        <v>508</v>
      </c>
    </row>
    <row r="2037" spans="1:7" hidden="1" x14ac:dyDescent="0.2">
      <c r="A2037" t="s">
        <v>8219</v>
      </c>
      <c r="B2037" t="s">
        <v>8224</v>
      </c>
      <c r="C2037" t="s">
        <v>8246</v>
      </c>
      <c r="D2037">
        <v>1450486800</v>
      </c>
      <c r="E2037">
        <v>1446562807</v>
      </c>
      <c r="F2037" t="b">
        <v>1</v>
      </c>
      <c r="G2037">
        <v>644</v>
      </c>
    </row>
    <row r="2038" spans="1:7" hidden="1" x14ac:dyDescent="0.2">
      <c r="A2038" t="s">
        <v>8219</v>
      </c>
      <c r="B2038" t="s">
        <v>8224</v>
      </c>
      <c r="C2038" t="s">
        <v>8246</v>
      </c>
      <c r="D2038">
        <v>1399668319</v>
      </c>
      <c r="E2038">
        <v>1397076319</v>
      </c>
      <c r="F2038" t="b">
        <v>1</v>
      </c>
      <c r="G2038">
        <v>848</v>
      </c>
    </row>
    <row r="2039" spans="1:7" hidden="1" x14ac:dyDescent="0.2">
      <c r="A2039" t="s">
        <v>8219</v>
      </c>
      <c r="B2039" t="s">
        <v>8224</v>
      </c>
      <c r="C2039" t="s">
        <v>8246</v>
      </c>
      <c r="D2039">
        <v>1388383353</v>
      </c>
      <c r="E2039">
        <v>1383195753</v>
      </c>
      <c r="F2039" t="b">
        <v>1</v>
      </c>
      <c r="G2039">
        <v>429</v>
      </c>
    </row>
    <row r="2040" spans="1:7" hidden="1" x14ac:dyDescent="0.2">
      <c r="A2040" t="s">
        <v>8219</v>
      </c>
      <c r="B2040" t="s">
        <v>8225</v>
      </c>
      <c r="C2040" t="s">
        <v>8247</v>
      </c>
      <c r="D2040">
        <v>1372701600</v>
      </c>
      <c r="E2040">
        <v>1369895421</v>
      </c>
      <c r="F2040" t="b">
        <v>1</v>
      </c>
      <c r="G2040">
        <v>204</v>
      </c>
    </row>
    <row r="2041" spans="1:7" hidden="1" x14ac:dyDescent="0.2">
      <c r="A2041" t="s">
        <v>8219</v>
      </c>
      <c r="B2041" t="s">
        <v>8224</v>
      </c>
      <c r="C2041" t="s">
        <v>8246</v>
      </c>
      <c r="D2041">
        <v>1480568340</v>
      </c>
      <c r="E2041">
        <v>1477996325</v>
      </c>
      <c r="F2041" t="b">
        <v>1</v>
      </c>
      <c r="G2041">
        <v>379</v>
      </c>
    </row>
    <row r="2042" spans="1:7" hidden="1" x14ac:dyDescent="0.2">
      <c r="A2042" t="s">
        <v>8219</v>
      </c>
      <c r="B2042" t="s">
        <v>8224</v>
      </c>
      <c r="C2042" t="s">
        <v>8246</v>
      </c>
      <c r="D2042">
        <v>1384557303</v>
      </c>
      <c r="E2042">
        <v>1383257703</v>
      </c>
      <c r="F2042" t="b">
        <v>1</v>
      </c>
      <c r="G2042">
        <v>271</v>
      </c>
    </row>
    <row r="2043" spans="1:7" hidden="1" x14ac:dyDescent="0.2">
      <c r="A2043" t="s">
        <v>8219</v>
      </c>
      <c r="B2043" t="s">
        <v>8224</v>
      </c>
      <c r="C2043" t="s">
        <v>8246</v>
      </c>
      <c r="D2043">
        <v>1478785027</v>
      </c>
      <c r="E2043">
        <v>1476189427</v>
      </c>
      <c r="F2043" t="b">
        <v>0</v>
      </c>
      <c r="G2043">
        <v>120</v>
      </c>
    </row>
    <row r="2044" spans="1:7" hidden="1" x14ac:dyDescent="0.2">
      <c r="A2044" t="s">
        <v>8219</v>
      </c>
      <c r="B2044" t="s">
        <v>8224</v>
      </c>
      <c r="C2044" t="s">
        <v>8246</v>
      </c>
      <c r="D2044">
        <v>1453481974</v>
      </c>
      <c r="E2044">
        <v>1448297974</v>
      </c>
      <c r="F2044" t="b">
        <v>0</v>
      </c>
      <c r="G2044">
        <v>140</v>
      </c>
    </row>
    <row r="2045" spans="1:7" hidden="1" x14ac:dyDescent="0.2">
      <c r="A2045" t="s">
        <v>8219</v>
      </c>
      <c r="B2045" t="s">
        <v>8224</v>
      </c>
      <c r="C2045" t="s">
        <v>8246</v>
      </c>
      <c r="D2045">
        <v>1481432340</v>
      </c>
      <c r="E2045">
        <v>1476764077</v>
      </c>
      <c r="F2045" t="b">
        <v>0</v>
      </c>
      <c r="G2045">
        <v>193</v>
      </c>
    </row>
    <row r="2046" spans="1:7" hidden="1" x14ac:dyDescent="0.2">
      <c r="A2046" t="s">
        <v>8219</v>
      </c>
      <c r="B2046" t="s">
        <v>8224</v>
      </c>
      <c r="C2046" t="s">
        <v>8246</v>
      </c>
      <c r="D2046">
        <v>1434212714</v>
      </c>
      <c r="E2046">
        <v>1431620714</v>
      </c>
      <c r="F2046" t="b">
        <v>0</v>
      </c>
      <c r="G2046">
        <v>180</v>
      </c>
    </row>
    <row r="2047" spans="1:7" hidden="1" x14ac:dyDescent="0.2">
      <c r="A2047" t="s">
        <v>8219</v>
      </c>
      <c r="B2047" t="s">
        <v>8224</v>
      </c>
      <c r="C2047" t="s">
        <v>8246</v>
      </c>
      <c r="D2047">
        <v>1341799647</v>
      </c>
      <c r="E2047">
        <v>1339207647</v>
      </c>
      <c r="F2047" t="b">
        <v>0</v>
      </c>
      <c r="G2047">
        <v>263</v>
      </c>
    </row>
    <row r="2048" spans="1:7" hidden="1" x14ac:dyDescent="0.2">
      <c r="A2048" t="s">
        <v>8219</v>
      </c>
      <c r="B2048" t="s">
        <v>8224</v>
      </c>
      <c r="C2048" t="s">
        <v>8246</v>
      </c>
      <c r="D2048">
        <v>1369282044</v>
      </c>
      <c r="E2048">
        <v>1366690044</v>
      </c>
      <c r="F2048" t="b">
        <v>0</v>
      </c>
      <c r="G2048">
        <v>217</v>
      </c>
    </row>
    <row r="2049" spans="1:7" hidden="1" x14ac:dyDescent="0.2">
      <c r="A2049" t="s">
        <v>8219</v>
      </c>
      <c r="B2049" t="s">
        <v>8226</v>
      </c>
      <c r="C2049" t="s">
        <v>8248</v>
      </c>
      <c r="D2049">
        <v>1429228800</v>
      </c>
      <c r="E2049">
        <v>1426714870</v>
      </c>
      <c r="F2049" t="b">
        <v>0</v>
      </c>
      <c r="G2049">
        <v>443</v>
      </c>
    </row>
    <row r="2050" spans="1:7" hidden="1" x14ac:dyDescent="0.2">
      <c r="A2050" t="s">
        <v>8219</v>
      </c>
      <c r="B2050" t="s">
        <v>8224</v>
      </c>
      <c r="C2050" t="s">
        <v>8246</v>
      </c>
      <c r="D2050">
        <v>1369323491</v>
      </c>
      <c r="E2050">
        <v>1366731491</v>
      </c>
      <c r="F2050" t="b">
        <v>0</v>
      </c>
      <c r="G2050">
        <v>1373</v>
      </c>
    </row>
    <row r="2051" spans="1:7" hidden="1" x14ac:dyDescent="0.2">
      <c r="A2051" t="s">
        <v>8219</v>
      </c>
      <c r="B2051" t="s">
        <v>8225</v>
      </c>
      <c r="C2051" t="s">
        <v>8247</v>
      </c>
      <c r="D2051">
        <v>1386025140</v>
      </c>
      <c r="E2051">
        <v>1382963963</v>
      </c>
      <c r="F2051" t="b">
        <v>0</v>
      </c>
      <c r="G2051">
        <v>742</v>
      </c>
    </row>
    <row r="2052" spans="1:7" hidden="1" x14ac:dyDescent="0.2">
      <c r="A2052" t="s">
        <v>8219</v>
      </c>
      <c r="B2052" t="s">
        <v>8224</v>
      </c>
      <c r="C2052" t="s">
        <v>8246</v>
      </c>
      <c r="D2052">
        <v>1433036578</v>
      </c>
      <c r="E2052">
        <v>1429580578</v>
      </c>
      <c r="F2052" t="b">
        <v>0</v>
      </c>
      <c r="G2052">
        <v>170</v>
      </c>
    </row>
    <row r="2053" spans="1:7" hidden="1" x14ac:dyDescent="0.2">
      <c r="A2053" t="s">
        <v>8219</v>
      </c>
      <c r="B2053" t="s">
        <v>8224</v>
      </c>
      <c r="C2053" t="s">
        <v>8246</v>
      </c>
      <c r="D2053">
        <v>1388017937</v>
      </c>
      <c r="E2053">
        <v>1385425937</v>
      </c>
      <c r="F2053" t="b">
        <v>0</v>
      </c>
      <c r="G2053">
        <v>242</v>
      </c>
    </row>
    <row r="2054" spans="1:7" hidden="1" x14ac:dyDescent="0.2">
      <c r="A2054" t="s">
        <v>8219</v>
      </c>
      <c r="B2054" t="s">
        <v>8224</v>
      </c>
      <c r="C2054" t="s">
        <v>8246</v>
      </c>
      <c r="D2054">
        <v>1455933653</v>
      </c>
      <c r="E2054">
        <v>1452045653</v>
      </c>
      <c r="F2054" t="b">
        <v>0</v>
      </c>
      <c r="G2054">
        <v>541</v>
      </c>
    </row>
    <row r="2055" spans="1:7" hidden="1" x14ac:dyDescent="0.2">
      <c r="A2055" t="s">
        <v>8219</v>
      </c>
      <c r="B2055" t="s">
        <v>8224</v>
      </c>
      <c r="C2055" t="s">
        <v>8246</v>
      </c>
      <c r="D2055">
        <v>1448466551</v>
      </c>
      <c r="E2055">
        <v>1445870951</v>
      </c>
      <c r="F2055" t="b">
        <v>0</v>
      </c>
      <c r="G2055">
        <v>121</v>
      </c>
    </row>
    <row r="2056" spans="1:7" hidden="1" x14ac:dyDescent="0.2">
      <c r="A2056" t="s">
        <v>8219</v>
      </c>
      <c r="B2056" t="s">
        <v>8225</v>
      </c>
      <c r="C2056" t="s">
        <v>8247</v>
      </c>
      <c r="D2056">
        <v>1399033810</v>
      </c>
      <c r="E2056">
        <v>1396441810</v>
      </c>
      <c r="F2056" t="b">
        <v>0</v>
      </c>
      <c r="G2056">
        <v>621</v>
      </c>
    </row>
    <row r="2057" spans="1:7" hidden="1" x14ac:dyDescent="0.2">
      <c r="A2057" t="s">
        <v>8219</v>
      </c>
      <c r="B2057" t="s">
        <v>8224</v>
      </c>
      <c r="C2057" t="s">
        <v>8246</v>
      </c>
      <c r="D2057">
        <v>1417579200</v>
      </c>
      <c r="E2057">
        <v>1415031043</v>
      </c>
      <c r="F2057" t="b">
        <v>0</v>
      </c>
      <c r="G2057">
        <v>101</v>
      </c>
    </row>
    <row r="2058" spans="1:7" hidden="1" x14ac:dyDescent="0.2">
      <c r="A2058" t="s">
        <v>8219</v>
      </c>
      <c r="B2058" t="s">
        <v>8224</v>
      </c>
      <c r="C2058" t="s">
        <v>8246</v>
      </c>
      <c r="D2058">
        <v>1366222542</v>
      </c>
      <c r="E2058">
        <v>1363630542</v>
      </c>
      <c r="F2058" t="b">
        <v>0</v>
      </c>
      <c r="G2058">
        <v>554</v>
      </c>
    </row>
    <row r="2059" spans="1:7" hidden="1" x14ac:dyDescent="0.2">
      <c r="A2059" t="s">
        <v>8219</v>
      </c>
      <c r="B2059" t="s">
        <v>8225</v>
      </c>
      <c r="C2059" t="s">
        <v>8247</v>
      </c>
      <c r="D2059">
        <v>1456487532</v>
      </c>
      <c r="E2059">
        <v>1453895532</v>
      </c>
      <c r="F2059" t="b">
        <v>0</v>
      </c>
      <c r="G2059">
        <v>666</v>
      </c>
    </row>
    <row r="2060" spans="1:7" hidden="1" x14ac:dyDescent="0.2">
      <c r="A2060" t="s">
        <v>8219</v>
      </c>
      <c r="B2060" t="s">
        <v>8225</v>
      </c>
      <c r="C2060" t="s">
        <v>8247</v>
      </c>
      <c r="D2060">
        <v>1425326400</v>
      </c>
      <c r="E2060">
        <v>1421916830</v>
      </c>
      <c r="F2060" t="b">
        <v>0</v>
      </c>
      <c r="G2060">
        <v>410</v>
      </c>
    </row>
    <row r="2061" spans="1:7" hidden="1" x14ac:dyDescent="0.2">
      <c r="A2061" t="s">
        <v>8219</v>
      </c>
      <c r="B2061" t="s">
        <v>8224</v>
      </c>
      <c r="C2061" t="s">
        <v>8246</v>
      </c>
      <c r="D2061">
        <v>1454277540</v>
      </c>
      <c r="E2061">
        <v>1450880854</v>
      </c>
      <c r="F2061" t="b">
        <v>0</v>
      </c>
      <c r="G2061">
        <v>375</v>
      </c>
    </row>
    <row r="2062" spans="1:7" hidden="1" x14ac:dyDescent="0.2">
      <c r="A2062" t="s">
        <v>8219</v>
      </c>
      <c r="B2062" t="s">
        <v>8224</v>
      </c>
      <c r="C2062" t="s">
        <v>8246</v>
      </c>
      <c r="D2062">
        <v>1406129150</v>
      </c>
      <c r="E2062">
        <v>1400945150</v>
      </c>
      <c r="F2062" t="b">
        <v>0</v>
      </c>
      <c r="G2062">
        <v>1364</v>
      </c>
    </row>
    <row r="2063" spans="1:7" hidden="1" x14ac:dyDescent="0.2">
      <c r="A2063" t="s">
        <v>8219</v>
      </c>
      <c r="B2063" t="s">
        <v>8224</v>
      </c>
      <c r="C2063" t="s">
        <v>8246</v>
      </c>
      <c r="D2063">
        <v>1483208454</v>
      </c>
      <c r="E2063">
        <v>1480616454</v>
      </c>
      <c r="F2063" t="b">
        <v>0</v>
      </c>
      <c r="G2063">
        <v>35</v>
      </c>
    </row>
    <row r="2064" spans="1:7" hidden="1" x14ac:dyDescent="0.2">
      <c r="A2064" t="s">
        <v>8219</v>
      </c>
      <c r="B2064" t="s">
        <v>8232</v>
      </c>
      <c r="C2064" t="s">
        <v>8253</v>
      </c>
      <c r="D2064">
        <v>1458807098</v>
      </c>
      <c r="E2064">
        <v>1456218698</v>
      </c>
      <c r="F2064" t="b">
        <v>0</v>
      </c>
      <c r="G2064">
        <v>203</v>
      </c>
    </row>
    <row r="2065" spans="1:7" hidden="1" x14ac:dyDescent="0.2">
      <c r="A2065" t="s">
        <v>8219</v>
      </c>
      <c r="B2065" t="s">
        <v>8236</v>
      </c>
      <c r="C2065" t="s">
        <v>8249</v>
      </c>
      <c r="D2065">
        <v>1463333701</v>
      </c>
      <c r="E2065">
        <v>1460482501</v>
      </c>
      <c r="F2065" t="b">
        <v>0</v>
      </c>
      <c r="G2065">
        <v>49</v>
      </c>
    </row>
    <row r="2066" spans="1:7" hidden="1" x14ac:dyDescent="0.2">
      <c r="A2066" t="s">
        <v>8219</v>
      </c>
      <c r="B2066" t="s">
        <v>8224</v>
      </c>
      <c r="C2066" t="s">
        <v>8246</v>
      </c>
      <c r="D2066">
        <v>1370001600</v>
      </c>
      <c r="E2066">
        <v>1366879523</v>
      </c>
      <c r="F2066" t="b">
        <v>0</v>
      </c>
      <c r="G2066">
        <v>5812</v>
      </c>
    </row>
    <row r="2067" spans="1:7" hidden="1" x14ac:dyDescent="0.2">
      <c r="A2067" t="s">
        <v>8219</v>
      </c>
      <c r="B2067" t="s">
        <v>8225</v>
      </c>
      <c r="C2067" t="s">
        <v>8247</v>
      </c>
      <c r="D2067">
        <v>1387958429</v>
      </c>
      <c r="E2067">
        <v>1385366429</v>
      </c>
      <c r="F2067" t="b">
        <v>0</v>
      </c>
      <c r="G2067">
        <v>1556</v>
      </c>
    </row>
    <row r="2068" spans="1:7" hidden="1" x14ac:dyDescent="0.2">
      <c r="A2068" t="s">
        <v>8219</v>
      </c>
      <c r="B2068" t="s">
        <v>8224</v>
      </c>
      <c r="C2068" t="s">
        <v>8246</v>
      </c>
      <c r="D2068">
        <v>1408818683</v>
      </c>
      <c r="E2068">
        <v>1406226683</v>
      </c>
      <c r="F2068" t="b">
        <v>0</v>
      </c>
      <c r="G2068">
        <v>65</v>
      </c>
    </row>
    <row r="2069" spans="1:7" hidden="1" x14ac:dyDescent="0.2">
      <c r="A2069" t="s">
        <v>8219</v>
      </c>
      <c r="B2069" t="s">
        <v>8225</v>
      </c>
      <c r="C2069" t="s">
        <v>8247</v>
      </c>
      <c r="D2069">
        <v>1432499376</v>
      </c>
      <c r="E2069">
        <v>1429648176</v>
      </c>
      <c r="F2069" t="b">
        <v>0</v>
      </c>
      <c r="G2069">
        <v>10</v>
      </c>
    </row>
    <row r="2070" spans="1:7" hidden="1" x14ac:dyDescent="0.2">
      <c r="A2070" t="s">
        <v>8219</v>
      </c>
      <c r="B2070" t="s">
        <v>8224</v>
      </c>
      <c r="C2070" t="s">
        <v>8246</v>
      </c>
      <c r="D2070">
        <v>1476994315</v>
      </c>
      <c r="E2070">
        <v>1474402315</v>
      </c>
      <c r="F2070" t="b">
        <v>0</v>
      </c>
      <c r="G2070">
        <v>76</v>
      </c>
    </row>
    <row r="2071" spans="1:7" hidden="1" x14ac:dyDescent="0.2">
      <c r="A2071" t="s">
        <v>8219</v>
      </c>
      <c r="B2071" t="s">
        <v>8224</v>
      </c>
      <c r="C2071" t="s">
        <v>8246</v>
      </c>
      <c r="D2071">
        <v>1451776791</v>
      </c>
      <c r="E2071">
        <v>1449098391</v>
      </c>
      <c r="F2071" t="b">
        <v>0</v>
      </c>
      <c r="G2071">
        <v>263</v>
      </c>
    </row>
    <row r="2072" spans="1:7" hidden="1" x14ac:dyDescent="0.2">
      <c r="A2072" t="s">
        <v>8219</v>
      </c>
      <c r="B2072" t="s">
        <v>8236</v>
      </c>
      <c r="C2072" t="s">
        <v>8249</v>
      </c>
      <c r="D2072">
        <v>1467128723</v>
      </c>
      <c r="E2072">
        <v>1464536723</v>
      </c>
      <c r="F2072" t="b">
        <v>0</v>
      </c>
      <c r="G2072">
        <v>1530</v>
      </c>
    </row>
    <row r="2073" spans="1:7" hidden="1" x14ac:dyDescent="0.2">
      <c r="A2073" t="s">
        <v>8219</v>
      </c>
      <c r="B2073" t="s">
        <v>8224</v>
      </c>
      <c r="C2073" t="s">
        <v>8246</v>
      </c>
      <c r="D2073">
        <v>1475390484</v>
      </c>
      <c r="E2073">
        <v>1471502484</v>
      </c>
      <c r="F2073" t="b">
        <v>0</v>
      </c>
      <c r="G2073">
        <v>278</v>
      </c>
    </row>
    <row r="2074" spans="1:7" hidden="1" x14ac:dyDescent="0.2">
      <c r="A2074" t="s">
        <v>8219</v>
      </c>
      <c r="B2074" t="s">
        <v>8224</v>
      </c>
      <c r="C2074" t="s">
        <v>8246</v>
      </c>
      <c r="D2074">
        <v>1462629432</v>
      </c>
      <c r="E2074">
        <v>1460037432</v>
      </c>
      <c r="F2074" t="b">
        <v>0</v>
      </c>
      <c r="G2074">
        <v>350</v>
      </c>
    </row>
    <row r="2075" spans="1:7" hidden="1" x14ac:dyDescent="0.2">
      <c r="A2075" t="s">
        <v>8219</v>
      </c>
      <c r="B2075" t="s">
        <v>8224</v>
      </c>
      <c r="C2075" t="s">
        <v>8246</v>
      </c>
      <c r="D2075">
        <v>1431100918</v>
      </c>
      <c r="E2075">
        <v>1427212918</v>
      </c>
      <c r="F2075" t="b">
        <v>0</v>
      </c>
      <c r="G2075">
        <v>470</v>
      </c>
    </row>
    <row r="2076" spans="1:7" hidden="1" x14ac:dyDescent="0.2">
      <c r="A2076" t="s">
        <v>8219</v>
      </c>
      <c r="B2076" t="s">
        <v>8224</v>
      </c>
      <c r="C2076" t="s">
        <v>8246</v>
      </c>
      <c r="D2076">
        <v>1462564182</v>
      </c>
      <c r="E2076">
        <v>1459972182</v>
      </c>
      <c r="F2076" t="b">
        <v>0</v>
      </c>
      <c r="G2076">
        <v>3</v>
      </c>
    </row>
    <row r="2077" spans="1:7" hidden="1" x14ac:dyDescent="0.2">
      <c r="A2077" t="s">
        <v>8219</v>
      </c>
      <c r="B2077" t="s">
        <v>8224</v>
      </c>
      <c r="C2077" t="s">
        <v>8246</v>
      </c>
      <c r="D2077">
        <v>1374769288</v>
      </c>
      <c r="E2077">
        <v>1372177288</v>
      </c>
      <c r="F2077" t="b">
        <v>0</v>
      </c>
      <c r="G2077">
        <v>8200</v>
      </c>
    </row>
    <row r="2078" spans="1:7" hidden="1" x14ac:dyDescent="0.2">
      <c r="A2078" t="s">
        <v>8219</v>
      </c>
      <c r="B2078" t="s">
        <v>8225</v>
      </c>
      <c r="C2078" t="s">
        <v>8247</v>
      </c>
      <c r="D2078">
        <v>1406149689</v>
      </c>
      <c r="E2078">
        <v>1402693689</v>
      </c>
      <c r="F2078" t="b">
        <v>0</v>
      </c>
      <c r="G2078">
        <v>8359</v>
      </c>
    </row>
    <row r="2079" spans="1:7" hidden="1" x14ac:dyDescent="0.2">
      <c r="A2079" t="s">
        <v>8219</v>
      </c>
      <c r="B2079" t="s">
        <v>8224</v>
      </c>
      <c r="C2079" t="s">
        <v>8246</v>
      </c>
      <c r="D2079">
        <v>1433538000</v>
      </c>
      <c r="E2079">
        <v>1428541276</v>
      </c>
      <c r="F2079" t="b">
        <v>0</v>
      </c>
      <c r="G2079">
        <v>188</v>
      </c>
    </row>
    <row r="2080" spans="1:7" hidden="1" x14ac:dyDescent="0.2">
      <c r="A2080" t="s">
        <v>8219</v>
      </c>
      <c r="B2080" t="s">
        <v>8227</v>
      </c>
      <c r="C2080" t="s">
        <v>8249</v>
      </c>
      <c r="D2080">
        <v>1482085857</v>
      </c>
      <c r="E2080">
        <v>1479493857</v>
      </c>
      <c r="F2080" t="b">
        <v>0</v>
      </c>
      <c r="G2080">
        <v>48</v>
      </c>
    </row>
    <row r="2081" spans="1:7" hidden="1" x14ac:dyDescent="0.2">
      <c r="A2081" t="s">
        <v>8219</v>
      </c>
      <c r="B2081" t="s">
        <v>8225</v>
      </c>
      <c r="C2081" t="s">
        <v>8247</v>
      </c>
      <c r="D2081">
        <v>1435258800</v>
      </c>
      <c r="E2081">
        <v>1432659793</v>
      </c>
      <c r="F2081" t="b">
        <v>0</v>
      </c>
      <c r="G2081">
        <v>607</v>
      </c>
    </row>
    <row r="2082" spans="1:7" hidden="1" x14ac:dyDescent="0.2">
      <c r="A2082" t="s">
        <v>8219</v>
      </c>
      <c r="B2082" t="s">
        <v>8224</v>
      </c>
      <c r="C2082" t="s">
        <v>8246</v>
      </c>
      <c r="D2082">
        <v>1447286300</v>
      </c>
      <c r="E2082">
        <v>1444690700</v>
      </c>
      <c r="F2082" t="b">
        <v>0</v>
      </c>
      <c r="G2082">
        <v>50</v>
      </c>
    </row>
    <row r="2083" spans="1:7" hidden="1" x14ac:dyDescent="0.2">
      <c r="A2083" t="s">
        <v>8219</v>
      </c>
      <c r="B2083" t="s">
        <v>8224</v>
      </c>
      <c r="C2083" t="s">
        <v>8246</v>
      </c>
      <c r="D2083">
        <v>1337144340</v>
      </c>
      <c r="E2083">
        <v>1333597555</v>
      </c>
      <c r="F2083" t="b">
        <v>0</v>
      </c>
      <c r="G2083">
        <v>55</v>
      </c>
    </row>
    <row r="2084" spans="1:7" hidden="1" x14ac:dyDescent="0.2">
      <c r="A2084" t="s">
        <v>8219</v>
      </c>
      <c r="B2084" t="s">
        <v>8224</v>
      </c>
      <c r="C2084" t="s">
        <v>8246</v>
      </c>
      <c r="D2084">
        <v>1322106796</v>
      </c>
      <c r="E2084">
        <v>1316919196</v>
      </c>
      <c r="F2084" t="b">
        <v>0</v>
      </c>
      <c r="G2084">
        <v>38</v>
      </c>
    </row>
    <row r="2085" spans="1:7" hidden="1" x14ac:dyDescent="0.2">
      <c r="A2085" t="s">
        <v>8219</v>
      </c>
      <c r="B2085" t="s">
        <v>8224</v>
      </c>
      <c r="C2085" t="s">
        <v>8246</v>
      </c>
      <c r="D2085">
        <v>1338830395</v>
      </c>
      <c r="E2085">
        <v>1336238395</v>
      </c>
      <c r="F2085" t="b">
        <v>0</v>
      </c>
      <c r="G2085">
        <v>25</v>
      </c>
    </row>
    <row r="2086" spans="1:7" hidden="1" x14ac:dyDescent="0.2">
      <c r="A2086" t="s">
        <v>8219</v>
      </c>
      <c r="B2086" t="s">
        <v>8224</v>
      </c>
      <c r="C2086" t="s">
        <v>8246</v>
      </c>
      <c r="D2086">
        <v>1399186740</v>
      </c>
      <c r="E2086">
        <v>1396468782</v>
      </c>
      <c r="F2086" t="b">
        <v>0</v>
      </c>
      <c r="G2086">
        <v>46</v>
      </c>
    </row>
    <row r="2087" spans="1:7" hidden="1" x14ac:dyDescent="0.2">
      <c r="A2087" t="s">
        <v>8219</v>
      </c>
      <c r="B2087" t="s">
        <v>8224</v>
      </c>
      <c r="C2087" t="s">
        <v>8246</v>
      </c>
      <c r="D2087">
        <v>1342382587</v>
      </c>
      <c r="E2087">
        <v>1339790587</v>
      </c>
      <c r="F2087" t="b">
        <v>0</v>
      </c>
      <c r="G2087">
        <v>83</v>
      </c>
    </row>
    <row r="2088" spans="1:7" hidden="1" x14ac:dyDescent="0.2">
      <c r="A2088" t="s">
        <v>8219</v>
      </c>
      <c r="B2088" t="s">
        <v>8224</v>
      </c>
      <c r="C2088" t="s">
        <v>8246</v>
      </c>
      <c r="D2088">
        <v>1323838740</v>
      </c>
      <c r="E2088">
        <v>1321200332</v>
      </c>
      <c r="F2088" t="b">
        <v>0</v>
      </c>
      <c r="G2088">
        <v>35</v>
      </c>
    </row>
    <row r="2089" spans="1:7" hidden="1" x14ac:dyDescent="0.2">
      <c r="A2089" t="s">
        <v>8219</v>
      </c>
      <c r="B2089" t="s">
        <v>8224</v>
      </c>
      <c r="C2089" t="s">
        <v>8246</v>
      </c>
      <c r="D2089">
        <v>1315457658</v>
      </c>
      <c r="E2089">
        <v>1312865658</v>
      </c>
      <c r="F2089" t="b">
        <v>0</v>
      </c>
      <c r="G2089">
        <v>25</v>
      </c>
    </row>
    <row r="2090" spans="1:7" hidden="1" x14ac:dyDescent="0.2">
      <c r="A2090" t="s">
        <v>8219</v>
      </c>
      <c r="B2090" t="s">
        <v>8224</v>
      </c>
      <c r="C2090" t="s">
        <v>8246</v>
      </c>
      <c r="D2090">
        <v>1284177540</v>
      </c>
      <c r="E2090">
        <v>1281028152</v>
      </c>
      <c r="F2090" t="b">
        <v>0</v>
      </c>
      <c r="G2090">
        <v>75</v>
      </c>
    </row>
    <row r="2091" spans="1:7" hidden="1" x14ac:dyDescent="0.2">
      <c r="A2091" t="s">
        <v>8219</v>
      </c>
      <c r="B2091" t="s">
        <v>8224</v>
      </c>
      <c r="C2091" t="s">
        <v>8246</v>
      </c>
      <c r="D2091">
        <v>1375408194</v>
      </c>
      <c r="E2091">
        <v>1372384194</v>
      </c>
      <c r="F2091" t="b">
        <v>0</v>
      </c>
      <c r="G2091">
        <v>62</v>
      </c>
    </row>
    <row r="2092" spans="1:7" hidden="1" x14ac:dyDescent="0.2">
      <c r="A2092" t="s">
        <v>8219</v>
      </c>
      <c r="B2092" t="s">
        <v>8224</v>
      </c>
      <c r="C2092" t="s">
        <v>8246</v>
      </c>
      <c r="D2092">
        <v>1361696955</v>
      </c>
      <c r="E2092">
        <v>1359104955</v>
      </c>
      <c r="F2092" t="b">
        <v>0</v>
      </c>
      <c r="G2092">
        <v>160</v>
      </c>
    </row>
    <row r="2093" spans="1:7" hidden="1" x14ac:dyDescent="0.2">
      <c r="A2093" t="s">
        <v>8219</v>
      </c>
      <c r="B2093" t="s">
        <v>8224</v>
      </c>
      <c r="C2093" t="s">
        <v>8246</v>
      </c>
      <c r="D2093">
        <v>1299009600</v>
      </c>
      <c r="E2093">
        <v>1294818278</v>
      </c>
      <c r="F2093" t="b">
        <v>0</v>
      </c>
      <c r="G2093">
        <v>246</v>
      </c>
    </row>
    <row r="2094" spans="1:7" hidden="1" x14ac:dyDescent="0.2">
      <c r="A2094" t="s">
        <v>8219</v>
      </c>
      <c r="B2094" t="s">
        <v>8224</v>
      </c>
      <c r="C2094" t="s">
        <v>8246</v>
      </c>
      <c r="D2094">
        <v>1318006732</v>
      </c>
      <c r="E2094">
        <v>1312822732</v>
      </c>
      <c r="F2094" t="b">
        <v>0</v>
      </c>
      <c r="G2094">
        <v>55</v>
      </c>
    </row>
    <row r="2095" spans="1:7" hidden="1" x14ac:dyDescent="0.2">
      <c r="A2095" t="s">
        <v>8219</v>
      </c>
      <c r="B2095" t="s">
        <v>8224</v>
      </c>
      <c r="C2095" t="s">
        <v>8246</v>
      </c>
      <c r="D2095">
        <v>1356211832</v>
      </c>
      <c r="E2095">
        <v>1351024232</v>
      </c>
      <c r="F2095" t="b">
        <v>0</v>
      </c>
      <c r="G2095">
        <v>23</v>
      </c>
    </row>
    <row r="2096" spans="1:7" hidden="1" x14ac:dyDescent="0.2">
      <c r="A2096" t="s">
        <v>8219</v>
      </c>
      <c r="B2096" t="s">
        <v>8224</v>
      </c>
      <c r="C2096" t="s">
        <v>8246</v>
      </c>
      <c r="D2096">
        <v>1330916400</v>
      </c>
      <c r="E2096">
        <v>1327969730</v>
      </c>
      <c r="F2096" t="b">
        <v>0</v>
      </c>
      <c r="G2096">
        <v>72</v>
      </c>
    </row>
    <row r="2097" spans="1:7" hidden="1" x14ac:dyDescent="0.2">
      <c r="A2097" t="s">
        <v>8219</v>
      </c>
      <c r="B2097" t="s">
        <v>8224</v>
      </c>
      <c r="C2097" t="s">
        <v>8246</v>
      </c>
      <c r="D2097">
        <v>1317576973</v>
      </c>
      <c r="E2097">
        <v>1312392973</v>
      </c>
      <c r="F2097" t="b">
        <v>0</v>
      </c>
      <c r="G2097">
        <v>22</v>
      </c>
    </row>
    <row r="2098" spans="1:7" hidden="1" x14ac:dyDescent="0.2">
      <c r="A2098" t="s">
        <v>8219</v>
      </c>
      <c r="B2098" t="s">
        <v>8224</v>
      </c>
      <c r="C2098" t="s">
        <v>8246</v>
      </c>
      <c r="D2098">
        <v>1351223940</v>
      </c>
      <c r="E2098">
        <v>1349892735</v>
      </c>
      <c r="F2098" t="b">
        <v>0</v>
      </c>
      <c r="G2098">
        <v>14</v>
      </c>
    </row>
    <row r="2099" spans="1:7" hidden="1" x14ac:dyDescent="0.2">
      <c r="A2099" t="s">
        <v>8219</v>
      </c>
      <c r="B2099" t="s">
        <v>8224</v>
      </c>
      <c r="C2099" t="s">
        <v>8246</v>
      </c>
      <c r="D2099">
        <v>1322751735</v>
      </c>
      <c r="E2099">
        <v>1317564135</v>
      </c>
      <c r="F2099" t="b">
        <v>0</v>
      </c>
      <c r="G2099">
        <v>38</v>
      </c>
    </row>
    <row r="2100" spans="1:7" hidden="1" x14ac:dyDescent="0.2">
      <c r="A2100" t="s">
        <v>8219</v>
      </c>
      <c r="B2100" t="s">
        <v>8224</v>
      </c>
      <c r="C2100" t="s">
        <v>8246</v>
      </c>
      <c r="D2100">
        <v>1331174635</v>
      </c>
      <c r="E2100">
        <v>1328582635</v>
      </c>
      <c r="F2100" t="b">
        <v>0</v>
      </c>
      <c r="G2100">
        <v>32</v>
      </c>
    </row>
    <row r="2101" spans="1:7" hidden="1" x14ac:dyDescent="0.2">
      <c r="A2101" t="s">
        <v>8219</v>
      </c>
      <c r="B2101" t="s">
        <v>8224</v>
      </c>
      <c r="C2101" t="s">
        <v>8246</v>
      </c>
      <c r="D2101">
        <v>1435808400</v>
      </c>
      <c r="E2101">
        <v>1434650084</v>
      </c>
      <c r="F2101" t="b">
        <v>0</v>
      </c>
      <c r="G2101">
        <v>63</v>
      </c>
    </row>
    <row r="2102" spans="1:7" hidden="1" x14ac:dyDescent="0.2">
      <c r="A2102" t="s">
        <v>8219</v>
      </c>
      <c r="B2102" t="s">
        <v>8224</v>
      </c>
      <c r="C2102" t="s">
        <v>8246</v>
      </c>
      <c r="D2102">
        <v>1341028740</v>
      </c>
      <c r="E2102">
        <v>1339704141</v>
      </c>
      <c r="F2102" t="b">
        <v>0</v>
      </c>
      <c r="G2102">
        <v>27</v>
      </c>
    </row>
    <row r="2103" spans="1:7" hidden="1" x14ac:dyDescent="0.2">
      <c r="A2103" t="s">
        <v>8219</v>
      </c>
      <c r="B2103" t="s">
        <v>8224</v>
      </c>
      <c r="C2103" t="s">
        <v>8246</v>
      </c>
      <c r="D2103">
        <v>1329104114</v>
      </c>
      <c r="E2103">
        <v>1323920114</v>
      </c>
      <c r="F2103" t="b">
        <v>0</v>
      </c>
      <c r="G2103">
        <v>44</v>
      </c>
    </row>
    <row r="2104" spans="1:7" hidden="1" x14ac:dyDescent="0.2">
      <c r="A2104" t="s">
        <v>8219</v>
      </c>
      <c r="B2104" t="s">
        <v>8224</v>
      </c>
      <c r="C2104" t="s">
        <v>8246</v>
      </c>
      <c r="D2104">
        <v>1304628648</v>
      </c>
      <c r="E2104">
        <v>1302036648</v>
      </c>
      <c r="F2104" t="b">
        <v>0</v>
      </c>
      <c r="G2104">
        <v>38</v>
      </c>
    </row>
    <row r="2105" spans="1:7" hidden="1" x14ac:dyDescent="0.2">
      <c r="A2105" t="s">
        <v>8219</v>
      </c>
      <c r="B2105" t="s">
        <v>8224</v>
      </c>
      <c r="C2105" t="s">
        <v>8246</v>
      </c>
      <c r="D2105">
        <v>1352488027</v>
      </c>
      <c r="E2105">
        <v>1349892427</v>
      </c>
      <c r="F2105" t="b">
        <v>0</v>
      </c>
      <c r="G2105">
        <v>115</v>
      </c>
    </row>
    <row r="2106" spans="1:7" hidden="1" x14ac:dyDescent="0.2">
      <c r="A2106" t="s">
        <v>8219</v>
      </c>
      <c r="B2106" t="s">
        <v>8224</v>
      </c>
      <c r="C2106" t="s">
        <v>8246</v>
      </c>
      <c r="D2106">
        <v>1369958400</v>
      </c>
      <c r="E2106">
        <v>1367286434</v>
      </c>
      <c r="F2106" t="b">
        <v>0</v>
      </c>
      <c r="G2106">
        <v>37</v>
      </c>
    </row>
    <row r="2107" spans="1:7" hidden="1" x14ac:dyDescent="0.2">
      <c r="A2107" t="s">
        <v>8219</v>
      </c>
      <c r="B2107" t="s">
        <v>8224</v>
      </c>
      <c r="C2107" t="s">
        <v>8246</v>
      </c>
      <c r="D2107">
        <v>1416542400</v>
      </c>
      <c r="E2107">
        <v>1415472953</v>
      </c>
      <c r="F2107" t="b">
        <v>0</v>
      </c>
      <c r="G2107">
        <v>99</v>
      </c>
    </row>
    <row r="2108" spans="1:7" hidden="1" x14ac:dyDescent="0.2">
      <c r="A2108" t="s">
        <v>8219</v>
      </c>
      <c r="B2108" t="s">
        <v>8224</v>
      </c>
      <c r="C2108" t="s">
        <v>8246</v>
      </c>
      <c r="D2108">
        <v>1359176974</v>
      </c>
      <c r="E2108">
        <v>1356584974</v>
      </c>
      <c r="F2108" t="b">
        <v>0</v>
      </c>
      <c r="G2108">
        <v>44</v>
      </c>
    </row>
    <row r="2109" spans="1:7" hidden="1" x14ac:dyDescent="0.2">
      <c r="A2109" t="s">
        <v>8219</v>
      </c>
      <c r="B2109" t="s">
        <v>8224</v>
      </c>
      <c r="C2109" t="s">
        <v>8246</v>
      </c>
      <c r="D2109">
        <v>1415815393</v>
      </c>
      <c r="E2109">
        <v>1413997393</v>
      </c>
      <c r="F2109" t="b">
        <v>0</v>
      </c>
      <c r="G2109">
        <v>58</v>
      </c>
    </row>
    <row r="2110" spans="1:7" hidden="1" x14ac:dyDescent="0.2">
      <c r="A2110" t="s">
        <v>8219</v>
      </c>
      <c r="B2110" t="s">
        <v>8224</v>
      </c>
      <c r="C2110" t="s">
        <v>8246</v>
      </c>
      <c r="D2110">
        <v>1347249300</v>
      </c>
      <c r="E2110">
        <v>1344917580</v>
      </c>
      <c r="F2110" t="b">
        <v>0</v>
      </c>
      <c r="G2110">
        <v>191</v>
      </c>
    </row>
    <row r="2111" spans="1:7" hidden="1" x14ac:dyDescent="0.2">
      <c r="A2111" t="s">
        <v>8219</v>
      </c>
      <c r="B2111" t="s">
        <v>8224</v>
      </c>
      <c r="C2111" t="s">
        <v>8246</v>
      </c>
      <c r="D2111">
        <v>1436115617</v>
      </c>
      <c r="E2111">
        <v>1433523617</v>
      </c>
      <c r="F2111" t="b">
        <v>0</v>
      </c>
      <c r="G2111">
        <v>40</v>
      </c>
    </row>
    <row r="2112" spans="1:7" hidden="1" x14ac:dyDescent="0.2">
      <c r="A2112" t="s">
        <v>8219</v>
      </c>
      <c r="B2112" t="s">
        <v>8224</v>
      </c>
      <c r="C2112" t="s">
        <v>8246</v>
      </c>
      <c r="D2112">
        <v>1401253140</v>
      </c>
      <c r="E2112">
        <v>1398873969</v>
      </c>
      <c r="F2112" t="b">
        <v>0</v>
      </c>
      <c r="G2112">
        <v>38</v>
      </c>
    </row>
    <row r="2113" spans="1:7" hidden="1" x14ac:dyDescent="0.2">
      <c r="A2113" t="s">
        <v>8219</v>
      </c>
      <c r="B2113" t="s">
        <v>8224</v>
      </c>
      <c r="C2113" t="s">
        <v>8246</v>
      </c>
      <c r="D2113">
        <v>1313370000</v>
      </c>
      <c r="E2113">
        <v>1307594625</v>
      </c>
      <c r="F2113" t="b">
        <v>0</v>
      </c>
      <c r="G2113">
        <v>39</v>
      </c>
    </row>
    <row r="2114" spans="1:7" hidden="1" x14ac:dyDescent="0.2">
      <c r="A2114" t="s">
        <v>8219</v>
      </c>
      <c r="B2114" t="s">
        <v>8224</v>
      </c>
      <c r="C2114" t="s">
        <v>8246</v>
      </c>
      <c r="D2114">
        <v>1366064193</v>
      </c>
      <c r="E2114">
        <v>1364854593</v>
      </c>
      <c r="F2114" t="b">
        <v>0</v>
      </c>
      <c r="G2114">
        <v>11</v>
      </c>
    </row>
    <row r="2115" spans="1:7" hidden="1" x14ac:dyDescent="0.2">
      <c r="A2115" t="s">
        <v>8219</v>
      </c>
      <c r="B2115" t="s">
        <v>8224</v>
      </c>
      <c r="C2115" t="s">
        <v>8246</v>
      </c>
      <c r="D2115">
        <v>1411505176</v>
      </c>
      <c r="E2115">
        <v>1408481176</v>
      </c>
      <c r="F2115" t="b">
        <v>0</v>
      </c>
      <c r="G2115">
        <v>107</v>
      </c>
    </row>
    <row r="2116" spans="1:7" hidden="1" x14ac:dyDescent="0.2">
      <c r="A2116" t="s">
        <v>8219</v>
      </c>
      <c r="B2116" t="s">
        <v>8224</v>
      </c>
      <c r="C2116" t="s">
        <v>8246</v>
      </c>
      <c r="D2116">
        <v>1291870740</v>
      </c>
      <c r="E2116">
        <v>1286480070</v>
      </c>
      <c r="F2116" t="b">
        <v>0</v>
      </c>
      <c r="G2116">
        <v>147</v>
      </c>
    </row>
    <row r="2117" spans="1:7" hidden="1" x14ac:dyDescent="0.2">
      <c r="A2117" t="s">
        <v>8219</v>
      </c>
      <c r="B2117" t="s">
        <v>8224</v>
      </c>
      <c r="C2117" t="s">
        <v>8246</v>
      </c>
      <c r="D2117">
        <v>1298167001</v>
      </c>
      <c r="E2117">
        <v>1295575001</v>
      </c>
      <c r="F2117" t="b">
        <v>0</v>
      </c>
      <c r="G2117">
        <v>36</v>
      </c>
    </row>
    <row r="2118" spans="1:7" hidden="1" x14ac:dyDescent="0.2">
      <c r="A2118" t="s">
        <v>8219</v>
      </c>
      <c r="B2118" t="s">
        <v>8224</v>
      </c>
      <c r="C2118" t="s">
        <v>8246</v>
      </c>
      <c r="D2118">
        <v>1349203203</v>
      </c>
      <c r="E2118">
        <v>1345056003</v>
      </c>
      <c r="F2118" t="b">
        <v>0</v>
      </c>
      <c r="G2118">
        <v>92</v>
      </c>
    </row>
    <row r="2119" spans="1:7" hidden="1" x14ac:dyDescent="0.2">
      <c r="A2119" t="s">
        <v>8219</v>
      </c>
      <c r="B2119" t="s">
        <v>8224</v>
      </c>
      <c r="C2119" t="s">
        <v>8246</v>
      </c>
      <c r="D2119">
        <v>1445921940</v>
      </c>
      <c r="E2119">
        <v>1444699549</v>
      </c>
      <c r="F2119" t="b">
        <v>0</v>
      </c>
      <c r="G2119">
        <v>35</v>
      </c>
    </row>
    <row r="2120" spans="1:7" hidden="1" x14ac:dyDescent="0.2">
      <c r="A2120" t="s">
        <v>8219</v>
      </c>
      <c r="B2120" t="s">
        <v>8224</v>
      </c>
      <c r="C2120" t="s">
        <v>8246</v>
      </c>
      <c r="D2120">
        <v>1311538136</v>
      </c>
      <c r="E2120">
        <v>1308946136</v>
      </c>
      <c r="F2120" t="b">
        <v>0</v>
      </c>
      <c r="G2120">
        <v>17</v>
      </c>
    </row>
    <row r="2121" spans="1:7" hidden="1" x14ac:dyDescent="0.2">
      <c r="A2121" t="s">
        <v>8219</v>
      </c>
      <c r="B2121" t="s">
        <v>8224</v>
      </c>
      <c r="C2121" t="s">
        <v>8246</v>
      </c>
      <c r="D2121">
        <v>1345086445</v>
      </c>
      <c r="E2121">
        <v>1342494445</v>
      </c>
      <c r="F2121" t="b">
        <v>0</v>
      </c>
      <c r="G2121">
        <v>22</v>
      </c>
    </row>
    <row r="2122" spans="1:7" hidden="1" x14ac:dyDescent="0.2">
      <c r="A2122" t="s">
        <v>8219</v>
      </c>
      <c r="B2122" t="s">
        <v>8224</v>
      </c>
      <c r="C2122" t="s">
        <v>8246</v>
      </c>
      <c r="D2122">
        <v>1388617736</v>
      </c>
      <c r="E2122">
        <v>1384384136</v>
      </c>
      <c r="F2122" t="b">
        <v>0</v>
      </c>
      <c r="G2122">
        <v>69</v>
      </c>
    </row>
    <row r="2123" spans="1:7" x14ac:dyDescent="0.2">
      <c r="A2123" t="s">
        <v>8221</v>
      </c>
      <c r="B2123" t="s">
        <v>8240</v>
      </c>
      <c r="C2123" t="s">
        <v>8257</v>
      </c>
      <c r="D2123">
        <v>1484156948</v>
      </c>
      <c r="E2123">
        <v>1481564948</v>
      </c>
      <c r="F2123" t="b">
        <v>0</v>
      </c>
      <c r="G2123">
        <v>10</v>
      </c>
    </row>
    <row r="2124" spans="1:7" x14ac:dyDescent="0.2">
      <c r="A2124" t="s">
        <v>8221</v>
      </c>
      <c r="B2124" t="s">
        <v>8238</v>
      </c>
      <c r="C2124" t="s">
        <v>8256</v>
      </c>
      <c r="D2124">
        <v>1483773169</v>
      </c>
      <c r="E2124">
        <v>1481181169</v>
      </c>
      <c r="F2124" t="b">
        <v>0</v>
      </c>
      <c r="G2124">
        <v>3</v>
      </c>
    </row>
    <row r="2125" spans="1:7" x14ac:dyDescent="0.2">
      <c r="A2125" t="s">
        <v>8221</v>
      </c>
      <c r="B2125" t="s">
        <v>8224</v>
      </c>
      <c r="C2125" t="s">
        <v>8246</v>
      </c>
      <c r="D2125">
        <v>1268636340</v>
      </c>
      <c r="E2125">
        <v>1263982307</v>
      </c>
      <c r="F2125" t="b">
        <v>0</v>
      </c>
      <c r="G2125">
        <v>5</v>
      </c>
    </row>
    <row r="2126" spans="1:7" x14ac:dyDescent="0.2">
      <c r="A2126" t="s">
        <v>8221</v>
      </c>
      <c r="B2126" t="s">
        <v>8224</v>
      </c>
      <c r="C2126" t="s">
        <v>8246</v>
      </c>
      <c r="D2126">
        <v>1291093200</v>
      </c>
      <c r="E2126">
        <v>1286930435</v>
      </c>
      <c r="F2126" t="b">
        <v>0</v>
      </c>
      <c r="G2126">
        <v>5</v>
      </c>
    </row>
    <row r="2127" spans="1:7" x14ac:dyDescent="0.2">
      <c r="A2127" t="s">
        <v>8221</v>
      </c>
      <c r="B2127" t="s">
        <v>8224</v>
      </c>
      <c r="C2127" t="s">
        <v>8246</v>
      </c>
      <c r="D2127">
        <v>1438734833</v>
      </c>
      <c r="E2127">
        <v>1436142833</v>
      </c>
      <c r="F2127" t="b">
        <v>0</v>
      </c>
      <c r="G2127">
        <v>27</v>
      </c>
    </row>
    <row r="2128" spans="1:7" x14ac:dyDescent="0.2">
      <c r="A2128" t="s">
        <v>8221</v>
      </c>
      <c r="B2128" t="s">
        <v>8224</v>
      </c>
      <c r="C2128" t="s">
        <v>8246</v>
      </c>
      <c r="D2128">
        <v>1418080887</v>
      </c>
      <c r="E2128">
        <v>1415488887</v>
      </c>
      <c r="F2128" t="b">
        <v>0</v>
      </c>
      <c r="G2128">
        <v>2</v>
      </c>
    </row>
    <row r="2129" spans="1:7" x14ac:dyDescent="0.2">
      <c r="A2129" t="s">
        <v>8221</v>
      </c>
      <c r="B2129" t="s">
        <v>8225</v>
      </c>
      <c r="C2129" t="s">
        <v>8247</v>
      </c>
      <c r="D2129">
        <v>1426158463</v>
      </c>
      <c r="E2129">
        <v>1423570063</v>
      </c>
      <c r="F2129" t="b">
        <v>0</v>
      </c>
      <c r="G2129">
        <v>236</v>
      </c>
    </row>
    <row r="2130" spans="1:7" x14ac:dyDescent="0.2">
      <c r="A2130" t="s">
        <v>8221</v>
      </c>
      <c r="B2130" t="s">
        <v>8229</v>
      </c>
      <c r="C2130" t="s">
        <v>8251</v>
      </c>
      <c r="D2130">
        <v>1411324369</v>
      </c>
      <c r="E2130">
        <v>1406140369</v>
      </c>
      <c r="F2130" t="b">
        <v>0</v>
      </c>
      <c r="G2130">
        <v>1</v>
      </c>
    </row>
    <row r="2131" spans="1:7" x14ac:dyDescent="0.2">
      <c r="A2131" t="s">
        <v>8221</v>
      </c>
      <c r="B2131" t="s">
        <v>8224</v>
      </c>
      <c r="C2131" t="s">
        <v>8246</v>
      </c>
      <c r="D2131">
        <v>1457570100</v>
      </c>
      <c r="E2131">
        <v>1454978100</v>
      </c>
      <c r="F2131" t="b">
        <v>0</v>
      </c>
      <c r="G2131">
        <v>12</v>
      </c>
    </row>
    <row r="2132" spans="1:7" x14ac:dyDescent="0.2">
      <c r="A2132" t="s">
        <v>8221</v>
      </c>
      <c r="B2132" t="s">
        <v>8224</v>
      </c>
      <c r="C2132" t="s">
        <v>8246</v>
      </c>
      <c r="D2132">
        <v>1408154663</v>
      </c>
      <c r="E2132">
        <v>1405130663</v>
      </c>
      <c r="F2132" t="b">
        <v>0</v>
      </c>
      <c r="G2132">
        <v>4</v>
      </c>
    </row>
    <row r="2133" spans="1:7" x14ac:dyDescent="0.2">
      <c r="A2133" t="s">
        <v>8221</v>
      </c>
      <c r="B2133" t="s">
        <v>8224</v>
      </c>
      <c r="C2133" t="s">
        <v>8246</v>
      </c>
      <c r="D2133">
        <v>1436677091</v>
      </c>
      <c r="E2133">
        <v>1434085091</v>
      </c>
      <c r="F2133" t="b">
        <v>0</v>
      </c>
      <c r="G2133">
        <v>3</v>
      </c>
    </row>
    <row r="2134" spans="1:7" x14ac:dyDescent="0.2">
      <c r="A2134" t="s">
        <v>8221</v>
      </c>
      <c r="B2134" t="s">
        <v>8224</v>
      </c>
      <c r="C2134" t="s">
        <v>8246</v>
      </c>
      <c r="D2134">
        <v>1391427692</v>
      </c>
      <c r="E2134">
        <v>1388835692</v>
      </c>
      <c r="F2134" t="b">
        <v>0</v>
      </c>
      <c r="G2134">
        <v>99</v>
      </c>
    </row>
    <row r="2135" spans="1:7" x14ac:dyDescent="0.2">
      <c r="A2135" t="s">
        <v>8221</v>
      </c>
      <c r="B2135" t="s">
        <v>8224</v>
      </c>
      <c r="C2135" t="s">
        <v>8246</v>
      </c>
      <c r="D2135">
        <v>1303628340</v>
      </c>
      <c r="E2135">
        <v>1300328399</v>
      </c>
      <c r="F2135" t="b">
        <v>0</v>
      </c>
      <c r="G2135">
        <v>3</v>
      </c>
    </row>
    <row r="2136" spans="1:7" x14ac:dyDescent="0.2">
      <c r="A2136" t="s">
        <v>8221</v>
      </c>
      <c r="B2136" t="s">
        <v>8224</v>
      </c>
      <c r="C2136" t="s">
        <v>8246</v>
      </c>
      <c r="D2136">
        <v>1367097391</v>
      </c>
      <c r="E2136">
        <v>1364505391</v>
      </c>
      <c r="F2136" t="b">
        <v>0</v>
      </c>
      <c r="G2136">
        <v>3</v>
      </c>
    </row>
    <row r="2137" spans="1:7" x14ac:dyDescent="0.2">
      <c r="A2137" t="s">
        <v>8221</v>
      </c>
      <c r="B2137" t="s">
        <v>8224</v>
      </c>
      <c r="C2137" t="s">
        <v>8246</v>
      </c>
      <c r="D2137">
        <v>1349392033</v>
      </c>
      <c r="E2137">
        <v>1346800033</v>
      </c>
      <c r="F2137" t="b">
        <v>0</v>
      </c>
      <c r="G2137">
        <v>22</v>
      </c>
    </row>
    <row r="2138" spans="1:7" x14ac:dyDescent="0.2">
      <c r="A2138" t="s">
        <v>8221</v>
      </c>
      <c r="B2138" t="s">
        <v>8224</v>
      </c>
      <c r="C2138" t="s">
        <v>8246</v>
      </c>
      <c r="D2138">
        <v>1382184786</v>
      </c>
      <c r="E2138">
        <v>1379592786</v>
      </c>
      <c r="F2138" t="b">
        <v>0</v>
      </c>
      <c r="G2138">
        <v>4</v>
      </c>
    </row>
    <row r="2139" spans="1:7" x14ac:dyDescent="0.2">
      <c r="A2139" t="s">
        <v>8221</v>
      </c>
      <c r="B2139" t="s">
        <v>8229</v>
      </c>
      <c r="C2139" t="s">
        <v>8251</v>
      </c>
      <c r="D2139">
        <v>1417804229</v>
      </c>
      <c r="E2139">
        <v>1415212229</v>
      </c>
      <c r="F2139" t="b">
        <v>0</v>
      </c>
      <c r="G2139">
        <v>534</v>
      </c>
    </row>
    <row r="2140" spans="1:7" x14ac:dyDescent="0.2">
      <c r="A2140" t="s">
        <v>8221</v>
      </c>
      <c r="B2140" t="s">
        <v>8225</v>
      </c>
      <c r="C2140" t="s">
        <v>8247</v>
      </c>
      <c r="D2140">
        <v>1383959939</v>
      </c>
      <c r="E2140">
        <v>1381364339</v>
      </c>
      <c r="F2140" t="b">
        <v>0</v>
      </c>
      <c r="G2140">
        <v>12</v>
      </c>
    </row>
    <row r="2141" spans="1:7" x14ac:dyDescent="0.2">
      <c r="A2141" t="s">
        <v>8221</v>
      </c>
      <c r="B2141" t="s">
        <v>8224</v>
      </c>
      <c r="C2141" t="s">
        <v>8246</v>
      </c>
      <c r="D2141">
        <v>1478196008</v>
      </c>
      <c r="E2141">
        <v>1475604008</v>
      </c>
      <c r="F2141" t="b">
        <v>0</v>
      </c>
      <c r="G2141">
        <v>56</v>
      </c>
    </row>
    <row r="2142" spans="1:7" x14ac:dyDescent="0.2">
      <c r="A2142" t="s">
        <v>8221</v>
      </c>
      <c r="B2142" t="s">
        <v>8224</v>
      </c>
      <c r="C2142" t="s">
        <v>8246</v>
      </c>
      <c r="D2142">
        <v>1357934424</v>
      </c>
      <c r="E2142">
        <v>1355342424</v>
      </c>
      <c r="F2142" t="b">
        <v>0</v>
      </c>
      <c r="G2142">
        <v>11</v>
      </c>
    </row>
    <row r="2143" spans="1:7" x14ac:dyDescent="0.2">
      <c r="A2143" t="s">
        <v>8221</v>
      </c>
      <c r="B2143" t="s">
        <v>8224</v>
      </c>
      <c r="C2143" t="s">
        <v>8246</v>
      </c>
      <c r="D2143">
        <v>1415947159</v>
      </c>
      <c r="E2143">
        <v>1413351559</v>
      </c>
      <c r="F2143" t="b">
        <v>0</v>
      </c>
      <c r="G2143">
        <v>0</v>
      </c>
    </row>
    <row r="2144" spans="1:7" x14ac:dyDescent="0.2">
      <c r="A2144" t="s">
        <v>8221</v>
      </c>
      <c r="B2144" t="s">
        <v>8236</v>
      </c>
      <c r="C2144" t="s">
        <v>8249</v>
      </c>
      <c r="D2144">
        <v>1451494210</v>
      </c>
      <c r="E2144">
        <v>1449075010</v>
      </c>
      <c r="F2144" t="b">
        <v>0</v>
      </c>
      <c r="G2144">
        <v>12</v>
      </c>
    </row>
    <row r="2145" spans="1:7" x14ac:dyDescent="0.2">
      <c r="A2145" t="s">
        <v>8221</v>
      </c>
      <c r="B2145" t="s">
        <v>8224</v>
      </c>
      <c r="C2145" t="s">
        <v>8246</v>
      </c>
      <c r="D2145">
        <v>1279738800</v>
      </c>
      <c r="E2145">
        <v>1275599812</v>
      </c>
      <c r="F2145" t="b">
        <v>0</v>
      </c>
      <c r="G2145">
        <v>5</v>
      </c>
    </row>
    <row r="2146" spans="1:7" x14ac:dyDescent="0.2">
      <c r="A2146" t="s">
        <v>8221</v>
      </c>
      <c r="B2146" t="s">
        <v>8224</v>
      </c>
      <c r="C2146" t="s">
        <v>8246</v>
      </c>
      <c r="D2146">
        <v>1379164040</v>
      </c>
      <c r="E2146">
        <v>1376399240</v>
      </c>
      <c r="F2146" t="b">
        <v>0</v>
      </c>
      <c r="G2146">
        <v>24</v>
      </c>
    </row>
    <row r="2147" spans="1:7" x14ac:dyDescent="0.2">
      <c r="A2147" t="s">
        <v>8221</v>
      </c>
      <c r="B2147" t="s">
        <v>8224</v>
      </c>
      <c r="C2147" t="s">
        <v>8246</v>
      </c>
      <c r="D2147">
        <v>1385534514</v>
      </c>
      <c r="E2147">
        <v>1382938914</v>
      </c>
      <c r="F2147" t="b">
        <v>0</v>
      </c>
      <c r="G2147">
        <v>89</v>
      </c>
    </row>
    <row r="2148" spans="1:7" x14ac:dyDescent="0.2">
      <c r="A2148" t="s">
        <v>8221</v>
      </c>
      <c r="B2148" t="s">
        <v>8224</v>
      </c>
      <c r="C2148" t="s">
        <v>8246</v>
      </c>
      <c r="D2148">
        <v>1455207510</v>
      </c>
      <c r="E2148">
        <v>1453997910</v>
      </c>
      <c r="F2148" t="b">
        <v>0</v>
      </c>
      <c r="G2148">
        <v>1</v>
      </c>
    </row>
    <row r="2149" spans="1:7" x14ac:dyDescent="0.2">
      <c r="A2149" t="s">
        <v>8221</v>
      </c>
      <c r="B2149" t="s">
        <v>8224</v>
      </c>
      <c r="C2149" t="s">
        <v>8246</v>
      </c>
      <c r="D2149">
        <v>1416125148</v>
      </c>
      <c r="E2149">
        <v>1413356748</v>
      </c>
      <c r="F2149" t="b">
        <v>0</v>
      </c>
      <c r="G2149">
        <v>55</v>
      </c>
    </row>
    <row r="2150" spans="1:7" x14ac:dyDescent="0.2">
      <c r="A2150" t="s">
        <v>8221</v>
      </c>
      <c r="B2150" t="s">
        <v>8225</v>
      </c>
      <c r="C2150" t="s">
        <v>8247</v>
      </c>
      <c r="D2150">
        <v>1427992582</v>
      </c>
      <c r="E2150">
        <v>1425404182</v>
      </c>
      <c r="F2150" t="b">
        <v>0</v>
      </c>
      <c r="G2150">
        <v>2</v>
      </c>
    </row>
    <row r="2151" spans="1:7" x14ac:dyDescent="0.2">
      <c r="A2151" t="s">
        <v>8221</v>
      </c>
      <c r="B2151" t="s">
        <v>8224</v>
      </c>
      <c r="C2151" t="s">
        <v>8246</v>
      </c>
      <c r="D2151">
        <v>1280534400</v>
      </c>
      <c r="E2151">
        <v>1277512556</v>
      </c>
      <c r="F2151" t="b">
        <v>0</v>
      </c>
      <c r="G2151">
        <v>0</v>
      </c>
    </row>
    <row r="2152" spans="1:7" x14ac:dyDescent="0.2">
      <c r="A2152" t="s">
        <v>8221</v>
      </c>
      <c r="B2152" t="s">
        <v>8234</v>
      </c>
      <c r="C2152" t="s">
        <v>8254</v>
      </c>
      <c r="D2152">
        <v>1468392599</v>
      </c>
      <c r="E2152">
        <v>1465800599</v>
      </c>
      <c r="F2152" t="b">
        <v>0</v>
      </c>
      <c r="G2152">
        <v>4</v>
      </c>
    </row>
    <row r="2153" spans="1:7" x14ac:dyDescent="0.2">
      <c r="A2153" t="s">
        <v>8221</v>
      </c>
      <c r="B2153" t="s">
        <v>8224</v>
      </c>
      <c r="C2153" t="s">
        <v>8246</v>
      </c>
      <c r="D2153">
        <v>1467231614</v>
      </c>
      <c r="E2153">
        <v>1464639614</v>
      </c>
      <c r="F2153" t="b">
        <v>0</v>
      </c>
      <c r="G2153">
        <v>6</v>
      </c>
    </row>
    <row r="2154" spans="1:7" x14ac:dyDescent="0.2">
      <c r="A2154" t="s">
        <v>8221</v>
      </c>
      <c r="B2154" t="s">
        <v>8224</v>
      </c>
      <c r="C2154" t="s">
        <v>8246</v>
      </c>
      <c r="D2154">
        <v>1394909909</v>
      </c>
      <c r="E2154">
        <v>1392321509</v>
      </c>
      <c r="F2154" t="b">
        <v>0</v>
      </c>
      <c r="G2154">
        <v>4</v>
      </c>
    </row>
    <row r="2155" spans="1:7" x14ac:dyDescent="0.2">
      <c r="A2155" t="s">
        <v>8221</v>
      </c>
      <c r="B2155" t="s">
        <v>8224</v>
      </c>
      <c r="C2155" t="s">
        <v>8246</v>
      </c>
      <c r="D2155">
        <v>1420876740</v>
      </c>
      <c r="E2155">
        <v>1417470718</v>
      </c>
      <c r="F2155" t="b">
        <v>0</v>
      </c>
      <c r="G2155">
        <v>4</v>
      </c>
    </row>
    <row r="2156" spans="1:7" x14ac:dyDescent="0.2">
      <c r="A2156" t="s">
        <v>8221</v>
      </c>
      <c r="B2156" t="s">
        <v>8224</v>
      </c>
      <c r="C2156" t="s">
        <v>8246</v>
      </c>
      <c r="D2156">
        <v>1390921827</v>
      </c>
      <c r="E2156">
        <v>1389193827</v>
      </c>
      <c r="F2156" t="b">
        <v>0</v>
      </c>
      <c r="G2156">
        <v>2</v>
      </c>
    </row>
    <row r="2157" spans="1:7" x14ac:dyDescent="0.2">
      <c r="A2157" t="s">
        <v>8221</v>
      </c>
      <c r="B2157" t="s">
        <v>8225</v>
      </c>
      <c r="C2157" t="s">
        <v>8247</v>
      </c>
      <c r="D2157">
        <v>1459443385</v>
      </c>
      <c r="E2157">
        <v>1456854985</v>
      </c>
      <c r="F2157" t="b">
        <v>0</v>
      </c>
      <c r="G2157">
        <v>5</v>
      </c>
    </row>
    <row r="2158" spans="1:7" x14ac:dyDescent="0.2">
      <c r="A2158" t="s">
        <v>8221</v>
      </c>
      <c r="B2158" t="s">
        <v>8224</v>
      </c>
      <c r="C2158" t="s">
        <v>8246</v>
      </c>
      <c r="D2158">
        <v>1379363406</v>
      </c>
      <c r="E2158">
        <v>1375475406</v>
      </c>
      <c r="F2158" t="b">
        <v>0</v>
      </c>
      <c r="G2158">
        <v>83</v>
      </c>
    </row>
    <row r="2159" spans="1:7" x14ac:dyDescent="0.2">
      <c r="A2159" t="s">
        <v>8221</v>
      </c>
      <c r="B2159" t="s">
        <v>8224</v>
      </c>
      <c r="C2159" t="s">
        <v>8246</v>
      </c>
      <c r="D2159">
        <v>1482479940</v>
      </c>
      <c r="E2159">
        <v>1479684783</v>
      </c>
      <c r="F2159" t="b">
        <v>0</v>
      </c>
      <c r="G2159">
        <v>57</v>
      </c>
    </row>
    <row r="2160" spans="1:7" x14ac:dyDescent="0.2">
      <c r="A2160" t="s">
        <v>8221</v>
      </c>
      <c r="B2160" t="s">
        <v>8224</v>
      </c>
      <c r="C2160" t="s">
        <v>8246</v>
      </c>
      <c r="D2160">
        <v>1360009774</v>
      </c>
      <c r="E2160">
        <v>1356121774</v>
      </c>
      <c r="F2160" t="b">
        <v>0</v>
      </c>
      <c r="G2160">
        <v>311</v>
      </c>
    </row>
    <row r="2161" spans="1:7" x14ac:dyDescent="0.2">
      <c r="A2161" t="s">
        <v>8221</v>
      </c>
      <c r="B2161" t="s">
        <v>8224</v>
      </c>
      <c r="C2161" t="s">
        <v>8246</v>
      </c>
      <c r="D2161">
        <v>1310837574</v>
      </c>
      <c r="E2161">
        <v>1308245574</v>
      </c>
      <c r="F2161" t="b">
        <v>0</v>
      </c>
      <c r="G2161">
        <v>2</v>
      </c>
    </row>
    <row r="2162" spans="1:7" x14ac:dyDescent="0.2">
      <c r="A2162" t="s">
        <v>8221</v>
      </c>
      <c r="B2162" t="s">
        <v>8224</v>
      </c>
      <c r="C2162" t="s">
        <v>8246</v>
      </c>
      <c r="D2162">
        <v>1337447105</v>
      </c>
      <c r="E2162">
        <v>1334855105</v>
      </c>
      <c r="F2162" t="b">
        <v>0</v>
      </c>
      <c r="G2162">
        <v>16</v>
      </c>
    </row>
    <row r="2163" spans="1:7" hidden="1" x14ac:dyDescent="0.2">
      <c r="A2163" t="s">
        <v>8219</v>
      </c>
      <c r="B2163" t="s">
        <v>8224</v>
      </c>
      <c r="C2163" t="s">
        <v>8246</v>
      </c>
      <c r="D2163">
        <v>1443040059</v>
      </c>
      <c r="E2163">
        <v>1440448059</v>
      </c>
      <c r="F2163" t="b">
        <v>0</v>
      </c>
      <c r="G2163">
        <v>13</v>
      </c>
    </row>
    <row r="2164" spans="1:7" hidden="1" x14ac:dyDescent="0.2">
      <c r="A2164" t="s">
        <v>8219</v>
      </c>
      <c r="B2164" t="s">
        <v>8224</v>
      </c>
      <c r="C2164" t="s">
        <v>8246</v>
      </c>
      <c r="D2164">
        <v>1406226191</v>
      </c>
      <c r="E2164">
        <v>1403547791</v>
      </c>
      <c r="F2164" t="b">
        <v>0</v>
      </c>
      <c r="G2164">
        <v>58</v>
      </c>
    </row>
    <row r="2165" spans="1:7" hidden="1" x14ac:dyDescent="0.2">
      <c r="A2165" t="s">
        <v>8219</v>
      </c>
      <c r="B2165" t="s">
        <v>8224</v>
      </c>
      <c r="C2165" t="s">
        <v>8246</v>
      </c>
      <c r="D2165">
        <v>1433735400</v>
      </c>
      <c r="E2165">
        <v>1429306520</v>
      </c>
      <c r="F2165" t="b">
        <v>0</v>
      </c>
      <c r="G2165">
        <v>44</v>
      </c>
    </row>
    <row r="2166" spans="1:7" hidden="1" x14ac:dyDescent="0.2">
      <c r="A2166" t="s">
        <v>8219</v>
      </c>
      <c r="B2166" t="s">
        <v>8224</v>
      </c>
      <c r="C2166" t="s">
        <v>8246</v>
      </c>
      <c r="D2166">
        <v>1466827140</v>
      </c>
      <c r="E2166">
        <v>1464196414</v>
      </c>
      <c r="F2166" t="b">
        <v>0</v>
      </c>
      <c r="G2166">
        <v>83</v>
      </c>
    </row>
    <row r="2167" spans="1:7" hidden="1" x14ac:dyDescent="0.2">
      <c r="A2167" t="s">
        <v>8219</v>
      </c>
      <c r="B2167" t="s">
        <v>8230</v>
      </c>
      <c r="C2167" t="s">
        <v>8249</v>
      </c>
      <c r="D2167">
        <v>1460127635</v>
      </c>
      <c r="E2167">
        <v>1457539235</v>
      </c>
      <c r="F2167" t="b">
        <v>0</v>
      </c>
      <c r="G2167">
        <v>117</v>
      </c>
    </row>
    <row r="2168" spans="1:7" hidden="1" x14ac:dyDescent="0.2">
      <c r="A2168" t="s">
        <v>8219</v>
      </c>
      <c r="B2168" t="s">
        <v>8224</v>
      </c>
      <c r="C2168" t="s">
        <v>8246</v>
      </c>
      <c r="D2168">
        <v>1417813618</v>
      </c>
      <c r="E2168">
        <v>1413922018</v>
      </c>
      <c r="F2168" t="b">
        <v>0</v>
      </c>
      <c r="G2168">
        <v>32</v>
      </c>
    </row>
    <row r="2169" spans="1:7" hidden="1" x14ac:dyDescent="0.2">
      <c r="A2169" t="s">
        <v>8219</v>
      </c>
      <c r="B2169" t="s">
        <v>8224</v>
      </c>
      <c r="C2169" t="s">
        <v>8246</v>
      </c>
      <c r="D2169">
        <v>1347672937</v>
      </c>
      <c r="E2169">
        <v>1346463337</v>
      </c>
      <c r="F2169" t="b">
        <v>0</v>
      </c>
      <c r="G2169">
        <v>8</v>
      </c>
    </row>
    <row r="2170" spans="1:7" hidden="1" x14ac:dyDescent="0.2">
      <c r="A2170" t="s">
        <v>8219</v>
      </c>
      <c r="B2170" t="s">
        <v>8224</v>
      </c>
      <c r="C2170" t="s">
        <v>8246</v>
      </c>
      <c r="D2170">
        <v>1486702800</v>
      </c>
      <c r="E2170">
        <v>1484058261</v>
      </c>
      <c r="F2170" t="b">
        <v>0</v>
      </c>
      <c r="G2170">
        <v>340</v>
      </c>
    </row>
    <row r="2171" spans="1:7" hidden="1" x14ac:dyDescent="0.2">
      <c r="A2171" t="s">
        <v>8219</v>
      </c>
      <c r="B2171" t="s">
        <v>8224</v>
      </c>
      <c r="C2171" t="s">
        <v>8246</v>
      </c>
      <c r="D2171">
        <v>1488473351</v>
      </c>
      <c r="E2171">
        <v>1488214151</v>
      </c>
      <c r="F2171" t="b">
        <v>0</v>
      </c>
      <c r="G2171">
        <v>7</v>
      </c>
    </row>
    <row r="2172" spans="1:7" hidden="1" x14ac:dyDescent="0.2">
      <c r="A2172" t="s">
        <v>8219</v>
      </c>
      <c r="B2172" t="s">
        <v>8224</v>
      </c>
      <c r="C2172" t="s">
        <v>8246</v>
      </c>
      <c r="D2172">
        <v>1440266422</v>
      </c>
      <c r="E2172">
        <v>1436810422</v>
      </c>
      <c r="F2172" t="b">
        <v>0</v>
      </c>
      <c r="G2172">
        <v>19</v>
      </c>
    </row>
    <row r="2173" spans="1:7" hidden="1" x14ac:dyDescent="0.2">
      <c r="A2173" t="s">
        <v>8219</v>
      </c>
      <c r="B2173" t="s">
        <v>8224</v>
      </c>
      <c r="C2173" t="s">
        <v>8246</v>
      </c>
      <c r="D2173">
        <v>1434949200</v>
      </c>
      <c r="E2173">
        <v>1431903495</v>
      </c>
      <c r="F2173" t="b">
        <v>0</v>
      </c>
      <c r="G2173">
        <v>47</v>
      </c>
    </row>
    <row r="2174" spans="1:7" hidden="1" x14ac:dyDescent="0.2">
      <c r="A2174" t="s">
        <v>8219</v>
      </c>
      <c r="B2174" t="s">
        <v>8224</v>
      </c>
      <c r="C2174" t="s">
        <v>8246</v>
      </c>
      <c r="D2174">
        <v>1429365320</v>
      </c>
      <c r="E2174">
        <v>1426773320</v>
      </c>
      <c r="F2174" t="b">
        <v>0</v>
      </c>
      <c r="G2174">
        <v>13</v>
      </c>
    </row>
    <row r="2175" spans="1:7" hidden="1" x14ac:dyDescent="0.2">
      <c r="A2175" t="s">
        <v>8219</v>
      </c>
      <c r="B2175" t="s">
        <v>8224</v>
      </c>
      <c r="C2175" t="s">
        <v>8246</v>
      </c>
      <c r="D2175">
        <v>1378785540</v>
      </c>
      <c r="E2175">
        <v>1376066243</v>
      </c>
      <c r="F2175" t="b">
        <v>0</v>
      </c>
      <c r="G2175">
        <v>90</v>
      </c>
    </row>
    <row r="2176" spans="1:7" hidden="1" x14ac:dyDescent="0.2">
      <c r="A2176" t="s">
        <v>8219</v>
      </c>
      <c r="B2176" t="s">
        <v>8225</v>
      </c>
      <c r="C2176" t="s">
        <v>8247</v>
      </c>
      <c r="D2176">
        <v>1462453307</v>
      </c>
      <c r="E2176">
        <v>1459861307</v>
      </c>
      <c r="F2176" t="b">
        <v>0</v>
      </c>
      <c r="G2176">
        <v>63</v>
      </c>
    </row>
    <row r="2177" spans="1:7" hidden="1" x14ac:dyDescent="0.2">
      <c r="A2177" t="s">
        <v>8219</v>
      </c>
      <c r="B2177" t="s">
        <v>8224</v>
      </c>
      <c r="C2177" t="s">
        <v>8246</v>
      </c>
      <c r="D2177">
        <v>1469059986</v>
      </c>
      <c r="E2177">
        <v>1468455186</v>
      </c>
      <c r="F2177" t="b">
        <v>0</v>
      </c>
      <c r="G2177">
        <v>26</v>
      </c>
    </row>
    <row r="2178" spans="1:7" hidden="1" x14ac:dyDescent="0.2">
      <c r="A2178" t="s">
        <v>8219</v>
      </c>
      <c r="B2178" t="s">
        <v>8224</v>
      </c>
      <c r="C2178" t="s">
        <v>8246</v>
      </c>
      <c r="D2178">
        <v>1430579509</v>
      </c>
      <c r="E2178">
        <v>1427987509</v>
      </c>
      <c r="F2178" t="b">
        <v>0</v>
      </c>
      <c r="G2178">
        <v>71</v>
      </c>
    </row>
    <row r="2179" spans="1:7" hidden="1" x14ac:dyDescent="0.2">
      <c r="A2179" t="s">
        <v>8219</v>
      </c>
      <c r="B2179" t="s">
        <v>8224</v>
      </c>
      <c r="C2179" t="s">
        <v>8246</v>
      </c>
      <c r="D2179">
        <v>1465192867</v>
      </c>
      <c r="E2179">
        <v>1463032867</v>
      </c>
      <c r="F2179" t="b">
        <v>0</v>
      </c>
      <c r="G2179">
        <v>38</v>
      </c>
    </row>
    <row r="2180" spans="1:7" hidden="1" x14ac:dyDescent="0.2">
      <c r="A2180" t="s">
        <v>8219</v>
      </c>
      <c r="B2180" t="s">
        <v>8224</v>
      </c>
      <c r="C2180" t="s">
        <v>8246</v>
      </c>
      <c r="D2180">
        <v>1484752597</v>
      </c>
      <c r="E2180">
        <v>1482160597</v>
      </c>
      <c r="F2180" t="b">
        <v>0</v>
      </c>
      <c r="G2180">
        <v>859</v>
      </c>
    </row>
    <row r="2181" spans="1:7" hidden="1" x14ac:dyDescent="0.2">
      <c r="A2181" t="s">
        <v>8219</v>
      </c>
      <c r="B2181" t="s">
        <v>8224</v>
      </c>
      <c r="C2181" t="s">
        <v>8246</v>
      </c>
      <c r="D2181">
        <v>1428725192</v>
      </c>
      <c r="E2181">
        <v>1426133192</v>
      </c>
      <c r="F2181" t="b">
        <v>0</v>
      </c>
      <c r="G2181">
        <v>21</v>
      </c>
    </row>
    <row r="2182" spans="1:7" hidden="1" x14ac:dyDescent="0.2">
      <c r="A2182" t="s">
        <v>8219</v>
      </c>
      <c r="B2182" t="s">
        <v>8224</v>
      </c>
      <c r="C2182" t="s">
        <v>8246</v>
      </c>
      <c r="D2182">
        <v>1447434268</v>
      </c>
      <c r="E2182">
        <v>1443801868</v>
      </c>
      <c r="F2182" t="b">
        <v>0</v>
      </c>
      <c r="G2182">
        <v>78</v>
      </c>
    </row>
    <row r="2183" spans="1:7" hidden="1" x14ac:dyDescent="0.2">
      <c r="A2183" t="s">
        <v>8219</v>
      </c>
      <c r="B2183" t="s">
        <v>8224</v>
      </c>
      <c r="C2183" t="s">
        <v>8246</v>
      </c>
      <c r="D2183">
        <v>1487635653</v>
      </c>
      <c r="E2183">
        <v>1486426053</v>
      </c>
      <c r="F2183" t="b">
        <v>0</v>
      </c>
      <c r="G2183">
        <v>53</v>
      </c>
    </row>
    <row r="2184" spans="1:7" hidden="1" x14ac:dyDescent="0.2">
      <c r="A2184" t="s">
        <v>8219</v>
      </c>
      <c r="B2184" t="s">
        <v>8229</v>
      </c>
      <c r="C2184" t="s">
        <v>8251</v>
      </c>
      <c r="D2184">
        <v>1412285825</v>
      </c>
      <c r="E2184">
        <v>1409261825</v>
      </c>
      <c r="F2184" t="b">
        <v>0</v>
      </c>
      <c r="G2184">
        <v>356</v>
      </c>
    </row>
    <row r="2185" spans="1:7" hidden="1" x14ac:dyDescent="0.2">
      <c r="A2185" t="s">
        <v>8219</v>
      </c>
      <c r="B2185" t="s">
        <v>8224</v>
      </c>
      <c r="C2185" t="s">
        <v>8246</v>
      </c>
      <c r="D2185">
        <v>1486616400</v>
      </c>
      <c r="E2185">
        <v>1484037977</v>
      </c>
      <c r="F2185" t="b">
        <v>0</v>
      </c>
      <c r="G2185">
        <v>279</v>
      </c>
    </row>
    <row r="2186" spans="1:7" hidden="1" x14ac:dyDescent="0.2">
      <c r="A2186" t="s">
        <v>8219</v>
      </c>
      <c r="B2186" t="s">
        <v>8224</v>
      </c>
      <c r="C2186" t="s">
        <v>8246</v>
      </c>
      <c r="D2186">
        <v>1453737600</v>
      </c>
      <c r="E2186">
        <v>1452530041</v>
      </c>
      <c r="F2186" t="b">
        <v>1</v>
      </c>
      <c r="G2186">
        <v>266</v>
      </c>
    </row>
    <row r="2187" spans="1:7" hidden="1" x14ac:dyDescent="0.2">
      <c r="A2187" t="s">
        <v>8219</v>
      </c>
      <c r="B2187" t="s">
        <v>8225</v>
      </c>
      <c r="C2187" t="s">
        <v>8247</v>
      </c>
      <c r="D2187">
        <v>1364286239</v>
      </c>
      <c r="E2187">
        <v>1360830239</v>
      </c>
      <c r="F2187" t="b">
        <v>0</v>
      </c>
      <c r="G2187">
        <v>623</v>
      </c>
    </row>
    <row r="2188" spans="1:7" hidden="1" x14ac:dyDescent="0.2">
      <c r="A2188" t="s">
        <v>8219</v>
      </c>
      <c r="B2188" t="s">
        <v>8224</v>
      </c>
      <c r="C2188" t="s">
        <v>8246</v>
      </c>
      <c r="D2188">
        <v>1473213600</v>
      </c>
      <c r="E2188">
        <v>1470062743</v>
      </c>
      <c r="F2188" t="b">
        <v>0</v>
      </c>
      <c r="G2188">
        <v>392</v>
      </c>
    </row>
    <row r="2189" spans="1:7" hidden="1" x14ac:dyDescent="0.2">
      <c r="A2189" t="s">
        <v>8219</v>
      </c>
      <c r="B2189" t="s">
        <v>8224</v>
      </c>
      <c r="C2189" t="s">
        <v>8246</v>
      </c>
      <c r="D2189">
        <v>1428033540</v>
      </c>
      <c r="E2189">
        <v>1425531666</v>
      </c>
      <c r="F2189" t="b">
        <v>1</v>
      </c>
      <c r="G2189">
        <v>3562</v>
      </c>
    </row>
    <row r="2190" spans="1:7" hidden="1" x14ac:dyDescent="0.2">
      <c r="A2190" t="s">
        <v>8219</v>
      </c>
      <c r="B2190" t="s">
        <v>8226</v>
      </c>
      <c r="C2190" t="s">
        <v>8248</v>
      </c>
      <c r="D2190">
        <v>1477414800</v>
      </c>
      <c r="E2190">
        <v>1474380241</v>
      </c>
      <c r="F2190" t="b">
        <v>0</v>
      </c>
      <c r="G2190">
        <v>514</v>
      </c>
    </row>
    <row r="2191" spans="1:7" hidden="1" x14ac:dyDescent="0.2">
      <c r="A2191" t="s">
        <v>8219</v>
      </c>
      <c r="B2191" t="s">
        <v>8225</v>
      </c>
      <c r="C2191" t="s">
        <v>8247</v>
      </c>
      <c r="D2191">
        <v>1461276000</v>
      </c>
      <c r="E2191">
        <v>1460055300</v>
      </c>
      <c r="F2191" t="b">
        <v>0</v>
      </c>
      <c r="G2191">
        <v>88</v>
      </c>
    </row>
    <row r="2192" spans="1:7" hidden="1" x14ac:dyDescent="0.2">
      <c r="A2192" t="s">
        <v>8219</v>
      </c>
      <c r="B2192" t="s">
        <v>8224</v>
      </c>
      <c r="C2192" t="s">
        <v>8246</v>
      </c>
      <c r="D2192">
        <v>1458716340</v>
      </c>
      <c r="E2192">
        <v>1455721204</v>
      </c>
      <c r="F2192" t="b">
        <v>0</v>
      </c>
      <c r="G2192">
        <v>537</v>
      </c>
    </row>
    <row r="2193" spans="1:7" hidden="1" x14ac:dyDescent="0.2">
      <c r="A2193" t="s">
        <v>8219</v>
      </c>
      <c r="B2193" t="s">
        <v>8225</v>
      </c>
      <c r="C2193" t="s">
        <v>8247</v>
      </c>
      <c r="D2193">
        <v>1487102427</v>
      </c>
      <c r="E2193">
        <v>1486065627</v>
      </c>
      <c r="F2193" t="b">
        <v>0</v>
      </c>
      <c r="G2193">
        <v>25</v>
      </c>
    </row>
    <row r="2194" spans="1:7" hidden="1" x14ac:dyDescent="0.2">
      <c r="A2194" t="s">
        <v>8219</v>
      </c>
      <c r="B2194" t="s">
        <v>8225</v>
      </c>
      <c r="C2194" t="s">
        <v>8247</v>
      </c>
      <c r="D2194">
        <v>1481842800</v>
      </c>
      <c r="E2194">
        <v>1479414344</v>
      </c>
      <c r="F2194" t="b">
        <v>0</v>
      </c>
      <c r="G2194">
        <v>3238</v>
      </c>
    </row>
    <row r="2195" spans="1:7" hidden="1" x14ac:dyDescent="0.2">
      <c r="A2195" t="s">
        <v>8219</v>
      </c>
      <c r="B2195" t="s">
        <v>8224</v>
      </c>
      <c r="C2195" t="s">
        <v>8246</v>
      </c>
      <c r="D2195">
        <v>1479704340</v>
      </c>
      <c r="E2195">
        <v>1477043072</v>
      </c>
      <c r="F2195" t="b">
        <v>0</v>
      </c>
      <c r="G2195">
        <v>897</v>
      </c>
    </row>
    <row r="2196" spans="1:7" hidden="1" x14ac:dyDescent="0.2">
      <c r="A2196" t="s">
        <v>8219</v>
      </c>
      <c r="B2196" t="s">
        <v>8224</v>
      </c>
      <c r="C2196" t="s">
        <v>8246</v>
      </c>
      <c r="D2196">
        <v>1459012290</v>
      </c>
      <c r="E2196">
        <v>1456423890</v>
      </c>
      <c r="F2196" t="b">
        <v>0</v>
      </c>
      <c r="G2196">
        <v>878</v>
      </c>
    </row>
    <row r="2197" spans="1:7" hidden="1" x14ac:dyDescent="0.2">
      <c r="A2197" t="s">
        <v>8219</v>
      </c>
      <c r="B2197" t="s">
        <v>8224</v>
      </c>
      <c r="C2197" t="s">
        <v>8246</v>
      </c>
      <c r="D2197">
        <v>1439317900</v>
      </c>
      <c r="E2197">
        <v>1436725900</v>
      </c>
      <c r="F2197" t="b">
        <v>0</v>
      </c>
      <c r="G2197">
        <v>115</v>
      </c>
    </row>
    <row r="2198" spans="1:7" hidden="1" x14ac:dyDescent="0.2">
      <c r="A2198" t="s">
        <v>8219</v>
      </c>
      <c r="B2198" t="s">
        <v>8224</v>
      </c>
      <c r="C2198" t="s">
        <v>8246</v>
      </c>
      <c r="D2198">
        <v>1480662000</v>
      </c>
      <c r="E2198">
        <v>1478000502</v>
      </c>
      <c r="F2198" t="b">
        <v>0</v>
      </c>
      <c r="G2198">
        <v>234</v>
      </c>
    </row>
    <row r="2199" spans="1:7" hidden="1" x14ac:dyDescent="0.2">
      <c r="A2199" t="s">
        <v>8219</v>
      </c>
      <c r="B2199" t="s">
        <v>8224</v>
      </c>
      <c r="C2199" t="s">
        <v>8246</v>
      </c>
      <c r="D2199">
        <v>1425132059</v>
      </c>
      <c r="E2199">
        <v>1422540059</v>
      </c>
      <c r="F2199" t="b">
        <v>0</v>
      </c>
      <c r="G2199">
        <v>4330</v>
      </c>
    </row>
    <row r="2200" spans="1:7" hidden="1" x14ac:dyDescent="0.2">
      <c r="A2200" t="s">
        <v>8219</v>
      </c>
      <c r="B2200" t="s">
        <v>8224</v>
      </c>
      <c r="C2200" t="s">
        <v>8246</v>
      </c>
      <c r="D2200">
        <v>1447507200</v>
      </c>
      <c r="E2200">
        <v>1444911600</v>
      </c>
      <c r="F2200" t="b">
        <v>0</v>
      </c>
      <c r="G2200">
        <v>651</v>
      </c>
    </row>
    <row r="2201" spans="1:7" hidden="1" x14ac:dyDescent="0.2">
      <c r="A2201" t="s">
        <v>8219</v>
      </c>
      <c r="B2201" t="s">
        <v>8241</v>
      </c>
      <c r="C2201" t="s">
        <v>8249</v>
      </c>
      <c r="D2201">
        <v>1444903198</v>
      </c>
      <c r="E2201">
        <v>1442311198</v>
      </c>
      <c r="F2201" t="b">
        <v>1</v>
      </c>
      <c r="G2201">
        <v>251</v>
      </c>
    </row>
    <row r="2202" spans="1:7" hidden="1" x14ac:dyDescent="0.2">
      <c r="A2202" t="s">
        <v>8219</v>
      </c>
      <c r="B2202" t="s">
        <v>8225</v>
      </c>
      <c r="C2202" t="s">
        <v>8247</v>
      </c>
      <c r="D2202">
        <v>1436151600</v>
      </c>
      <c r="E2202">
        <v>1433775668</v>
      </c>
      <c r="F2202" t="b">
        <v>0</v>
      </c>
      <c r="G2202">
        <v>263</v>
      </c>
    </row>
    <row r="2203" spans="1:7" hidden="1" x14ac:dyDescent="0.2">
      <c r="A2203" t="s">
        <v>8219</v>
      </c>
      <c r="B2203" t="s">
        <v>8225</v>
      </c>
      <c r="C2203" t="s">
        <v>8247</v>
      </c>
      <c r="D2203">
        <v>1358367565</v>
      </c>
      <c r="E2203">
        <v>1357157965</v>
      </c>
      <c r="F2203" t="b">
        <v>0</v>
      </c>
      <c r="G2203">
        <v>28</v>
      </c>
    </row>
    <row r="2204" spans="1:7" hidden="1" x14ac:dyDescent="0.2">
      <c r="A2204" t="s">
        <v>8219</v>
      </c>
      <c r="B2204" t="s">
        <v>8224</v>
      </c>
      <c r="C2204" t="s">
        <v>8246</v>
      </c>
      <c r="D2204">
        <v>1351801368</v>
      </c>
      <c r="E2204">
        <v>1349209368</v>
      </c>
      <c r="F2204" t="b">
        <v>0</v>
      </c>
      <c r="G2204">
        <v>721</v>
      </c>
    </row>
    <row r="2205" spans="1:7" hidden="1" x14ac:dyDescent="0.2">
      <c r="A2205" t="s">
        <v>8219</v>
      </c>
      <c r="B2205" t="s">
        <v>8229</v>
      </c>
      <c r="C2205" t="s">
        <v>8251</v>
      </c>
      <c r="D2205">
        <v>1443127082</v>
      </c>
      <c r="E2205">
        <v>1440535082</v>
      </c>
      <c r="F2205" t="b">
        <v>0</v>
      </c>
      <c r="G2205">
        <v>50</v>
      </c>
    </row>
    <row r="2206" spans="1:7" hidden="1" x14ac:dyDescent="0.2">
      <c r="A2206" t="s">
        <v>8219</v>
      </c>
      <c r="B2206" t="s">
        <v>8224</v>
      </c>
      <c r="C2206" t="s">
        <v>8246</v>
      </c>
      <c r="D2206">
        <v>1362814119</v>
      </c>
      <c r="E2206">
        <v>1360222119</v>
      </c>
      <c r="F2206" t="b">
        <v>0</v>
      </c>
      <c r="G2206">
        <v>73</v>
      </c>
    </row>
    <row r="2207" spans="1:7" hidden="1" x14ac:dyDescent="0.2">
      <c r="A2207" t="s">
        <v>8219</v>
      </c>
      <c r="B2207" t="s">
        <v>8224</v>
      </c>
      <c r="C2207" t="s">
        <v>8246</v>
      </c>
      <c r="D2207">
        <v>1338579789</v>
      </c>
      <c r="E2207">
        <v>1335987789</v>
      </c>
      <c r="F2207" t="b">
        <v>0</v>
      </c>
      <c r="G2207">
        <v>27</v>
      </c>
    </row>
    <row r="2208" spans="1:7" hidden="1" x14ac:dyDescent="0.2">
      <c r="A2208" t="s">
        <v>8219</v>
      </c>
      <c r="B2208" t="s">
        <v>8224</v>
      </c>
      <c r="C2208" t="s">
        <v>8246</v>
      </c>
      <c r="D2208">
        <v>1334556624</v>
      </c>
      <c r="E2208">
        <v>1333001424</v>
      </c>
      <c r="F2208" t="b">
        <v>0</v>
      </c>
      <c r="G2208">
        <v>34</v>
      </c>
    </row>
    <row r="2209" spans="1:7" hidden="1" x14ac:dyDescent="0.2">
      <c r="A2209" t="s">
        <v>8219</v>
      </c>
      <c r="B2209" t="s">
        <v>8224</v>
      </c>
      <c r="C2209" t="s">
        <v>8246</v>
      </c>
      <c r="D2209">
        <v>1384580373</v>
      </c>
      <c r="E2209">
        <v>1381984773</v>
      </c>
      <c r="F2209" t="b">
        <v>0</v>
      </c>
      <c r="G2209">
        <v>7</v>
      </c>
    </row>
    <row r="2210" spans="1:7" hidden="1" x14ac:dyDescent="0.2">
      <c r="A2210" t="s">
        <v>8219</v>
      </c>
      <c r="B2210" t="s">
        <v>8224</v>
      </c>
      <c r="C2210" t="s">
        <v>8246</v>
      </c>
      <c r="D2210">
        <v>1333771200</v>
      </c>
      <c r="E2210">
        <v>1328649026</v>
      </c>
      <c r="F2210" t="b">
        <v>0</v>
      </c>
      <c r="G2210">
        <v>24</v>
      </c>
    </row>
    <row r="2211" spans="1:7" hidden="1" x14ac:dyDescent="0.2">
      <c r="A2211" t="s">
        <v>8219</v>
      </c>
      <c r="B2211" t="s">
        <v>8225</v>
      </c>
      <c r="C2211" t="s">
        <v>8247</v>
      </c>
      <c r="D2211">
        <v>1397516400</v>
      </c>
      <c r="E2211">
        <v>1396524644</v>
      </c>
      <c r="F2211" t="b">
        <v>0</v>
      </c>
      <c r="G2211">
        <v>15</v>
      </c>
    </row>
    <row r="2212" spans="1:7" hidden="1" x14ac:dyDescent="0.2">
      <c r="A2212" t="s">
        <v>8219</v>
      </c>
      <c r="B2212" t="s">
        <v>8224</v>
      </c>
      <c r="C2212" t="s">
        <v>8246</v>
      </c>
      <c r="D2212">
        <v>1334424960</v>
      </c>
      <c r="E2212">
        <v>1329442510</v>
      </c>
      <c r="F2212" t="b">
        <v>0</v>
      </c>
      <c r="G2212">
        <v>72</v>
      </c>
    </row>
    <row r="2213" spans="1:7" hidden="1" x14ac:dyDescent="0.2">
      <c r="A2213" t="s">
        <v>8219</v>
      </c>
      <c r="B2213" t="s">
        <v>8224</v>
      </c>
      <c r="C2213" t="s">
        <v>8246</v>
      </c>
      <c r="D2213">
        <v>1397113140</v>
      </c>
      <c r="E2213">
        <v>1395168625</v>
      </c>
      <c r="F2213" t="b">
        <v>0</v>
      </c>
      <c r="G2213">
        <v>120</v>
      </c>
    </row>
    <row r="2214" spans="1:7" hidden="1" x14ac:dyDescent="0.2">
      <c r="A2214" t="s">
        <v>8219</v>
      </c>
      <c r="B2214" t="s">
        <v>8224</v>
      </c>
      <c r="C2214" t="s">
        <v>8246</v>
      </c>
      <c r="D2214">
        <v>1383526800</v>
      </c>
      <c r="E2214">
        <v>1380650177</v>
      </c>
      <c r="F2214" t="b">
        <v>0</v>
      </c>
      <c r="G2214">
        <v>123</v>
      </c>
    </row>
    <row r="2215" spans="1:7" hidden="1" x14ac:dyDescent="0.2">
      <c r="A2215" t="s">
        <v>8219</v>
      </c>
      <c r="B2215" t="s">
        <v>8224</v>
      </c>
      <c r="C2215" t="s">
        <v>8246</v>
      </c>
      <c r="D2215">
        <v>1431719379</v>
      </c>
      <c r="E2215">
        <v>1429127379</v>
      </c>
      <c r="F2215" t="b">
        <v>0</v>
      </c>
      <c r="G2215">
        <v>1</v>
      </c>
    </row>
    <row r="2216" spans="1:7" hidden="1" x14ac:dyDescent="0.2">
      <c r="A2216" t="s">
        <v>8219</v>
      </c>
      <c r="B2216" t="s">
        <v>8224</v>
      </c>
      <c r="C2216" t="s">
        <v>8246</v>
      </c>
      <c r="D2216">
        <v>1391713248</v>
      </c>
      <c r="E2216">
        <v>1389121248</v>
      </c>
      <c r="F2216" t="b">
        <v>0</v>
      </c>
      <c r="G2216">
        <v>24</v>
      </c>
    </row>
    <row r="2217" spans="1:7" hidden="1" x14ac:dyDescent="0.2">
      <c r="A2217" t="s">
        <v>8219</v>
      </c>
      <c r="B2217" t="s">
        <v>8224</v>
      </c>
      <c r="C2217" t="s">
        <v>8246</v>
      </c>
      <c r="D2217">
        <v>1331621940</v>
      </c>
      <c r="E2217">
        <v>1329671572</v>
      </c>
      <c r="F2217" t="b">
        <v>0</v>
      </c>
      <c r="G2217">
        <v>33</v>
      </c>
    </row>
    <row r="2218" spans="1:7" hidden="1" x14ac:dyDescent="0.2">
      <c r="A2218" t="s">
        <v>8219</v>
      </c>
      <c r="B2218" t="s">
        <v>8224</v>
      </c>
      <c r="C2218" t="s">
        <v>8246</v>
      </c>
      <c r="D2218">
        <v>1437674545</v>
      </c>
      <c r="E2218">
        <v>1436464945</v>
      </c>
      <c r="F2218" t="b">
        <v>0</v>
      </c>
      <c r="G2218">
        <v>14</v>
      </c>
    </row>
    <row r="2219" spans="1:7" hidden="1" x14ac:dyDescent="0.2">
      <c r="A2219" t="s">
        <v>8219</v>
      </c>
      <c r="B2219" t="s">
        <v>8224</v>
      </c>
      <c r="C2219" t="s">
        <v>8246</v>
      </c>
      <c r="D2219">
        <v>1446451200</v>
      </c>
      <c r="E2219">
        <v>1445539113</v>
      </c>
      <c r="F2219" t="b">
        <v>0</v>
      </c>
      <c r="G2219">
        <v>9</v>
      </c>
    </row>
    <row r="2220" spans="1:7" hidden="1" x14ac:dyDescent="0.2">
      <c r="A2220" t="s">
        <v>8219</v>
      </c>
      <c r="B2220" t="s">
        <v>8224</v>
      </c>
      <c r="C2220" t="s">
        <v>8246</v>
      </c>
      <c r="D2220">
        <v>1346198400</v>
      </c>
      <c r="E2220">
        <v>1344281383</v>
      </c>
      <c r="F2220" t="b">
        <v>0</v>
      </c>
      <c r="G2220">
        <v>76</v>
      </c>
    </row>
    <row r="2221" spans="1:7" hidden="1" x14ac:dyDescent="0.2">
      <c r="A2221" t="s">
        <v>8219</v>
      </c>
      <c r="B2221" t="s">
        <v>8224</v>
      </c>
      <c r="C2221" t="s">
        <v>8246</v>
      </c>
      <c r="D2221">
        <v>1440004512</v>
      </c>
      <c r="E2221">
        <v>1437412512</v>
      </c>
      <c r="F2221" t="b">
        <v>0</v>
      </c>
      <c r="G2221">
        <v>19</v>
      </c>
    </row>
    <row r="2222" spans="1:7" hidden="1" x14ac:dyDescent="0.2">
      <c r="A2222" t="s">
        <v>8219</v>
      </c>
      <c r="B2222" t="s">
        <v>8224</v>
      </c>
      <c r="C2222" t="s">
        <v>8246</v>
      </c>
      <c r="D2222">
        <v>1374888436</v>
      </c>
      <c r="E2222">
        <v>1372296436</v>
      </c>
      <c r="F2222" t="b">
        <v>0</v>
      </c>
      <c r="G2222">
        <v>69</v>
      </c>
    </row>
    <row r="2223" spans="1:7" hidden="1" x14ac:dyDescent="0.2">
      <c r="A2223" t="s">
        <v>8219</v>
      </c>
      <c r="B2223" t="s">
        <v>8224</v>
      </c>
      <c r="C2223" t="s">
        <v>8246</v>
      </c>
      <c r="D2223">
        <v>1461369600</v>
      </c>
      <c r="E2223">
        <v>1458748809</v>
      </c>
      <c r="F2223" t="b">
        <v>0</v>
      </c>
      <c r="G2223">
        <v>218</v>
      </c>
    </row>
    <row r="2224" spans="1:7" hidden="1" x14ac:dyDescent="0.2">
      <c r="A2224" t="s">
        <v>8219</v>
      </c>
      <c r="B2224" t="s">
        <v>8224</v>
      </c>
      <c r="C2224" t="s">
        <v>8246</v>
      </c>
      <c r="D2224">
        <v>1327776847</v>
      </c>
      <c r="E2224">
        <v>1325184847</v>
      </c>
      <c r="F2224" t="b">
        <v>0</v>
      </c>
      <c r="G2224">
        <v>30</v>
      </c>
    </row>
    <row r="2225" spans="1:7" hidden="1" x14ac:dyDescent="0.2">
      <c r="A2225" t="s">
        <v>8219</v>
      </c>
      <c r="B2225" t="s">
        <v>8229</v>
      </c>
      <c r="C2225" t="s">
        <v>8251</v>
      </c>
      <c r="D2225">
        <v>1435418568</v>
      </c>
      <c r="E2225">
        <v>1432826568</v>
      </c>
      <c r="F2225" t="b">
        <v>0</v>
      </c>
      <c r="G2225">
        <v>100</v>
      </c>
    </row>
    <row r="2226" spans="1:7" hidden="1" x14ac:dyDescent="0.2">
      <c r="A2226" t="s">
        <v>8219</v>
      </c>
      <c r="B2226" t="s">
        <v>8224</v>
      </c>
      <c r="C2226" t="s">
        <v>8246</v>
      </c>
      <c r="D2226">
        <v>1477767600</v>
      </c>
      <c r="E2226">
        <v>1475337675</v>
      </c>
      <c r="F2226" t="b">
        <v>0</v>
      </c>
      <c r="G2226">
        <v>296</v>
      </c>
    </row>
    <row r="2227" spans="1:7" hidden="1" x14ac:dyDescent="0.2">
      <c r="A2227" t="s">
        <v>8219</v>
      </c>
      <c r="B2227" t="s">
        <v>8225</v>
      </c>
      <c r="C2227" t="s">
        <v>8247</v>
      </c>
      <c r="D2227">
        <v>1411326015</v>
      </c>
      <c r="E2227">
        <v>1408734015</v>
      </c>
      <c r="F2227" t="b">
        <v>0</v>
      </c>
      <c r="G2227">
        <v>1204</v>
      </c>
    </row>
    <row r="2228" spans="1:7" hidden="1" x14ac:dyDescent="0.2">
      <c r="A2228" t="s">
        <v>8219</v>
      </c>
      <c r="B2228" t="s">
        <v>8224</v>
      </c>
      <c r="C2228" t="s">
        <v>8246</v>
      </c>
      <c r="D2228">
        <v>1455253140</v>
      </c>
      <c r="E2228">
        <v>1452625822</v>
      </c>
      <c r="F2228" t="b">
        <v>0</v>
      </c>
      <c r="G2228">
        <v>321</v>
      </c>
    </row>
    <row r="2229" spans="1:7" hidden="1" x14ac:dyDescent="0.2">
      <c r="A2229" t="s">
        <v>8219</v>
      </c>
      <c r="B2229" t="s">
        <v>8225</v>
      </c>
      <c r="C2229" t="s">
        <v>8247</v>
      </c>
      <c r="D2229">
        <v>1384374155</v>
      </c>
      <c r="E2229">
        <v>1381778555</v>
      </c>
      <c r="F2229" t="b">
        <v>0</v>
      </c>
      <c r="G2229">
        <v>301</v>
      </c>
    </row>
    <row r="2230" spans="1:7" hidden="1" x14ac:dyDescent="0.2">
      <c r="A2230" t="s">
        <v>8219</v>
      </c>
      <c r="B2230" t="s">
        <v>8236</v>
      </c>
      <c r="C2230" t="s">
        <v>8249</v>
      </c>
      <c r="D2230">
        <v>1439707236</v>
      </c>
      <c r="E2230">
        <v>1437115236</v>
      </c>
      <c r="F2230" t="b">
        <v>0</v>
      </c>
      <c r="G2230">
        <v>144</v>
      </c>
    </row>
    <row r="2231" spans="1:7" hidden="1" x14ac:dyDescent="0.2">
      <c r="A2231" t="s">
        <v>8219</v>
      </c>
      <c r="B2231" t="s">
        <v>8224</v>
      </c>
      <c r="C2231" t="s">
        <v>8246</v>
      </c>
      <c r="D2231">
        <v>1378180800</v>
      </c>
      <c r="E2231">
        <v>1375113391</v>
      </c>
      <c r="F2231" t="b">
        <v>0</v>
      </c>
      <c r="G2231">
        <v>539</v>
      </c>
    </row>
    <row r="2232" spans="1:7" hidden="1" x14ac:dyDescent="0.2">
      <c r="A2232" t="s">
        <v>8219</v>
      </c>
      <c r="B2232" t="s">
        <v>8224</v>
      </c>
      <c r="C2232" t="s">
        <v>8246</v>
      </c>
      <c r="D2232">
        <v>1398460127</v>
      </c>
      <c r="E2232">
        <v>1395868127</v>
      </c>
      <c r="F2232" t="b">
        <v>0</v>
      </c>
      <c r="G2232">
        <v>498</v>
      </c>
    </row>
    <row r="2233" spans="1:7" hidden="1" x14ac:dyDescent="0.2">
      <c r="A2233" t="s">
        <v>8219</v>
      </c>
      <c r="B2233" t="s">
        <v>8224</v>
      </c>
      <c r="C2233" t="s">
        <v>8246</v>
      </c>
      <c r="D2233">
        <v>1372136400</v>
      </c>
      <c r="E2233">
        <v>1369864301</v>
      </c>
      <c r="F2233" t="b">
        <v>0</v>
      </c>
      <c r="G2233">
        <v>1113</v>
      </c>
    </row>
    <row r="2234" spans="1:7" hidden="1" x14ac:dyDescent="0.2">
      <c r="A2234" t="s">
        <v>8219</v>
      </c>
      <c r="B2234" t="s">
        <v>8224</v>
      </c>
      <c r="C2234" t="s">
        <v>8246</v>
      </c>
      <c r="D2234">
        <v>1405738800</v>
      </c>
      <c r="E2234">
        <v>1402945408</v>
      </c>
      <c r="F2234" t="b">
        <v>0</v>
      </c>
      <c r="G2234">
        <v>988</v>
      </c>
    </row>
    <row r="2235" spans="1:7" hidden="1" x14ac:dyDescent="0.2">
      <c r="A2235" t="s">
        <v>8219</v>
      </c>
      <c r="B2235" t="s">
        <v>8225</v>
      </c>
      <c r="C2235" t="s">
        <v>8247</v>
      </c>
      <c r="D2235">
        <v>1450051200</v>
      </c>
      <c r="E2235">
        <v>1448269539</v>
      </c>
      <c r="F2235" t="b">
        <v>0</v>
      </c>
      <c r="G2235">
        <v>391</v>
      </c>
    </row>
    <row r="2236" spans="1:7" hidden="1" x14ac:dyDescent="0.2">
      <c r="A2236" t="s">
        <v>8219</v>
      </c>
      <c r="B2236" t="s">
        <v>8224</v>
      </c>
      <c r="C2236" t="s">
        <v>8246</v>
      </c>
      <c r="D2236">
        <v>1483645647</v>
      </c>
      <c r="E2236">
        <v>1481053647</v>
      </c>
      <c r="F2236" t="b">
        <v>0</v>
      </c>
      <c r="G2236">
        <v>28</v>
      </c>
    </row>
    <row r="2237" spans="1:7" hidden="1" x14ac:dyDescent="0.2">
      <c r="A2237" t="s">
        <v>8219</v>
      </c>
      <c r="B2237" t="s">
        <v>8229</v>
      </c>
      <c r="C2237" t="s">
        <v>8251</v>
      </c>
      <c r="D2237">
        <v>1427585511</v>
      </c>
      <c r="E2237">
        <v>1424997111</v>
      </c>
      <c r="F2237" t="b">
        <v>0</v>
      </c>
      <c r="G2237">
        <v>147</v>
      </c>
    </row>
    <row r="2238" spans="1:7" hidden="1" x14ac:dyDescent="0.2">
      <c r="A2238" t="s">
        <v>8219</v>
      </c>
      <c r="B2238" t="s">
        <v>8224</v>
      </c>
      <c r="C2238" t="s">
        <v>8246</v>
      </c>
      <c r="D2238">
        <v>1454338123</v>
      </c>
      <c r="E2238">
        <v>1451746123</v>
      </c>
      <c r="F2238" t="b">
        <v>0</v>
      </c>
      <c r="G2238">
        <v>680</v>
      </c>
    </row>
    <row r="2239" spans="1:7" hidden="1" x14ac:dyDescent="0.2">
      <c r="A2239" t="s">
        <v>8219</v>
      </c>
      <c r="B2239" t="s">
        <v>8224</v>
      </c>
      <c r="C2239" t="s">
        <v>8246</v>
      </c>
      <c r="D2239">
        <v>1415779140</v>
      </c>
      <c r="E2239">
        <v>1412294683</v>
      </c>
      <c r="F2239" t="b">
        <v>0</v>
      </c>
      <c r="G2239">
        <v>983</v>
      </c>
    </row>
    <row r="2240" spans="1:7" hidden="1" x14ac:dyDescent="0.2">
      <c r="A2240" t="s">
        <v>8219</v>
      </c>
      <c r="B2240" t="s">
        <v>8236</v>
      </c>
      <c r="C2240" t="s">
        <v>8249</v>
      </c>
      <c r="D2240">
        <v>1489157716</v>
      </c>
      <c r="E2240">
        <v>1486565716</v>
      </c>
      <c r="F2240" t="b">
        <v>0</v>
      </c>
      <c r="G2240">
        <v>79</v>
      </c>
    </row>
    <row r="2241" spans="1:7" hidden="1" x14ac:dyDescent="0.2">
      <c r="A2241" t="s">
        <v>8219</v>
      </c>
      <c r="B2241" t="s">
        <v>8224</v>
      </c>
      <c r="C2241" t="s">
        <v>8246</v>
      </c>
      <c r="D2241">
        <v>1385870520</v>
      </c>
      <c r="E2241">
        <v>1382742014</v>
      </c>
      <c r="F2241" t="b">
        <v>0</v>
      </c>
      <c r="G2241">
        <v>426</v>
      </c>
    </row>
    <row r="2242" spans="1:7" hidden="1" x14ac:dyDescent="0.2">
      <c r="A2242" t="s">
        <v>8219</v>
      </c>
      <c r="B2242" t="s">
        <v>8224</v>
      </c>
      <c r="C2242" t="s">
        <v>8246</v>
      </c>
      <c r="D2242">
        <v>1461354544</v>
      </c>
      <c r="E2242">
        <v>1458762544</v>
      </c>
      <c r="F2242" t="b">
        <v>0</v>
      </c>
      <c r="G2242">
        <v>96</v>
      </c>
    </row>
    <row r="2243" spans="1:7" hidden="1" x14ac:dyDescent="0.2">
      <c r="A2243" t="s">
        <v>8219</v>
      </c>
      <c r="B2243" t="s">
        <v>8225</v>
      </c>
      <c r="C2243" t="s">
        <v>8247</v>
      </c>
      <c r="D2243">
        <v>1488484300</v>
      </c>
      <c r="E2243">
        <v>1485892300</v>
      </c>
      <c r="F2243" t="b">
        <v>0</v>
      </c>
      <c r="G2243">
        <v>163</v>
      </c>
    </row>
    <row r="2244" spans="1:7" hidden="1" x14ac:dyDescent="0.2">
      <c r="A2244" t="s">
        <v>8219</v>
      </c>
      <c r="B2244" t="s">
        <v>8224</v>
      </c>
      <c r="C2244" t="s">
        <v>8246</v>
      </c>
      <c r="D2244">
        <v>1385521320</v>
      </c>
      <c r="E2244">
        <v>1382449733</v>
      </c>
      <c r="F2244" t="b">
        <v>0</v>
      </c>
      <c r="G2244">
        <v>2525</v>
      </c>
    </row>
    <row r="2245" spans="1:7" hidden="1" x14ac:dyDescent="0.2">
      <c r="A2245" t="s">
        <v>8219</v>
      </c>
      <c r="B2245" t="s">
        <v>8224</v>
      </c>
      <c r="C2245" t="s">
        <v>8246</v>
      </c>
      <c r="D2245">
        <v>1489374000</v>
      </c>
      <c r="E2245">
        <v>1488823290</v>
      </c>
      <c r="F2245" t="b">
        <v>0</v>
      </c>
      <c r="G2245">
        <v>2035</v>
      </c>
    </row>
    <row r="2246" spans="1:7" hidden="1" x14ac:dyDescent="0.2">
      <c r="A2246" t="s">
        <v>8219</v>
      </c>
      <c r="B2246" t="s">
        <v>8224</v>
      </c>
      <c r="C2246" t="s">
        <v>8246</v>
      </c>
      <c r="D2246">
        <v>1476649800</v>
      </c>
      <c r="E2246">
        <v>1475609946</v>
      </c>
      <c r="F2246" t="b">
        <v>0</v>
      </c>
      <c r="G2246">
        <v>290</v>
      </c>
    </row>
    <row r="2247" spans="1:7" hidden="1" x14ac:dyDescent="0.2">
      <c r="A2247" t="s">
        <v>8219</v>
      </c>
      <c r="B2247" t="s">
        <v>8224</v>
      </c>
      <c r="C2247" t="s">
        <v>8246</v>
      </c>
      <c r="D2247">
        <v>1393005600</v>
      </c>
      <c r="E2247">
        <v>1390323617</v>
      </c>
      <c r="F2247" t="b">
        <v>0</v>
      </c>
      <c r="G2247">
        <v>1980</v>
      </c>
    </row>
    <row r="2248" spans="1:7" hidden="1" x14ac:dyDescent="0.2">
      <c r="A2248" t="s">
        <v>8219</v>
      </c>
      <c r="B2248" t="s">
        <v>8225</v>
      </c>
      <c r="C2248" t="s">
        <v>8247</v>
      </c>
      <c r="D2248">
        <v>1441393210</v>
      </c>
      <c r="E2248">
        <v>1438801210</v>
      </c>
      <c r="F2248" t="b">
        <v>0</v>
      </c>
      <c r="G2248">
        <v>57</v>
      </c>
    </row>
    <row r="2249" spans="1:7" hidden="1" x14ac:dyDescent="0.2">
      <c r="A2249" t="s">
        <v>8219</v>
      </c>
      <c r="B2249" t="s">
        <v>8224</v>
      </c>
      <c r="C2249" t="s">
        <v>8246</v>
      </c>
      <c r="D2249">
        <v>1438185565</v>
      </c>
      <c r="E2249">
        <v>1436975965</v>
      </c>
      <c r="F2249" t="b">
        <v>0</v>
      </c>
      <c r="G2249">
        <v>380</v>
      </c>
    </row>
    <row r="2250" spans="1:7" hidden="1" x14ac:dyDescent="0.2">
      <c r="A2250" t="s">
        <v>8219</v>
      </c>
      <c r="B2250" t="s">
        <v>8225</v>
      </c>
      <c r="C2250" t="s">
        <v>8247</v>
      </c>
      <c r="D2250">
        <v>1481749278</v>
      </c>
      <c r="E2250">
        <v>1479157278</v>
      </c>
      <c r="F2250" t="b">
        <v>0</v>
      </c>
      <c r="G2250">
        <v>128</v>
      </c>
    </row>
    <row r="2251" spans="1:7" hidden="1" x14ac:dyDescent="0.2">
      <c r="A2251" t="s">
        <v>8219</v>
      </c>
      <c r="B2251" t="s">
        <v>8224</v>
      </c>
      <c r="C2251" t="s">
        <v>8246</v>
      </c>
      <c r="D2251">
        <v>1364917965</v>
      </c>
      <c r="E2251">
        <v>1362329565</v>
      </c>
      <c r="F2251" t="b">
        <v>0</v>
      </c>
      <c r="G2251">
        <v>180</v>
      </c>
    </row>
    <row r="2252" spans="1:7" hidden="1" x14ac:dyDescent="0.2">
      <c r="A2252" t="s">
        <v>8219</v>
      </c>
      <c r="B2252" t="s">
        <v>8224</v>
      </c>
      <c r="C2252" t="s">
        <v>8246</v>
      </c>
      <c r="D2252">
        <v>1480727273</v>
      </c>
      <c r="E2252">
        <v>1478131673</v>
      </c>
      <c r="F2252" t="b">
        <v>0</v>
      </c>
      <c r="G2252">
        <v>571</v>
      </c>
    </row>
    <row r="2253" spans="1:7" hidden="1" x14ac:dyDescent="0.2">
      <c r="A2253" t="s">
        <v>8219</v>
      </c>
      <c r="B2253" t="s">
        <v>8224</v>
      </c>
      <c r="C2253" t="s">
        <v>8246</v>
      </c>
      <c r="D2253">
        <v>1408177077</v>
      </c>
      <c r="E2253">
        <v>1406362677</v>
      </c>
      <c r="F2253" t="b">
        <v>0</v>
      </c>
      <c r="G2253">
        <v>480</v>
      </c>
    </row>
    <row r="2254" spans="1:7" hidden="1" x14ac:dyDescent="0.2">
      <c r="A2254" t="s">
        <v>8219</v>
      </c>
      <c r="B2254" t="s">
        <v>8227</v>
      </c>
      <c r="C2254" t="s">
        <v>8249</v>
      </c>
      <c r="D2254">
        <v>1470469938</v>
      </c>
      <c r="E2254">
        <v>1469173938</v>
      </c>
      <c r="F2254" t="b">
        <v>0</v>
      </c>
      <c r="G2254">
        <v>249</v>
      </c>
    </row>
    <row r="2255" spans="1:7" hidden="1" x14ac:dyDescent="0.2">
      <c r="A2255" t="s">
        <v>8219</v>
      </c>
      <c r="B2255" t="s">
        <v>8224</v>
      </c>
      <c r="C2255" t="s">
        <v>8246</v>
      </c>
      <c r="D2255">
        <v>1447862947</v>
      </c>
      <c r="E2255">
        <v>1445267347</v>
      </c>
      <c r="F2255" t="b">
        <v>0</v>
      </c>
      <c r="G2255">
        <v>84</v>
      </c>
    </row>
    <row r="2256" spans="1:7" hidden="1" x14ac:dyDescent="0.2">
      <c r="A2256" t="s">
        <v>8219</v>
      </c>
      <c r="B2256" t="s">
        <v>8224</v>
      </c>
      <c r="C2256" t="s">
        <v>8246</v>
      </c>
      <c r="D2256">
        <v>1485271968</v>
      </c>
      <c r="E2256">
        <v>1484667168</v>
      </c>
      <c r="F2256" t="b">
        <v>0</v>
      </c>
      <c r="G2256">
        <v>197</v>
      </c>
    </row>
    <row r="2257" spans="1:7" hidden="1" x14ac:dyDescent="0.2">
      <c r="A2257" t="s">
        <v>8219</v>
      </c>
      <c r="B2257" t="s">
        <v>8224</v>
      </c>
      <c r="C2257" t="s">
        <v>8246</v>
      </c>
      <c r="D2257">
        <v>1462661451</v>
      </c>
      <c r="E2257">
        <v>1460069451</v>
      </c>
      <c r="F2257" t="b">
        <v>0</v>
      </c>
      <c r="G2257">
        <v>271</v>
      </c>
    </row>
    <row r="2258" spans="1:7" hidden="1" x14ac:dyDescent="0.2">
      <c r="A2258" t="s">
        <v>8219</v>
      </c>
      <c r="B2258" t="s">
        <v>8225</v>
      </c>
      <c r="C2258" t="s">
        <v>8247</v>
      </c>
      <c r="D2258">
        <v>1479811846</v>
      </c>
      <c r="E2258">
        <v>1478602246</v>
      </c>
      <c r="F2258" t="b">
        <v>0</v>
      </c>
      <c r="G2258">
        <v>50</v>
      </c>
    </row>
    <row r="2259" spans="1:7" hidden="1" x14ac:dyDescent="0.2">
      <c r="A2259" t="s">
        <v>8219</v>
      </c>
      <c r="B2259" t="s">
        <v>8225</v>
      </c>
      <c r="C2259" t="s">
        <v>8247</v>
      </c>
      <c r="D2259">
        <v>1466377200</v>
      </c>
      <c r="E2259">
        <v>1463351329</v>
      </c>
      <c r="F2259" t="b">
        <v>0</v>
      </c>
      <c r="G2259">
        <v>169</v>
      </c>
    </row>
    <row r="2260" spans="1:7" hidden="1" x14ac:dyDescent="0.2">
      <c r="A2260" t="s">
        <v>8219</v>
      </c>
      <c r="B2260" t="s">
        <v>8224</v>
      </c>
      <c r="C2260" t="s">
        <v>8246</v>
      </c>
      <c r="D2260">
        <v>1434045687</v>
      </c>
      <c r="E2260">
        <v>1431453687</v>
      </c>
      <c r="F2260" t="b">
        <v>0</v>
      </c>
      <c r="G2260">
        <v>205</v>
      </c>
    </row>
    <row r="2261" spans="1:7" hidden="1" x14ac:dyDescent="0.2">
      <c r="A2261" t="s">
        <v>8219</v>
      </c>
      <c r="B2261" t="s">
        <v>8225</v>
      </c>
      <c r="C2261" t="s">
        <v>8247</v>
      </c>
      <c r="D2261">
        <v>1481224736</v>
      </c>
      <c r="E2261">
        <v>1480360736</v>
      </c>
      <c r="F2261" t="b">
        <v>0</v>
      </c>
      <c r="G2261">
        <v>206</v>
      </c>
    </row>
    <row r="2262" spans="1:7" hidden="1" x14ac:dyDescent="0.2">
      <c r="A2262" t="s">
        <v>8219</v>
      </c>
      <c r="B2262" t="s">
        <v>8224</v>
      </c>
      <c r="C2262" t="s">
        <v>8246</v>
      </c>
      <c r="D2262">
        <v>1395876250</v>
      </c>
      <c r="E2262">
        <v>1393287850</v>
      </c>
      <c r="F2262" t="b">
        <v>0</v>
      </c>
      <c r="G2262">
        <v>84</v>
      </c>
    </row>
    <row r="2263" spans="1:7" hidden="1" x14ac:dyDescent="0.2">
      <c r="A2263" t="s">
        <v>8219</v>
      </c>
      <c r="B2263" t="s">
        <v>8226</v>
      </c>
      <c r="C2263" t="s">
        <v>8248</v>
      </c>
      <c r="D2263">
        <v>1487093020</v>
      </c>
      <c r="E2263">
        <v>1485278620</v>
      </c>
      <c r="F2263" t="b">
        <v>0</v>
      </c>
      <c r="G2263">
        <v>210</v>
      </c>
    </row>
    <row r="2264" spans="1:7" hidden="1" x14ac:dyDescent="0.2">
      <c r="A2264" t="s">
        <v>8219</v>
      </c>
      <c r="B2264" t="s">
        <v>8224</v>
      </c>
      <c r="C2264" t="s">
        <v>8246</v>
      </c>
      <c r="D2264">
        <v>1416268800</v>
      </c>
      <c r="E2264">
        <v>1413295358</v>
      </c>
      <c r="F2264" t="b">
        <v>0</v>
      </c>
      <c r="G2264">
        <v>181</v>
      </c>
    </row>
    <row r="2265" spans="1:7" hidden="1" x14ac:dyDescent="0.2">
      <c r="A2265" t="s">
        <v>8219</v>
      </c>
      <c r="B2265" t="s">
        <v>8235</v>
      </c>
      <c r="C2265" t="s">
        <v>8255</v>
      </c>
      <c r="D2265">
        <v>1422734313</v>
      </c>
      <c r="E2265">
        <v>1420919913</v>
      </c>
      <c r="F2265" t="b">
        <v>0</v>
      </c>
      <c r="G2265">
        <v>60</v>
      </c>
    </row>
    <row r="2266" spans="1:7" hidden="1" x14ac:dyDescent="0.2">
      <c r="A2266" t="s">
        <v>8219</v>
      </c>
      <c r="B2266" t="s">
        <v>8224</v>
      </c>
      <c r="C2266" t="s">
        <v>8246</v>
      </c>
      <c r="D2266">
        <v>1463972400</v>
      </c>
      <c r="E2266">
        <v>1462543114</v>
      </c>
      <c r="F2266" t="b">
        <v>0</v>
      </c>
      <c r="G2266">
        <v>445</v>
      </c>
    </row>
    <row r="2267" spans="1:7" hidden="1" x14ac:dyDescent="0.2">
      <c r="A2267" t="s">
        <v>8219</v>
      </c>
      <c r="B2267" t="s">
        <v>8225</v>
      </c>
      <c r="C2267" t="s">
        <v>8247</v>
      </c>
      <c r="D2267">
        <v>1479846507</v>
      </c>
      <c r="E2267">
        <v>1479241707</v>
      </c>
      <c r="F2267" t="b">
        <v>0</v>
      </c>
      <c r="G2267">
        <v>17</v>
      </c>
    </row>
    <row r="2268" spans="1:7" hidden="1" x14ac:dyDescent="0.2">
      <c r="A2268" t="s">
        <v>8219</v>
      </c>
      <c r="B2268" t="s">
        <v>8224</v>
      </c>
      <c r="C2268" t="s">
        <v>8246</v>
      </c>
      <c r="D2268">
        <v>1461722400</v>
      </c>
      <c r="E2268">
        <v>1460235592</v>
      </c>
      <c r="F2268" t="b">
        <v>0</v>
      </c>
      <c r="G2268">
        <v>194</v>
      </c>
    </row>
    <row r="2269" spans="1:7" hidden="1" x14ac:dyDescent="0.2">
      <c r="A2269" t="s">
        <v>8219</v>
      </c>
      <c r="B2269" t="s">
        <v>8224</v>
      </c>
      <c r="C2269" t="s">
        <v>8246</v>
      </c>
      <c r="D2269">
        <v>1419123600</v>
      </c>
      <c r="E2269">
        <v>1416945297</v>
      </c>
      <c r="F2269" t="b">
        <v>0</v>
      </c>
      <c r="G2269">
        <v>404</v>
      </c>
    </row>
    <row r="2270" spans="1:7" hidden="1" x14ac:dyDescent="0.2">
      <c r="A2270" t="s">
        <v>8219</v>
      </c>
      <c r="B2270" t="s">
        <v>8224</v>
      </c>
      <c r="C2270" t="s">
        <v>8246</v>
      </c>
      <c r="D2270">
        <v>1489283915</v>
      </c>
      <c r="E2270">
        <v>1486691915</v>
      </c>
      <c r="F2270" t="b">
        <v>0</v>
      </c>
      <c r="G2270">
        <v>194</v>
      </c>
    </row>
    <row r="2271" spans="1:7" hidden="1" x14ac:dyDescent="0.2">
      <c r="A2271" t="s">
        <v>8219</v>
      </c>
      <c r="B2271" t="s">
        <v>8224</v>
      </c>
      <c r="C2271" t="s">
        <v>8246</v>
      </c>
      <c r="D2271">
        <v>1488862800</v>
      </c>
      <c r="E2271">
        <v>1486745663</v>
      </c>
      <c r="F2271" t="b">
        <v>0</v>
      </c>
      <c r="G2271">
        <v>902</v>
      </c>
    </row>
    <row r="2272" spans="1:7" hidden="1" x14ac:dyDescent="0.2">
      <c r="A2272" t="s">
        <v>8219</v>
      </c>
      <c r="B2272" t="s">
        <v>8224</v>
      </c>
      <c r="C2272" t="s">
        <v>8246</v>
      </c>
      <c r="D2272">
        <v>1484085540</v>
      </c>
      <c r="E2272">
        <v>1482353513</v>
      </c>
      <c r="F2272" t="b">
        <v>0</v>
      </c>
      <c r="G2272">
        <v>1670</v>
      </c>
    </row>
    <row r="2273" spans="1:7" hidden="1" x14ac:dyDescent="0.2">
      <c r="A2273" t="s">
        <v>8219</v>
      </c>
      <c r="B2273" t="s">
        <v>8224</v>
      </c>
      <c r="C2273" t="s">
        <v>8246</v>
      </c>
      <c r="D2273">
        <v>1481328004</v>
      </c>
      <c r="E2273">
        <v>1478736004</v>
      </c>
      <c r="F2273" t="b">
        <v>0</v>
      </c>
      <c r="G2273">
        <v>1328</v>
      </c>
    </row>
    <row r="2274" spans="1:7" hidden="1" x14ac:dyDescent="0.2">
      <c r="A2274" t="s">
        <v>8219</v>
      </c>
      <c r="B2274" t="s">
        <v>8224</v>
      </c>
      <c r="C2274" t="s">
        <v>8246</v>
      </c>
      <c r="D2274">
        <v>1449506836</v>
      </c>
      <c r="E2274">
        <v>1446914836</v>
      </c>
      <c r="F2274" t="b">
        <v>0</v>
      </c>
      <c r="G2274">
        <v>944</v>
      </c>
    </row>
    <row r="2275" spans="1:7" hidden="1" x14ac:dyDescent="0.2">
      <c r="A2275" t="s">
        <v>8219</v>
      </c>
      <c r="B2275" t="s">
        <v>8229</v>
      </c>
      <c r="C2275" t="s">
        <v>8251</v>
      </c>
      <c r="D2275">
        <v>1489320642</v>
      </c>
      <c r="E2275">
        <v>1487164242</v>
      </c>
      <c r="F2275" t="b">
        <v>0</v>
      </c>
      <c r="G2275">
        <v>147</v>
      </c>
    </row>
    <row r="2276" spans="1:7" hidden="1" x14ac:dyDescent="0.2">
      <c r="A2276" t="s">
        <v>8219</v>
      </c>
      <c r="B2276" t="s">
        <v>8224</v>
      </c>
      <c r="C2276" t="s">
        <v>8246</v>
      </c>
      <c r="D2276">
        <v>1393156857</v>
      </c>
      <c r="E2276">
        <v>1390564857</v>
      </c>
      <c r="F2276" t="b">
        <v>0</v>
      </c>
      <c r="G2276">
        <v>99</v>
      </c>
    </row>
    <row r="2277" spans="1:7" hidden="1" x14ac:dyDescent="0.2">
      <c r="A2277" t="s">
        <v>8219</v>
      </c>
      <c r="B2277" t="s">
        <v>8225</v>
      </c>
      <c r="C2277" t="s">
        <v>8247</v>
      </c>
      <c r="D2277">
        <v>1419259679</v>
      </c>
      <c r="E2277">
        <v>1416667679</v>
      </c>
      <c r="F2277" t="b">
        <v>0</v>
      </c>
      <c r="G2277">
        <v>79</v>
      </c>
    </row>
    <row r="2278" spans="1:7" hidden="1" x14ac:dyDescent="0.2">
      <c r="A2278" t="s">
        <v>8219</v>
      </c>
      <c r="B2278" t="s">
        <v>8224</v>
      </c>
      <c r="C2278" t="s">
        <v>8246</v>
      </c>
      <c r="D2278">
        <v>1388936289</v>
      </c>
      <c r="E2278">
        <v>1386344289</v>
      </c>
      <c r="F2278" t="b">
        <v>0</v>
      </c>
      <c r="G2278">
        <v>75</v>
      </c>
    </row>
    <row r="2279" spans="1:7" hidden="1" x14ac:dyDescent="0.2">
      <c r="A2279" t="s">
        <v>8219</v>
      </c>
      <c r="B2279" t="s">
        <v>8224</v>
      </c>
      <c r="C2279" t="s">
        <v>8246</v>
      </c>
      <c r="D2279">
        <v>1330359423</v>
      </c>
      <c r="E2279">
        <v>1327767423</v>
      </c>
      <c r="F2279" t="b">
        <v>0</v>
      </c>
      <c r="G2279">
        <v>207</v>
      </c>
    </row>
    <row r="2280" spans="1:7" hidden="1" x14ac:dyDescent="0.2">
      <c r="A2280" t="s">
        <v>8219</v>
      </c>
      <c r="B2280" t="s">
        <v>8237</v>
      </c>
      <c r="C2280" t="s">
        <v>8249</v>
      </c>
      <c r="D2280">
        <v>1451861940</v>
      </c>
      <c r="E2280">
        <v>1448902867</v>
      </c>
      <c r="F2280" t="b">
        <v>0</v>
      </c>
      <c r="G2280">
        <v>102</v>
      </c>
    </row>
    <row r="2281" spans="1:7" hidden="1" x14ac:dyDescent="0.2">
      <c r="A2281" t="s">
        <v>8219</v>
      </c>
      <c r="B2281" t="s">
        <v>8224</v>
      </c>
      <c r="C2281" t="s">
        <v>8246</v>
      </c>
      <c r="D2281">
        <v>1423022400</v>
      </c>
      <c r="E2281">
        <v>1421436099</v>
      </c>
      <c r="F2281" t="b">
        <v>0</v>
      </c>
      <c r="G2281">
        <v>32</v>
      </c>
    </row>
    <row r="2282" spans="1:7" hidden="1" x14ac:dyDescent="0.2">
      <c r="A2282" t="s">
        <v>8219</v>
      </c>
      <c r="B2282" t="s">
        <v>8224</v>
      </c>
      <c r="C2282" t="s">
        <v>8246</v>
      </c>
      <c r="D2282">
        <v>1442501991</v>
      </c>
      <c r="E2282">
        <v>1439909991</v>
      </c>
      <c r="F2282" t="b">
        <v>0</v>
      </c>
      <c r="G2282">
        <v>480</v>
      </c>
    </row>
    <row r="2283" spans="1:7" hidden="1" x14ac:dyDescent="0.2">
      <c r="A2283" t="s">
        <v>8219</v>
      </c>
      <c r="B2283" t="s">
        <v>8224</v>
      </c>
      <c r="C2283" t="s">
        <v>8246</v>
      </c>
      <c r="D2283">
        <v>1311576600</v>
      </c>
      <c r="E2283">
        <v>1306219897</v>
      </c>
      <c r="F2283" t="b">
        <v>0</v>
      </c>
      <c r="G2283">
        <v>11</v>
      </c>
    </row>
    <row r="2284" spans="1:7" hidden="1" x14ac:dyDescent="0.2">
      <c r="A2284" t="s">
        <v>8219</v>
      </c>
      <c r="B2284" t="s">
        <v>8224</v>
      </c>
      <c r="C2284" t="s">
        <v>8246</v>
      </c>
      <c r="D2284">
        <v>1452744686</v>
      </c>
      <c r="E2284">
        <v>1447560686</v>
      </c>
      <c r="F2284" t="b">
        <v>0</v>
      </c>
      <c r="G2284">
        <v>12</v>
      </c>
    </row>
    <row r="2285" spans="1:7" hidden="1" x14ac:dyDescent="0.2">
      <c r="A2285" t="s">
        <v>8219</v>
      </c>
      <c r="B2285" t="s">
        <v>8224</v>
      </c>
      <c r="C2285" t="s">
        <v>8246</v>
      </c>
      <c r="D2285">
        <v>1336528804</v>
      </c>
      <c r="E2285">
        <v>1331348404</v>
      </c>
      <c r="F2285" t="b">
        <v>0</v>
      </c>
      <c r="G2285">
        <v>48</v>
      </c>
    </row>
    <row r="2286" spans="1:7" hidden="1" x14ac:dyDescent="0.2">
      <c r="A2286" t="s">
        <v>8219</v>
      </c>
      <c r="B2286" t="s">
        <v>8224</v>
      </c>
      <c r="C2286" t="s">
        <v>8246</v>
      </c>
      <c r="D2286">
        <v>1299902400</v>
      </c>
      <c r="E2286">
        <v>1297451245</v>
      </c>
      <c r="F2286" t="b">
        <v>0</v>
      </c>
      <c r="G2286">
        <v>59</v>
      </c>
    </row>
    <row r="2287" spans="1:7" hidden="1" x14ac:dyDescent="0.2">
      <c r="A2287" t="s">
        <v>8219</v>
      </c>
      <c r="B2287" t="s">
        <v>8224</v>
      </c>
      <c r="C2287" t="s">
        <v>8246</v>
      </c>
      <c r="D2287">
        <v>1340944043</v>
      </c>
      <c r="E2287">
        <v>1338352043</v>
      </c>
      <c r="F2287" t="b">
        <v>0</v>
      </c>
      <c r="G2287">
        <v>79</v>
      </c>
    </row>
    <row r="2288" spans="1:7" hidden="1" x14ac:dyDescent="0.2">
      <c r="A2288" t="s">
        <v>8219</v>
      </c>
      <c r="B2288" t="s">
        <v>8224</v>
      </c>
      <c r="C2288" t="s">
        <v>8246</v>
      </c>
      <c r="D2288">
        <v>1378439940</v>
      </c>
      <c r="E2288">
        <v>1376003254</v>
      </c>
      <c r="F2288" t="b">
        <v>0</v>
      </c>
      <c r="G2288">
        <v>14</v>
      </c>
    </row>
    <row r="2289" spans="1:7" hidden="1" x14ac:dyDescent="0.2">
      <c r="A2289" t="s">
        <v>8219</v>
      </c>
      <c r="B2289" t="s">
        <v>8224</v>
      </c>
      <c r="C2289" t="s">
        <v>8246</v>
      </c>
      <c r="D2289">
        <v>1403539260</v>
      </c>
      <c r="E2289">
        <v>1401724860</v>
      </c>
      <c r="F2289" t="b">
        <v>0</v>
      </c>
      <c r="G2289">
        <v>106</v>
      </c>
    </row>
    <row r="2290" spans="1:7" hidden="1" x14ac:dyDescent="0.2">
      <c r="A2290" t="s">
        <v>8219</v>
      </c>
      <c r="B2290" t="s">
        <v>8224</v>
      </c>
      <c r="C2290" t="s">
        <v>8246</v>
      </c>
      <c r="D2290">
        <v>1340733600</v>
      </c>
      <c r="E2290">
        <v>1339098689</v>
      </c>
      <c r="F2290" t="b">
        <v>0</v>
      </c>
      <c r="G2290">
        <v>25</v>
      </c>
    </row>
    <row r="2291" spans="1:7" hidden="1" x14ac:dyDescent="0.2">
      <c r="A2291" t="s">
        <v>8219</v>
      </c>
      <c r="B2291" t="s">
        <v>8224</v>
      </c>
      <c r="C2291" t="s">
        <v>8246</v>
      </c>
      <c r="D2291">
        <v>1386372120</v>
      </c>
      <c r="E2291">
        <v>1382659060</v>
      </c>
      <c r="F2291" t="b">
        <v>0</v>
      </c>
      <c r="G2291">
        <v>25</v>
      </c>
    </row>
    <row r="2292" spans="1:7" hidden="1" x14ac:dyDescent="0.2">
      <c r="A2292" t="s">
        <v>8219</v>
      </c>
      <c r="B2292" t="s">
        <v>8224</v>
      </c>
      <c r="C2292" t="s">
        <v>8246</v>
      </c>
      <c r="D2292">
        <v>1259686800</v>
      </c>
      <c r="E2292">
        <v>1252908330</v>
      </c>
      <c r="F2292" t="b">
        <v>0</v>
      </c>
      <c r="G2292">
        <v>29</v>
      </c>
    </row>
    <row r="2293" spans="1:7" hidden="1" x14ac:dyDescent="0.2">
      <c r="A2293" t="s">
        <v>8219</v>
      </c>
      <c r="B2293" t="s">
        <v>8224</v>
      </c>
      <c r="C2293" t="s">
        <v>8246</v>
      </c>
      <c r="D2293">
        <v>1335153600</v>
      </c>
      <c r="E2293">
        <v>1332199618</v>
      </c>
      <c r="F2293" t="b">
        <v>0</v>
      </c>
      <c r="G2293">
        <v>43</v>
      </c>
    </row>
    <row r="2294" spans="1:7" hidden="1" x14ac:dyDescent="0.2">
      <c r="A2294" t="s">
        <v>8219</v>
      </c>
      <c r="B2294" t="s">
        <v>8224</v>
      </c>
      <c r="C2294" t="s">
        <v>8246</v>
      </c>
      <c r="D2294">
        <v>1334767476</v>
      </c>
      <c r="E2294">
        <v>1332175476</v>
      </c>
      <c r="F2294" t="b">
        <v>0</v>
      </c>
      <c r="G2294">
        <v>46</v>
      </c>
    </row>
    <row r="2295" spans="1:7" hidden="1" x14ac:dyDescent="0.2">
      <c r="A2295" t="s">
        <v>8219</v>
      </c>
      <c r="B2295" t="s">
        <v>8224</v>
      </c>
      <c r="C2295" t="s">
        <v>8246</v>
      </c>
      <c r="D2295">
        <v>1348545540</v>
      </c>
      <c r="E2295">
        <v>1346345999</v>
      </c>
      <c r="F2295" t="b">
        <v>0</v>
      </c>
      <c r="G2295">
        <v>27</v>
      </c>
    </row>
    <row r="2296" spans="1:7" hidden="1" x14ac:dyDescent="0.2">
      <c r="A2296" t="s">
        <v>8219</v>
      </c>
      <c r="B2296" t="s">
        <v>8224</v>
      </c>
      <c r="C2296" t="s">
        <v>8246</v>
      </c>
      <c r="D2296">
        <v>1358702480</v>
      </c>
      <c r="E2296">
        <v>1356110480</v>
      </c>
      <c r="F2296" t="b">
        <v>0</v>
      </c>
      <c r="G2296">
        <v>112</v>
      </c>
    </row>
    <row r="2297" spans="1:7" hidden="1" x14ac:dyDescent="0.2">
      <c r="A2297" t="s">
        <v>8219</v>
      </c>
      <c r="B2297" t="s">
        <v>8224</v>
      </c>
      <c r="C2297" t="s">
        <v>8246</v>
      </c>
      <c r="D2297">
        <v>1359240856</v>
      </c>
      <c r="E2297">
        <v>1356648856</v>
      </c>
      <c r="F2297" t="b">
        <v>0</v>
      </c>
      <c r="G2297">
        <v>34</v>
      </c>
    </row>
    <row r="2298" spans="1:7" hidden="1" x14ac:dyDescent="0.2">
      <c r="A2298" t="s">
        <v>8219</v>
      </c>
      <c r="B2298" t="s">
        <v>8224</v>
      </c>
      <c r="C2298" t="s">
        <v>8246</v>
      </c>
      <c r="D2298">
        <v>1330018426</v>
      </c>
      <c r="E2298">
        <v>1326994426</v>
      </c>
      <c r="F2298" t="b">
        <v>0</v>
      </c>
      <c r="G2298">
        <v>145</v>
      </c>
    </row>
    <row r="2299" spans="1:7" hidden="1" x14ac:dyDescent="0.2">
      <c r="A2299" t="s">
        <v>8219</v>
      </c>
      <c r="B2299" t="s">
        <v>8224</v>
      </c>
      <c r="C2299" t="s">
        <v>8246</v>
      </c>
      <c r="D2299">
        <v>1331697540</v>
      </c>
      <c r="E2299">
        <v>1328749249</v>
      </c>
      <c r="F2299" t="b">
        <v>0</v>
      </c>
      <c r="G2299">
        <v>19</v>
      </c>
    </row>
    <row r="2300" spans="1:7" hidden="1" x14ac:dyDescent="0.2">
      <c r="A2300" t="s">
        <v>8219</v>
      </c>
      <c r="B2300" t="s">
        <v>8224</v>
      </c>
      <c r="C2300" t="s">
        <v>8246</v>
      </c>
      <c r="D2300">
        <v>1395861033</v>
      </c>
      <c r="E2300">
        <v>1393272633</v>
      </c>
      <c r="F2300" t="b">
        <v>0</v>
      </c>
      <c r="G2300">
        <v>288</v>
      </c>
    </row>
    <row r="2301" spans="1:7" hidden="1" x14ac:dyDescent="0.2">
      <c r="A2301" t="s">
        <v>8219</v>
      </c>
      <c r="B2301" t="s">
        <v>8224</v>
      </c>
      <c r="C2301" t="s">
        <v>8246</v>
      </c>
      <c r="D2301">
        <v>1296953209</v>
      </c>
      <c r="E2301">
        <v>1295657209</v>
      </c>
      <c r="F2301" t="b">
        <v>0</v>
      </c>
      <c r="G2301">
        <v>14</v>
      </c>
    </row>
    <row r="2302" spans="1:7" hidden="1" x14ac:dyDescent="0.2">
      <c r="A2302" t="s">
        <v>8219</v>
      </c>
      <c r="B2302" t="s">
        <v>8224</v>
      </c>
      <c r="C2302" t="s">
        <v>8246</v>
      </c>
      <c r="D2302">
        <v>1340904416</v>
      </c>
      <c r="E2302">
        <v>1339694816</v>
      </c>
      <c r="F2302" t="b">
        <v>0</v>
      </c>
      <c r="G2302">
        <v>7</v>
      </c>
    </row>
    <row r="2303" spans="1:7" hidden="1" x14ac:dyDescent="0.2">
      <c r="A2303" t="s">
        <v>8219</v>
      </c>
      <c r="B2303" t="s">
        <v>8224</v>
      </c>
      <c r="C2303" t="s">
        <v>8246</v>
      </c>
      <c r="D2303">
        <v>1371785496</v>
      </c>
      <c r="E2303">
        <v>1369193496</v>
      </c>
      <c r="F2303" t="b">
        <v>1</v>
      </c>
      <c r="G2303">
        <v>211</v>
      </c>
    </row>
    <row r="2304" spans="1:7" hidden="1" x14ac:dyDescent="0.2">
      <c r="A2304" t="s">
        <v>8219</v>
      </c>
      <c r="B2304" t="s">
        <v>8224</v>
      </c>
      <c r="C2304" t="s">
        <v>8246</v>
      </c>
      <c r="D2304">
        <v>1388473200</v>
      </c>
      <c r="E2304">
        <v>1385585434</v>
      </c>
      <c r="F2304" t="b">
        <v>1</v>
      </c>
      <c r="G2304">
        <v>85</v>
      </c>
    </row>
    <row r="2305" spans="1:7" hidden="1" x14ac:dyDescent="0.2">
      <c r="A2305" t="s">
        <v>8219</v>
      </c>
      <c r="B2305" t="s">
        <v>8224</v>
      </c>
      <c r="C2305" t="s">
        <v>8246</v>
      </c>
      <c r="D2305">
        <v>1323747596</v>
      </c>
      <c r="E2305">
        <v>1320287996</v>
      </c>
      <c r="F2305" t="b">
        <v>1</v>
      </c>
      <c r="G2305">
        <v>103</v>
      </c>
    </row>
    <row r="2306" spans="1:7" hidden="1" x14ac:dyDescent="0.2">
      <c r="A2306" t="s">
        <v>8219</v>
      </c>
      <c r="B2306" t="s">
        <v>8224</v>
      </c>
      <c r="C2306" t="s">
        <v>8246</v>
      </c>
      <c r="D2306">
        <v>1293857940</v>
      </c>
      <c r="E2306">
        <v>1290281691</v>
      </c>
      <c r="F2306" t="b">
        <v>1</v>
      </c>
      <c r="G2306">
        <v>113</v>
      </c>
    </row>
    <row r="2307" spans="1:7" hidden="1" x14ac:dyDescent="0.2">
      <c r="A2307" t="s">
        <v>8219</v>
      </c>
      <c r="B2307" t="s">
        <v>8224</v>
      </c>
      <c r="C2307" t="s">
        <v>8246</v>
      </c>
      <c r="D2307">
        <v>1407520800</v>
      </c>
      <c r="E2307">
        <v>1405356072</v>
      </c>
      <c r="F2307" t="b">
        <v>1</v>
      </c>
      <c r="G2307">
        <v>167</v>
      </c>
    </row>
    <row r="2308" spans="1:7" hidden="1" x14ac:dyDescent="0.2">
      <c r="A2308" t="s">
        <v>8219</v>
      </c>
      <c r="B2308" t="s">
        <v>8224</v>
      </c>
      <c r="C2308" t="s">
        <v>8246</v>
      </c>
      <c r="D2308">
        <v>1331352129</v>
      </c>
      <c r="E2308">
        <v>1328760129</v>
      </c>
      <c r="F2308" t="b">
        <v>1</v>
      </c>
      <c r="G2308">
        <v>73</v>
      </c>
    </row>
    <row r="2309" spans="1:7" hidden="1" x14ac:dyDescent="0.2">
      <c r="A2309" t="s">
        <v>8219</v>
      </c>
      <c r="B2309" t="s">
        <v>8224</v>
      </c>
      <c r="C2309" t="s">
        <v>8246</v>
      </c>
      <c r="D2309">
        <v>1336245328</v>
      </c>
      <c r="E2309">
        <v>1333653333</v>
      </c>
      <c r="F2309" t="b">
        <v>1</v>
      </c>
      <c r="G2309">
        <v>75</v>
      </c>
    </row>
    <row r="2310" spans="1:7" hidden="1" x14ac:dyDescent="0.2">
      <c r="A2310" t="s">
        <v>8219</v>
      </c>
      <c r="B2310" t="s">
        <v>8224</v>
      </c>
      <c r="C2310" t="s">
        <v>8246</v>
      </c>
      <c r="D2310">
        <v>1409274000</v>
      </c>
      <c r="E2310">
        <v>1406847996</v>
      </c>
      <c r="F2310" t="b">
        <v>1</v>
      </c>
      <c r="G2310">
        <v>614</v>
      </c>
    </row>
    <row r="2311" spans="1:7" hidden="1" x14ac:dyDescent="0.2">
      <c r="A2311" t="s">
        <v>8219</v>
      </c>
      <c r="B2311" t="s">
        <v>8224</v>
      </c>
      <c r="C2311" t="s">
        <v>8246</v>
      </c>
      <c r="D2311">
        <v>1362872537</v>
      </c>
      <c r="E2311">
        <v>1359848537</v>
      </c>
      <c r="F2311" t="b">
        <v>1</v>
      </c>
      <c r="G2311">
        <v>107</v>
      </c>
    </row>
    <row r="2312" spans="1:7" hidden="1" x14ac:dyDescent="0.2">
      <c r="A2312" t="s">
        <v>8219</v>
      </c>
      <c r="B2312" t="s">
        <v>8224</v>
      </c>
      <c r="C2312" t="s">
        <v>8246</v>
      </c>
      <c r="D2312">
        <v>1363889015</v>
      </c>
      <c r="E2312">
        <v>1361300615</v>
      </c>
      <c r="F2312" t="b">
        <v>1</v>
      </c>
      <c r="G2312">
        <v>1224</v>
      </c>
    </row>
    <row r="2313" spans="1:7" hidden="1" x14ac:dyDescent="0.2">
      <c r="A2313" t="s">
        <v>8219</v>
      </c>
      <c r="B2313" t="s">
        <v>8224</v>
      </c>
      <c r="C2313" t="s">
        <v>8246</v>
      </c>
      <c r="D2313">
        <v>1399421189</v>
      </c>
      <c r="E2313">
        <v>1396829189</v>
      </c>
      <c r="F2313" t="b">
        <v>1</v>
      </c>
      <c r="G2313">
        <v>104</v>
      </c>
    </row>
    <row r="2314" spans="1:7" hidden="1" x14ac:dyDescent="0.2">
      <c r="A2314" t="s">
        <v>8219</v>
      </c>
      <c r="B2314" t="s">
        <v>8224</v>
      </c>
      <c r="C2314" t="s">
        <v>8246</v>
      </c>
      <c r="D2314">
        <v>1397862000</v>
      </c>
      <c r="E2314">
        <v>1395155478</v>
      </c>
      <c r="F2314" t="b">
        <v>1</v>
      </c>
      <c r="G2314">
        <v>79</v>
      </c>
    </row>
    <row r="2315" spans="1:7" hidden="1" x14ac:dyDescent="0.2">
      <c r="A2315" t="s">
        <v>8219</v>
      </c>
      <c r="B2315" t="s">
        <v>8224</v>
      </c>
      <c r="C2315" t="s">
        <v>8246</v>
      </c>
      <c r="D2315">
        <v>1336086026</v>
      </c>
      <c r="E2315">
        <v>1333494026</v>
      </c>
      <c r="F2315" t="b">
        <v>1</v>
      </c>
      <c r="G2315">
        <v>157</v>
      </c>
    </row>
    <row r="2316" spans="1:7" hidden="1" x14ac:dyDescent="0.2">
      <c r="A2316" t="s">
        <v>8219</v>
      </c>
      <c r="B2316" t="s">
        <v>8224</v>
      </c>
      <c r="C2316" t="s">
        <v>8246</v>
      </c>
      <c r="D2316">
        <v>1339074857</v>
      </c>
      <c r="E2316">
        <v>1336482857</v>
      </c>
      <c r="F2316" t="b">
        <v>1</v>
      </c>
      <c r="G2316">
        <v>50</v>
      </c>
    </row>
    <row r="2317" spans="1:7" hidden="1" x14ac:dyDescent="0.2">
      <c r="A2317" t="s">
        <v>8219</v>
      </c>
      <c r="B2317" t="s">
        <v>8224</v>
      </c>
      <c r="C2317" t="s">
        <v>8246</v>
      </c>
      <c r="D2317">
        <v>1336238743</v>
      </c>
      <c r="E2317">
        <v>1333646743</v>
      </c>
      <c r="F2317" t="b">
        <v>1</v>
      </c>
      <c r="G2317">
        <v>64</v>
      </c>
    </row>
    <row r="2318" spans="1:7" hidden="1" x14ac:dyDescent="0.2">
      <c r="A2318" t="s">
        <v>8219</v>
      </c>
      <c r="B2318" t="s">
        <v>8224</v>
      </c>
      <c r="C2318" t="s">
        <v>8246</v>
      </c>
      <c r="D2318">
        <v>1260383040</v>
      </c>
      <c r="E2318">
        <v>1253726650</v>
      </c>
      <c r="F2318" t="b">
        <v>1</v>
      </c>
      <c r="G2318">
        <v>200</v>
      </c>
    </row>
    <row r="2319" spans="1:7" hidden="1" x14ac:dyDescent="0.2">
      <c r="A2319" t="s">
        <v>8219</v>
      </c>
      <c r="B2319" t="s">
        <v>8224</v>
      </c>
      <c r="C2319" t="s">
        <v>8246</v>
      </c>
      <c r="D2319">
        <v>1266210000</v>
      </c>
      <c r="E2319">
        <v>1263474049</v>
      </c>
      <c r="F2319" t="b">
        <v>1</v>
      </c>
      <c r="G2319">
        <v>22</v>
      </c>
    </row>
    <row r="2320" spans="1:7" hidden="1" x14ac:dyDescent="0.2">
      <c r="A2320" t="s">
        <v>8219</v>
      </c>
      <c r="B2320" t="s">
        <v>8224</v>
      </c>
      <c r="C2320" t="s">
        <v>8246</v>
      </c>
      <c r="D2320">
        <v>1253937540</v>
      </c>
      <c r="E2320">
        <v>1251214014</v>
      </c>
      <c r="F2320" t="b">
        <v>1</v>
      </c>
      <c r="G2320">
        <v>163</v>
      </c>
    </row>
    <row r="2321" spans="1:7" hidden="1" x14ac:dyDescent="0.2">
      <c r="A2321" t="s">
        <v>8219</v>
      </c>
      <c r="B2321" t="s">
        <v>8224</v>
      </c>
      <c r="C2321" t="s">
        <v>8246</v>
      </c>
      <c r="D2321">
        <v>1387072685</v>
      </c>
      <c r="E2321">
        <v>1384480685</v>
      </c>
      <c r="F2321" t="b">
        <v>1</v>
      </c>
      <c r="G2321">
        <v>77</v>
      </c>
    </row>
    <row r="2322" spans="1:7" hidden="1" x14ac:dyDescent="0.2">
      <c r="A2322" t="s">
        <v>8219</v>
      </c>
      <c r="B2322" t="s">
        <v>8224</v>
      </c>
      <c r="C2322" t="s">
        <v>8246</v>
      </c>
      <c r="D2322">
        <v>1396463800</v>
      </c>
      <c r="E2322">
        <v>1393443400</v>
      </c>
      <c r="F2322" t="b">
        <v>1</v>
      </c>
      <c r="G2322">
        <v>89</v>
      </c>
    </row>
    <row r="2323" spans="1:7" hidden="1" x14ac:dyDescent="0.2">
      <c r="A2323" t="s">
        <v>8222</v>
      </c>
      <c r="B2323" t="s">
        <v>8239</v>
      </c>
      <c r="C2323" t="s">
        <v>8249</v>
      </c>
      <c r="D2323">
        <v>1491282901</v>
      </c>
      <c r="E2323">
        <v>1488694501</v>
      </c>
      <c r="F2323" t="b">
        <v>0</v>
      </c>
      <c r="G2323">
        <v>64</v>
      </c>
    </row>
    <row r="2324" spans="1:7" hidden="1" x14ac:dyDescent="0.2">
      <c r="A2324" t="s">
        <v>8222</v>
      </c>
      <c r="B2324" t="s">
        <v>8224</v>
      </c>
      <c r="C2324" t="s">
        <v>8246</v>
      </c>
      <c r="D2324">
        <v>1491769769</v>
      </c>
      <c r="E2324">
        <v>1489181369</v>
      </c>
      <c r="F2324" t="b">
        <v>0</v>
      </c>
      <c r="G2324">
        <v>4</v>
      </c>
    </row>
    <row r="2325" spans="1:7" hidden="1" x14ac:dyDescent="0.2">
      <c r="A2325" t="s">
        <v>8222</v>
      </c>
      <c r="B2325" t="s">
        <v>8224</v>
      </c>
      <c r="C2325" t="s">
        <v>8246</v>
      </c>
      <c r="D2325">
        <v>1490033247</v>
      </c>
      <c r="E2325">
        <v>1489428447</v>
      </c>
      <c r="F2325" t="b">
        <v>0</v>
      </c>
      <c r="G2325">
        <v>4</v>
      </c>
    </row>
    <row r="2326" spans="1:7" hidden="1" x14ac:dyDescent="0.2">
      <c r="A2326" t="s">
        <v>8222</v>
      </c>
      <c r="B2326" t="s">
        <v>8225</v>
      </c>
      <c r="C2326" t="s">
        <v>8247</v>
      </c>
      <c r="D2326">
        <v>1490559285</v>
      </c>
      <c r="E2326">
        <v>1487970885</v>
      </c>
      <c r="F2326" t="b">
        <v>0</v>
      </c>
      <c r="G2326">
        <v>61</v>
      </c>
    </row>
    <row r="2327" spans="1:7" hidden="1" x14ac:dyDescent="0.2">
      <c r="A2327" t="s">
        <v>8222</v>
      </c>
      <c r="B2327" t="s">
        <v>8224</v>
      </c>
      <c r="C2327" t="s">
        <v>8246</v>
      </c>
      <c r="D2327">
        <v>1490830331</v>
      </c>
      <c r="E2327">
        <v>1488241931</v>
      </c>
      <c r="F2327" t="b">
        <v>0</v>
      </c>
      <c r="G2327">
        <v>7</v>
      </c>
    </row>
    <row r="2328" spans="1:7" hidden="1" x14ac:dyDescent="0.2">
      <c r="A2328" t="s">
        <v>8222</v>
      </c>
      <c r="B2328" t="s">
        <v>8224</v>
      </c>
      <c r="C2328" t="s">
        <v>8246</v>
      </c>
      <c r="D2328">
        <v>1493571600</v>
      </c>
      <c r="E2328">
        <v>1489106948</v>
      </c>
      <c r="F2328" t="b">
        <v>0</v>
      </c>
      <c r="G2328">
        <v>1</v>
      </c>
    </row>
    <row r="2329" spans="1:7" hidden="1" x14ac:dyDescent="0.2">
      <c r="A2329" t="s">
        <v>8219</v>
      </c>
      <c r="B2329" t="s">
        <v>8224</v>
      </c>
      <c r="C2329" t="s">
        <v>8246</v>
      </c>
      <c r="D2329">
        <v>1409090440</v>
      </c>
      <c r="E2329">
        <v>1406066440</v>
      </c>
      <c r="F2329" t="b">
        <v>1</v>
      </c>
      <c r="G2329">
        <v>3355</v>
      </c>
    </row>
    <row r="2330" spans="1:7" hidden="1" x14ac:dyDescent="0.2">
      <c r="A2330" t="s">
        <v>8219</v>
      </c>
      <c r="B2330" t="s">
        <v>8224</v>
      </c>
      <c r="C2330" t="s">
        <v>8246</v>
      </c>
      <c r="D2330">
        <v>1434307537</v>
      </c>
      <c r="E2330">
        <v>1431715537</v>
      </c>
      <c r="F2330" t="b">
        <v>1</v>
      </c>
      <c r="G2330">
        <v>537</v>
      </c>
    </row>
    <row r="2331" spans="1:7" hidden="1" x14ac:dyDescent="0.2">
      <c r="A2331" t="s">
        <v>8219</v>
      </c>
      <c r="B2331" t="s">
        <v>8224</v>
      </c>
      <c r="C2331" t="s">
        <v>8246</v>
      </c>
      <c r="D2331">
        <v>1405609146</v>
      </c>
      <c r="E2331">
        <v>1403017146</v>
      </c>
      <c r="F2331" t="b">
        <v>1</v>
      </c>
      <c r="G2331">
        <v>125</v>
      </c>
    </row>
    <row r="2332" spans="1:7" hidden="1" x14ac:dyDescent="0.2">
      <c r="A2332" t="s">
        <v>8219</v>
      </c>
      <c r="B2332" t="s">
        <v>8224</v>
      </c>
      <c r="C2332" t="s">
        <v>8246</v>
      </c>
      <c r="D2332">
        <v>1451001600</v>
      </c>
      <c r="E2332">
        <v>1448400943</v>
      </c>
      <c r="F2332" t="b">
        <v>1</v>
      </c>
      <c r="G2332">
        <v>163</v>
      </c>
    </row>
    <row r="2333" spans="1:7" hidden="1" x14ac:dyDescent="0.2">
      <c r="A2333" t="s">
        <v>8219</v>
      </c>
      <c r="B2333" t="s">
        <v>8224</v>
      </c>
      <c r="C2333" t="s">
        <v>8246</v>
      </c>
      <c r="D2333">
        <v>1408320490</v>
      </c>
      <c r="E2333">
        <v>1405728490</v>
      </c>
      <c r="F2333" t="b">
        <v>1</v>
      </c>
      <c r="G2333">
        <v>283</v>
      </c>
    </row>
    <row r="2334" spans="1:7" hidden="1" x14ac:dyDescent="0.2">
      <c r="A2334" t="s">
        <v>8219</v>
      </c>
      <c r="B2334" t="s">
        <v>8224</v>
      </c>
      <c r="C2334" t="s">
        <v>8246</v>
      </c>
      <c r="D2334">
        <v>1423235071</v>
      </c>
      <c r="E2334">
        <v>1420643071</v>
      </c>
      <c r="F2334" t="b">
        <v>1</v>
      </c>
      <c r="G2334">
        <v>352</v>
      </c>
    </row>
    <row r="2335" spans="1:7" hidden="1" x14ac:dyDescent="0.2">
      <c r="A2335" t="s">
        <v>8219</v>
      </c>
      <c r="B2335" t="s">
        <v>8224</v>
      </c>
      <c r="C2335" t="s">
        <v>8246</v>
      </c>
      <c r="D2335">
        <v>1401385800</v>
      </c>
      <c r="E2335">
        <v>1399563390</v>
      </c>
      <c r="F2335" t="b">
        <v>1</v>
      </c>
      <c r="G2335">
        <v>94</v>
      </c>
    </row>
    <row r="2336" spans="1:7" hidden="1" x14ac:dyDescent="0.2">
      <c r="A2336" t="s">
        <v>8219</v>
      </c>
      <c r="B2336" t="s">
        <v>8224</v>
      </c>
      <c r="C2336" t="s">
        <v>8246</v>
      </c>
      <c r="D2336">
        <v>1415208840</v>
      </c>
      <c r="E2336">
        <v>1412611498</v>
      </c>
      <c r="F2336" t="b">
        <v>1</v>
      </c>
      <c r="G2336">
        <v>67</v>
      </c>
    </row>
    <row r="2337" spans="1:7" hidden="1" x14ac:dyDescent="0.2">
      <c r="A2337" t="s">
        <v>8219</v>
      </c>
      <c r="B2337" t="s">
        <v>8224</v>
      </c>
      <c r="C2337" t="s">
        <v>8246</v>
      </c>
      <c r="D2337">
        <v>1402494243</v>
      </c>
      <c r="E2337">
        <v>1399902243</v>
      </c>
      <c r="F2337" t="b">
        <v>1</v>
      </c>
      <c r="G2337">
        <v>221</v>
      </c>
    </row>
    <row r="2338" spans="1:7" hidden="1" x14ac:dyDescent="0.2">
      <c r="A2338" t="s">
        <v>8219</v>
      </c>
      <c r="B2338" t="s">
        <v>8224</v>
      </c>
      <c r="C2338" t="s">
        <v>8246</v>
      </c>
      <c r="D2338">
        <v>1394316695</v>
      </c>
      <c r="E2338">
        <v>1390860695</v>
      </c>
      <c r="F2338" t="b">
        <v>1</v>
      </c>
      <c r="G2338">
        <v>2165</v>
      </c>
    </row>
    <row r="2339" spans="1:7" hidden="1" x14ac:dyDescent="0.2">
      <c r="A2339" t="s">
        <v>8219</v>
      </c>
      <c r="B2339" t="s">
        <v>8224</v>
      </c>
      <c r="C2339" t="s">
        <v>8246</v>
      </c>
      <c r="D2339">
        <v>1403796143</v>
      </c>
      <c r="E2339">
        <v>1401204143</v>
      </c>
      <c r="F2339" t="b">
        <v>1</v>
      </c>
      <c r="G2339">
        <v>179</v>
      </c>
    </row>
    <row r="2340" spans="1:7" hidden="1" x14ac:dyDescent="0.2">
      <c r="A2340" t="s">
        <v>8219</v>
      </c>
      <c r="B2340" t="s">
        <v>8224</v>
      </c>
      <c r="C2340" t="s">
        <v>8246</v>
      </c>
      <c r="D2340">
        <v>1404077484</v>
      </c>
      <c r="E2340">
        <v>1401485484</v>
      </c>
      <c r="F2340" t="b">
        <v>1</v>
      </c>
      <c r="G2340">
        <v>123</v>
      </c>
    </row>
    <row r="2341" spans="1:7" hidden="1" x14ac:dyDescent="0.2">
      <c r="A2341" t="s">
        <v>8219</v>
      </c>
      <c r="B2341" t="s">
        <v>8224</v>
      </c>
      <c r="C2341" t="s">
        <v>8246</v>
      </c>
      <c r="D2341">
        <v>1482134340</v>
      </c>
      <c r="E2341">
        <v>1479496309</v>
      </c>
      <c r="F2341" t="b">
        <v>1</v>
      </c>
      <c r="G2341">
        <v>1104</v>
      </c>
    </row>
    <row r="2342" spans="1:7" hidden="1" x14ac:dyDescent="0.2">
      <c r="A2342" t="s">
        <v>8219</v>
      </c>
      <c r="B2342" t="s">
        <v>8224</v>
      </c>
      <c r="C2342" t="s">
        <v>8246</v>
      </c>
      <c r="D2342">
        <v>1477841138</v>
      </c>
      <c r="E2342">
        <v>1475249138</v>
      </c>
      <c r="F2342" t="b">
        <v>1</v>
      </c>
      <c r="G2342">
        <v>403</v>
      </c>
    </row>
    <row r="2343" spans="1:7" hidden="1" x14ac:dyDescent="0.2">
      <c r="A2343" t="s">
        <v>8220</v>
      </c>
      <c r="B2343" t="s">
        <v>8224</v>
      </c>
      <c r="C2343" t="s">
        <v>8246</v>
      </c>
      <c r="D2343">
        <v>1436729504</v>
      </c>
      <c r="E2343">
        <v>1434137504</v>
      </c>
      <c r="F2343" t="b">
        <v>0</v>
      </c>
      <c r="G2343">
        <v>0</v>
      </c>
    </row>
    <row r="2344" spans="1:7" hidden="1" x14ac:dyDescent="0.2">
      <c r="A2344" t="s">
        <v>8220</v>
      </c>
      <c r="B2344" t="s">
        <v>8224</v>
      </c>
      <c r="C2344" t="s">
        <v>8246</v>
      </c>
      <c r="D2344">
        <v>1412571600</v>
      </c>
      <c r="E2344">
        <v>1410799870</v>
      </c>
      <c r="F2344" t="b">
        <v>0</v>
      </c>
      <c r="G2344">
        <v>0</v>
      </c>
    </row>
    <row r="2345" spans="1:7" hidden="1" x14ac:dyDescent="0.2">
      <c r="A2345" t="s">
        <v>8220</v>
      </c>
      <c r="B2345" t="s">
        <v>8224</v>
      </c>
      <c r="C2345" t="s">
        <v>8246</v>
      </c>
      <c r="D2345">
        <v>1452282420</v>
      </c>
      <c r="E2345">
        <v>1447962505</v>
      </c>
      <c r="F2345" t="b">
        <v>0</v>
      </c>
      <c r="G2345">
        <v>1</v>
      </c>
    </row>
    <row r="2346" spans="1:7" hidden="1" x14ac:dyDescent="0.2">
      <c r="A2346" t="s">
        <v>8220</v>
      </c>
      <c r="B2346" t="s">
        <v>8229</v>
      </c>
      <c r="C2346" t="s">
        <v>8251</v>
      </c>
      <c r="D2346">
        <v>1466789269</v>
      </c>
      <c r="E2346">
        <v>1464197269</v>
      </c>
      <c r="F2346" t="b">
        <v>0</v>
      </c>
      <c r="G2346">
        <v>1</v>
      </c>
    </row>
    <row r="2347" spans="1:7" hidden="1" x14ac:dyDescent="0.2">
      <c r="A2347" t="s">
        <v>8220</v>
      </c>
      <c r="B2347" t="s">
        <v>8224</v>
      </c>
      <c r="C2347" t="s">
        <v>8246</v>
      </c>
      <c r="D2347">
        <v>1427845140</v>
      </c>
      <c r="E2347">
        <v>1424822556</v>
      </c>
      <c r="F2347" t="b">
        <v>0</v>
      </c>
      <c r="G2347">
        <v>0</v>
      </c>
    </row>
    <row r="2348" spans="1:7" hidden="1" x14ac:dyDescent="0.2">
      <c r="A2348" t="s">
        <v>8220</v>
      </c>
      <c r="B2348" t="s">
        <v>8224</v>
      </c>
      <c r="C2348" t="s">
        <v>8246</v>
      </c>
      <c r="D2348">
        <v>1476731431</v>
      </c>
      <c r="E2348">
        <v>1472843431</v>
      </c>
      <c r="F2348" t="b">
        <v>0</v>
      </c>
      <c r="G2348">
        <v>3</v>
      </c>
    </row>
    <row r="2349" spans="1:7" hidden="1" x14ac:dyDescent="0.2">
      <c r="A2349" t="s">
        <v>8220</v>
      </c>
      <c r="B2349" t="s">
        <v>8224</v>
      </c>
      <c r="C2349" t="s">
        <v>8246</v>
      </c>
      <c r="D2349">
        <v>1472135676</v>
      </c>
      <c r="E2349">
        <v>1469543676</v>
      </c>
      <c r="F2349" t="b">
        <v>0</v>
      </c>
      <c r="G2349">
        <v>1</v>
      </c>
    </row>
    <row r="2350" spans="1:7" hidden="1" x14ac:dyDescent="0.2">
      <c r="A2350" t="s">
        <v>8220</v>
      </c>
      <c r="B2350" t="s">
        <v>8224</v>
      </c>
      <c r="C2350" t="s">
        <v>8246</v>
      </c>
      <c r="D2350">
        <v>1456006938</v>
      </c>
      <c r="E2350">
        <v>1450822938</v>
      </c>
      <c r="F2350" t="b">
        <v>0</v>
      </c>
      <c r="G2350">
        <v>5</v>
      </c>
    </row>
    <row r="2351" spans="1:7" hidden="1" x14ac:dyDescent="0.2">
      <c r="A2351" t="s">
        <v>8220</v>
      </c>
      <c r="B2351" t="s">
        <v>8235</v>
      </c>
      <c r="C2351" t="s">
        <v>8255</v>
      </c>
      <c r="D2351">
        <v>1439318228</v>
      </c>
      <c r="E2351">
        <v>1436812628</v>
      </c>
      <c r="F2351" t="b">
        <v>0</v>
      </c>
      <c r="G2351">
        <v>0</v>
      </c>
    </row>
    <row r="2352" spans="1:7" hidden="1" x14ac:dyDescent="0.2">
      <c r="A2352" t="s">
        <v>8220</v>
      </c>
      <c r="B2352" t="s">
        <v>8241</v>
      </c>
      <c r="C2352" t="s">
        <v>8249</v>
      </c>
      <c r="D2352">
        <v>1483474370</v>
      </c>
      <c r="E2352">
        <v>1480882370</v>
      </c>
      <c r="F2352" t="b">
        <v>0</v>
      </c>
      <c r="G2352">
        <v>0</v>
      </c>
    </row>
    <row r="2353" spans="1:7" hidden="1" x14ac:dyDescent="0.2">
      <c r="A2353" t="s">
        <v>8220</v>
      </c>
      <c r="B2353" t="s">
        <v>8228</v>
      </c>
      <c r="C2353" t="s">
        <v>8250</v>
      </c>
      <c r="D2353">
        <v>1430360739</v>
      </c>
      <c r="E2353">
        <v>1427768739</v>
      </c>
      <c r="F2353" t="b">
        <v>0</v>
      </c>
      <c r="G2353">
        <v>7</v>
      </c>
    </row>
    <row r="2354" spans="1:7" hidden="1" x14ac:dyDescent="0.2">
      <c r="A2354" t="s">
        <v>8220</v>
      </c>
      <c r="B2354" t="s">
        <v>8224</v>
      </c>
      <c r="C2354" t="s">
        <v>8246</v>
      </c>
      <c r="D2354">
        <v>1433603552</v>
      </c>
      <c r="E2354">
        <v>1428419552</v>
      </c>
      <c r="F2354" t="b">
        <v>0</v>
      </c>
      <c r="G2354">
        <v>0</v>
      </c>
    </row>
    <row r="2355" spans="1:7" hidden="1" x14ac:dyDescent="0.2">
      <c r="A2355" t="s">
        <v>8220</v>
      </c>
      <c r="B2355" t="s">
        <v>8224</v>
      </c>
      <c r="C2355" t="s">
        <v>8246</v>
      </c>
      <c r="D2355">
        <v>1429632822</v>
      </c>
      <c r="E2355">
        <v>1428596022</v>
      </c>
      <c r="F2355" t="b">
        <v>0</v>
      </c>
      <c r="G2355">
        <v>0</v>
      </c>
    </row>
    <row r="2356" spans="1:7" hidden="1" x14ac:dyDescent="0.2">
      <c r="A2356" t="s">
        <v>8220</v>
      </c>
      <c r="B2356" t="s">
        <v>8224</v>
      </c>
      <c r="C2356" t="s">
        <v>8246</v>
      </c>
      <c r="D2356">
        <v>1420910460</v>
      </c>
      <c r="E2356">
        <v>1415726460</v>
      </c>
      <c r="F2356" t="b">
        <v>0</v>
      </c>
      <c r="G2356">
        <v>1</v>
      </c>
    </row>
    <row r="2357" spans="1:7" hidden="1" x14ac:dyDescent="0.2">
      <c r="A2357" t="s">
        <v>8220</v>
      </c>
      <c r="B2357" t="s">
        <v>8226</v>
      </c>
      <c r="C2357" t="s">
        <v>8248</v>
      </c>
      <c r="D2357">
        <v>1430604136</v>
      </c>
      <c r="E2357">
        <v>1428012136</v>
      </c>
      <c r="F2357" t="b">
        <v>0</v>
      </c>
      <c r="G2357">
        <v>2</v>
      </c>
    </row>
    <row r="2358" spans="1:7" hidden="1" x14ac:dyDescent="0.2">
      <c r="A2358" t="s">
        <v>8220</v>
      </c>
      <c r="B2358" t="s">
        <v>8233</v>
      </c>
      <c r="C2358" t="s">
        <v>8249</v>
      </c>
      <c r="D2358">
        <v>1433530104</v>
      </c>
      <c r="E2358">
        <v>1430938104</v>
      </c>
      <c r="F2358" t="b">
        <v>0</v>
      </c>
      <c r="G2358">
        <v>0</v>
      </c>
    </row>
    <row r="2359" spans="1:7" hidden="1" x14ac:dyDescent="0.2">
      <c r="A2359" t="s">
        <v>8220</v>
      </c>
      <c r="B2359" t="s">
        <v>8225</v>
      </c>
      <c r="C2359" t="s">
        <v>8247</v>
      </c>
      <c r="D2359">
        <v>1445093578</v>
      </c>
      <c r="E2359">
        <v>1442501578</v>
      </c>
      <c r="F2359" t="b">
        <v>0</v>
      </c>
      <c r="G2359">
        <v>0</v>
      </c>
    </row>
    <row r="2360" spans="1:7" hidden="1" x14ac:dyDescent="0.2">
      <c r="A2360" t="s">
        <v>8220</v>
      </c>
      <c r="B2360" t="s">
        <v>8225</v>
      </c>
      <c r="C2360" t="s">
        <v>8247</v>
      </c>
      <c r="D2360">
        <v>1422664740</v>
      </c>
      <c r="E2360">
        <v>1417818036</v>
      </c>
      <c r="F2360" t="b">
        <v>0</v>
      </c>
      <c r="G2360">
        <v>0</v>
      </c>
    </row>
    <row r="2361" spans="1:7" hidden="1" x14ac:dyDescent="0.2">
      <c r="A2361" t="s">
        <v>8220</v>
      </c>
      <c r="B2361" t="s">
        <v>8224</v>
      </c>
      <c r="C2361" t="s">
        <v>8246</v>
      </c>
      <c r="D2361">
        <v>1438616124</v>
      </c>
      <c r="E2361">
        <v>1433432124</v>
      </c>
      <c r="F2361" t="b">
        <v>0</v>
      </c>
      <c r="G2361">
        <v>3</v>
      </c>
    </row>
    <row r="2362" spans="1:7" hidden="1" x14ac:dyDescent="0.2">
      <c r="A2362" t="s">
        <v>8220</v>
      </c>
      <c r="B2362" t="s">
        <v>8229</v>
      </c>
      <c r="C2362" t="s">
        <v>8251</v>
      </c>
      <c r="D2362">
        <v>1454864280</v>
      </c>
      <c r="E2362">
        <v>1452272280</v>
      </c>
      <c r="F2362" t="b">
        <v>0</v>
      </c>
      <c r="G2362">
        <v>1</v>
      </c>
    </row>
    <row r="2363" spans="1:7" hidden="1" x14ac:dyDescent="0.2">
      <c r="A2363" t="s">
        <v>8220</v>
      </c>
      <c r="B2363" t="s">
        <v>8229</v>
      </c>
      <c r="C2363" t="s">
        <v>8251</v>
      </c>
      <c r="D2363">
        <v>1462053600</v>
      </c>
      <c r="E2363">
        <v>1459975008</v>
      </c>
      <c r="F2363" t="b">
        <v>0</v>
      </c>
      <c r="G2363">
        <v>0</v>
      </c>
    </row>
    <row r="2364" spans="1:7" hidden="1" x14ac:dyDescent="0.2">
      <c r="A2364" t="s">
        <v>8220</v>
      </c>
      <c r="B2364" t="s">
        <v>8224</v>
      </c>
      <c r="C2364" t="s">
        <v>8246</v>
      </c>
      <c r="D2364">
        <v>1418315470</v>
      </c>
      <c r="E2364">
        <v>1415723470</v>
      </c>
      <c r="F2364" t="b">
        <v>0</v>
      </c>
      <c r="G2364">
        <v>2</v>
      </c>
    </row>
    <row r="2365" spans="1:7" hidden="1" x14ac:dyDescent="0.2">
      <c r="A2365" t="s">
        <v>8220</v>
      </c>
      <c r="B2365" t="s">
        <v>8224</v>
      </c>
      <c r="C2365" t="s">
        <v>8246</v>
      </c>
      <c r="D2365">
        <v>1451348200</v>
      </c>
      <c r="E2365">
        <v>1447460200</v>
      </c>
      <c r="F2365" t="b">
        <v>0</v>
      </c>
      <c r="G2365">
        <v>0</v>
      </c>
    </row>
    <row r="2366" spans="1:7" hidden="1" x14ac:dyDescent="0.2">
      <c r="A2366" t="s">
        <v>8220</v>
      </c>
      <c r="B2366" t="s">
        <v>8224</v>
      </c>
      <c r="C2366" t="s">
        <v>8246</v>
      </c>
      <c r="D2366">
        <v>1445898356</v>
      </c>
      <c r="E2366">
        <v>1441146356</v>
      </c>
      <c r="F2366" t="b">
        <v>0</v>
      </c>
      <c r="G2366">
        <v>0</v>
      </c>
    </row>
    <row r="2367" spans="1:7" hidden="1" x14ac:dyDescent="0.2">
      <c r="A2367" t="s">
        <v>8220</v>
      </c>
      <c r="B2367" t="s">
        <v>8237</v>
      </c>
      <c r="C2367" t="s">
        <v>8249</v>
      </c>
      <c r="D2367">
        <v>1453071600</v>
      </c>
      <c r="E2367">
        <v>1449596425</v>
      </c>
      <c r="F2367" t="b">
        <v>0</v>
      </c>
      <c r="G2367">
        <v>0</v>
      </c>
    </row>
    <row r="2368" spans="1:7" hidden="1" x14ac:dyDescent="0.2">
      <c r="A2368" t="s">
        <v>8220</v>
      </c>
      <c r="B2368" t="s">
        <v>8225</v>
      </c>
      <c r="C2368" t="s">
        <v>8247</v>
      </c>
      <c r="D2368">
        <v>1445431533</v>
      </c>
      <c r="E2368">
        <v>1442839533</v>
      </c>
      <c r="F2368" t="b">
        <v>0</v>
      </c>
      <c r="G2368">
        <v>27</v>
      </c>
    </row>
    <row r="2369" spans="1:7" hidden="1" x14ac:dyDescent="0.2">
      <c r="A2369" t="s">
        <v>8220</v>
      </c>
      <c r="B2369" t="s">
        <v>8224</v>
      </c>
      <c r="C2369" t="s">
        <v>8246</v>
      </c>
      <c r="D2369">
        <v>1461622616</v>
      </c>
      <c r="E2369">
        <v>1456442216</v>
      </c>
      <c r="F2369" t="b">
        <v>0</v>
      </c>
      <c r="G2369">
        <v>14</v>
      </c>
    </row>
    <row r="2370" spans="1:7" hidden="1" x14ac:dyDescent="0.2">
      <c r="A2370" t="s">
        <v>8220</v>
      </c>
      <c r="B2370" t="s">
        <v>8224</v>
      </c>
      <c r="C2370" t="s">
        <v>8246</v>
      </c>
      <c r="D2370">
        <v>1429028365</v>
      </c>
      <c r="E2370">
        <v>1425143965</v>
      </c>
      <c r="F2370" t="b">
        <v>0</v>
      </c>
      <c r="G2370">
        <v>2</v>
      </c>
    </row>
    <row r="2371" spans="1:7" hidden="1" x14ac:dyDescent="0.2">
      <c r="A2371" t="s">
        <v>8220</v>
      </c>
      <c r="B2371" t="s">
        <v>8224</v>
      </c>
      <c r="C2371" t="s">
        <v>8246</v>
      </c>
      <c r="D2371">
        <v>1455132611</v>
      </c>
      <c r="E2371">
        <v>1452540611</v>
      </c>
      <c r="F2371" t="b">
        <v>0</v>
      </c>
      <c r="G2371">
        <v>0</v>
      </c>
    </row>
    <row r="2372" spans="1:7" hidden="1" x14ac:dyDescent="0.2">
      <c r="A2372" t="s">
        <v>8220</v>
      </c>
      <c r="B2372" t="s">
        <v>8224</v>
      </c>
      <c r="C2372" t="s">
        <v>8246</v>
      </c>
      <c r="D2372">
        <v>1418877141</v>
      </c>
      <c r="E2372">
        <v>1416285141</v>
      </c>
      <c r="F2372" t="b">
        <v>0</v>
      </c>
      <c r="G2372">
        <v>4</v>
      </c>
    </row>
    <row r="2373" spans="1:7" hidden="1" x14ac:dyDescent="0.2">
      <c r="A2373" t="s">
        <v>8220</v>
      </c>
      <c r="B2373" t="s">
        <v>8224</v>
      </c>
      <c r="C2373" t="s">
        <v>8246</v>
      </c>
      <c r="D2373">
        <v>1435257596</v>
      </c>
      <c r="E2373">
        <v>1432665596</v>
      </c>
      <c r="F2373" t="b">
        <v>0</v>
      </c>
      <c r="G2373">
        <v>0</v>
      </c>
    </row>
    <row r="2374" spans="1:7" hidden="1" x14ac:dyDescent="0.2">
      <c r="A2374" t="s">
        <v>8220</v>
      </c>
      <c r="B2374" t="s">
        <v>8226</v>
      </c>
      <c r="C2374" t="s">
        <v>8248</v>
      </c>
      <c r="D2374">
        <v>1429839571</v>
      </c>
      <c r="E2374">
        <v>1427247571</v>
      </c>
      <c r="F2374" t="b">
        <v>0</v>
      </c>
      <c r="G2374">
        <v>6</v>
      </c>
    </row>
    <row r="2375" spans="1:7" hidden="1" x14ac:dyDescent="0.2">
      <c r="A2375" t="s">
        <v>8220</v>
      </c>
      <c r="B2375" t="s">
        <v>8235</v>
      </c>
      <c r="C2375" t="s">
        <v>8255</v>
      </c>
      <c r="D2375">
        <v>1440863624</v>
      </c>
      <c r="E2375">
        <v>1438271624</v>
      </c>
      <c r="F2375" t="b">
        <v>0</v>
      </c>
      <c r="G2375">
        <v>1</v>
      </c>
    </row>
    <row r="2376" spans="1:7" hidden="1" x14ac:dyDescent="0.2">
      <c r="A2376" t="s">
        <v>8220</v>
      </c>
      <c r="B2376" t="s">
        <v>8224</v>
      </c>
      <c r="C2376" t="s">
        <v>8246</v>
      </c>
      <c r="D2376">
        <v>1423772060</v>
      </c>
      <c r="E2376">
        <v>1421180060</v>
      </c>
      <c r="F2376" t="b">
        <v>0</v>
      </c>
      <c r="G2376">
        <v>1</v>
      </c>
    </row>
    <row r="2377" spans="1:7" hidden="1" x14ac:dyDescent="0.2">
      <c r="A2377" t="s">
        <v>8220</v>
      </c>
      <c r="B2377" t="s">
        <v>8224</v>
      </c>
      <c r="C2377" t="s">
        <v>8246</v>
      </c>
      <c r="D2377">
        <v>1473451437</v>
      </c>
      <c r="E2377">
        <v>1470859437</v>
      </c>
      <c r="F2377" t="b">
        <v>0</v>
      </c>
      <c r="G2377">
        <v>0</v>
      </c>
    </row>
    <row r="2378" spans="1:7" hidden="1" x14ac:dyDescent="0.2">
      <c r="A2378" t="s">
        <v>8220</v>
      </c>
      <c r="B2378" t="s">
        <v>8224</v>
      </c>
      <c r="C2378" t="s">
        <v>8246</v>
      </c>
      <c r="D2378">
        <v>1449785566</v>
      </c>
      <c r="E2378">
        <v>1447193566</v>
      </c>
      <c r="F2378" t="b">
        <v>0</v>
      </c>
      <c r="G2378">
        <v>4</v>
      </c>
    </row>
    <row r="2379" spans="1:7" hidden="1" x14ac:dyDescent="0.2">
      <c r="A2379" t="s">
        <v>8220</v>
      </c>
      <c r="B2379" t="s">
        <v>8229</v>
      </c>
      <c r="C2379" t="s">
        <v>8251</v>
      </c>
      <c r="D2379">
        <v>1480110783</v>
      </c>
      <c r="E2379">
        <v>1477515183</v>
      </c>
      <c r="F2379" t="b">
        <v>0</v>
      </c>
      <c r="G2379">
        <v>0</v>
      </c>
    </row>
    <row r="2380" spans="1:7" hidden="1" x14ac:dyDescent="0.2">
      <c r="A2380" t="s">
        <v>8220</v>
      </c>
      <c r="B2380" t="s">
        <v>8224</v>
      </c>
      <c r="C2380" t="s">
        <v>8246</v>
      </c>
      <c r="D2380">
        <v>1440548330</v>
      </c>
      <c r="E2380">
        <v>1438042730</v>
      </c>
      <c r="F2380" t="b">
        <v>0</v>
      </c>
      <c r="G2380">
        <v>0</v>
      </c>
    </row>
    <row r="2381" spans="1:7" hidden="1" x14ac:dyDescent="0.2">
      <c r="A2381" t="s">
        <v>8220</v>
      </c>
      <c r="B2381" t="s">
        <v>8224</v>
      </c>
      <c r="C2381" t="s">
        <v>8246</v>
      </c>
      <c r="D2381">
        <v>1444004616</v>
      </c>
      <c r="E2381">
        <v>1440116616</v>
      </c>
      <c r="F2381" t="b">
        <v>0</v>
      </c>
      <c r="G2381">
        <v>0</v>
      </c>
    </row>
    <row r="2382" spans="1:7" hidden="1" x14ac:dyDescent="0.2">
      <c r="A2382" t="s">
        <v>8220</v>
      </c>
      <c r="B2382" t="s">
        <v>8224</v>
      </c>
      <c r="C2382" t="s">
        <v>8246</v>
      </c>
      <c r="D2382">
        <v>1443726142</v>
      </c>
      <c r="E2382">
        <v>1441134142</v>
      </c>
      <c r="F2382" t="b">
        <v>0</v>
      </c>
      <c r="G2382">
        <v>3</v>
      </c>
    </row>
    <row r="2383" spans="1:7" hidden="1" x14ac:dyDescent="0.2">
      <c r="A2383" t="s">
        <v>8220</v>
      </c>
      <c r="B2383" t="s">
        <v>8224</v>
      </c>
      <c r="C2383" t="s">
        <v>8246</v>
      </c>
      <c r="D2383">
        <v>1428704848</v>
      </c>
      <c r="E2383">
        <v>1426112848</v>
      </c>
      <c r="F2383" t="b">
        <v>0</v>
      </c>
      <c r="G2383">
        <v>7</v>
      </c>
    </row>
    <row r="2384" spans="1:7" hidden="1" x14ac:dyDescent="0.2">
      <c r="A2384" t="s">
        <v>8220</v>
      </c>
      <c r="B2384" t="s">
        <v>8224</v>
      </c>
      <c r="C2384" t="s">
        <v>8246</v>
      </c>
      <c r="D2384">
        <v>1438662603</v>
      </c>
      <c r="E2384">
        <v>1436502603</v>
      </c>
      <c r="F2384" t="b">
        <v>0</v>
      </c>
      <c r="G2384">
        <v>2</v>
      </c>
    </row>
    <row r="2385" spans="1:7" hidden="1" x14ac:dyDescent="0.2">
      <c r="A2385" t="s">
        <v>8220</v>
      </c>
      <c r="B2385" t="s">
        <v>8228</v>
      </c>
      <c r="C2385" t="s">
        <v>8250</v>
      </c>
      <c r="D2385">
        <v>1424568107</v>
      </c>
      <c r="E2385">
        <v>1421976107</v>
      </c>
      <c r="F2385" t="b">
        <v>0</v>
      </c>
      <c r="G2385">
        <v>3</v>
      </c>
    </row>
    <row r="2386" spans="1:7" hidden="1" x14ac:dyDescent="0.2">
      <c r="A2386" t="s">
        <v>8220</v>
      </c>
      <c r="B2386" t="s">
        <v>8224</v>
      </c>
      <c r="C2386" t="s">
        <v>8246</v>
      </c>
      <c r="D2386">
        <v>1415932643</v>
      </c>
      <c r="E2386">
        <v>1413337043</v>
      </c>
      <c r="F2386" t="b">
        <v>0</v>
      </c>
      <c r="G2386">
        <v>8</v>
      </c>
    </row>
    <row r="2387" spans="1:7" hidden="1" x14ac:dyDescent="0.2">
      <c r="A2387" t="s">
        <v>8220</v>
      </c>
      <c r="B2387" t="s">
        <v>8224</v>
      </c>
      <c r="C2387" t="s">
        <v>8246</v>
      </c>
      <c r="D2387">
        <v>1438793432</v>
      </c>
      <c r="E2387">
        <v>1436201432</v>
      </c>
      <c r="F2387" t="b">
        <v>0</v>
      </c>
      <c r="G2387">
        <v>7</v>
      </c>
    </row>
    <row r="2388" spans="1:7" hidden="1" x14ac:dyDescent="0.2">
      <c r="A2388" t="s">
        <v>8220</v>
      </c>
      <c r="B2388" t="s">
        <v>8229</v>
      </c>
      <c r="C2388" t="s">
        <v>8251</v>
      </c>
      <c r="D2388">
        <v>1420920424</v>
      </c>
      <c r="E2388">
        <v>1415736424</v>
      </c>
      <c r="F2388" t="b">
        <v>0</v>
      </c>
      <c r="G2388">
        <v>0</v>
      </c>
    </row>
    <row r="2389" spans="1:7" hidden="1" x14ac:dyDescent="0.2">
      <c r="A2389" t="s">
        <v>8220</v>
      </c>
      <c r="B2389" t="s">
        <v>8224</v>
      </c>
      <c r="C2389" t="s">
        <v>8246</v>
      </c>
      <c r="D2389">
        <v>1469199740</v>
      </c>
      <c r="E2389">
        <v>1465311740</v>
      </c>
      <c r="F2389" t="b">
        <v>0</v>
      </c>
      <c r="G2389">
        <v>3</v>
      </c>
    </row>
    <row r="2390" spans="1:7" hidden="1" x14ac:dyDescent="0.2">
      <c r="A2390" t="s">
        <v>8220</v>
      </c>
      <c r="B2390" t="s">
        <v>8224</v>
      </c>
      <c r="C2390" t="s">
        <v>8246</v>
      </c>
      <c r="D2390">
        <v>1421350140</v>
      </c>
      <c r="E2390">
        <v>1418761759</v>
      </c>
      <c r="F2390" t="b">
        <v>0</v>
      </c>
      <c r="G2390">
        <v>8</v>
      </c>
    </row>
    <row r="2391" spans="1:7" hidden="1" x14ac:dyDescent="0.2">
      <c r="A2391" t="s">
        <v>8220</v>
      </c>
      <c r="B2391" t="s">
        <v>8230</v>
      </c>
      <c r="C2391" t="s">
        <v>8249</v>
      </c>
      <c r="D2391">
        <v>1437861540</v>
      </c>
      <c r="E2391">
        <v>1435160452</v>
      </c>
      <c r="F2391" t="b">
        <v>0</v>
      </c>
      <c r="G2391">
        <v>1</v>
      </c>
    </row>
    <row r="2392" spans="1:7" hidden="1" x14ac:dyDescent="0.2">
      <c r="A2392" t="s">
        <v>8220</v>
      </c>
      <c r="B2392" t="s">
        <v>8226</v>
      </c>
      <c r="C2392" t="s">
        <v>8248</v>
      </c>
      <c r="D2392">
        <v>1420352264</v>
      </c>
      <c r="E2392">
        <v>1416896264</v>
      </c>
      <c r="F2392" t="b">
        <v>0</v>
      </c>
      <c r="G2392">
        <v>0</v>
      </c>
    </row>
    <row r="2393" spans="1:7" hidden="1" x14ac:dyDescent="0.2">
      <c r="A2393" t="s">
        <v>8220</v>
      </c>
      <c r="B2393" t="s">
        <v>8224</v>
      </c>
      <c r="C2393" t="s">
        <v>8246</v>
      </c>
      <c r="D2393">
        <v>1427825044</v>
      </c>
      <c r="E2393">
        <v>1425236644</v>
      </c>
      <c r="F2393" t="b">
        <v>0</v>
      </c>
      <c r="G2393">
        <v>1</v>
      </c>
    </row>
    <row r="2394" spans="1:7" hidden="1" x14ac:dyDescent="0.2">
      <c r="A2394" t="s">
        <v>8220</v>
      </c>
      <c r="B2394" t="s">
        <v>8224</v>
      </c>
      <c r="C2394" t="s">
        <v>8246</v>
      </c>
      <c r="D2394">
        <v>1446087223</v>
      </c>
      <c r="E2394">
        <v>1443495223</v>
      </c>
      <c r="F2394" t="b">
        <v>0</v>
      </c>
      <c r="G2394">
        <v>0</v>
      </c>
    </row>
    <row r="2395" spans="1:7" hidden="1" x14ac:dyDescent="0.2">
      <c r="A2395" t="s">
        <v>8220</v>
      </c>
      <c r="B2395" t="s">
        <v>8224</v>
      </c>
      <c r="C2395" t="s">
        <v>8246</v>
      </c>
      <c r="D2395">
        <v>1439048017</v>
      </c>
      <c r="E2395">
        <v>1436456017</v>
      </c>
      <c r="F2395" t="b">
        <v>0</v>
      </c>
      <c r="G2395">
        <v>1</v>
      </c>
    </row>
    <row r="2396" spans="1:7" hidden="1" x14ac:dyDescent="0.2">
      <c r="A2396" t="s">
        <v>8220</v>
      </c>
      <c r="B2396" t="s">
        <v>8241</v>
      </c>
      <c r="C2396" t="s">
        <v>8249</v>
      </c>
      <c r="D2396">
        <v>1424940093</v>
      </c>
      <c r="E2396">
        <v>1422348093</v>
      </c>
      <c r="F2396" t="b">
        <v>0</v>
      </c>
      <c r="G2396">
        <v>2</v>
      </c>
    </row>
    <row r="2397" spans="1:7" hidden="1" x14ac:dyDescent="0.2">
      <c r="A2397" t="s">
        <v>8220</v>
      </c>
      <c r="B2397" t="s">
        <v>8224</v>
      </c>
      <c r="C2397" t="s">
        <v>8246</v>
      </c>
      <c r="D2397">
        <v>1484038620</v>
      </c>
      <c r="E2397">
        <v>1481597687</v>
      </c>
      <c r="F2397" t="b">
        <v>0</v>
      </c>
      <c r="G2397">
        <v>0</v>
      </c>
    </row>
    <row r="2398" spans="1:7" hidden="1" x14ac:dyDescent="0.2">
      <c r="A2398" t="s">
        <v>8220</v>
      </c>
      <c r="B2398" t="s">
        <v>8240</v>
      </c>
      <c r="C2398" t="s">
        <v>8257</v>
      </c>
      <c r="D2398">
        <v>1444940558</v>
      </c>
      <c r="E2398">
        <v>1442348558</v>
      </c>
      <c r="F2398" t="b">
        <v>0</v>
      </c>
      <c r="G2398">
        <v>1</v>
      </c>
    </row>
    <row r="2399" spans="1:7" hidden="1" x14ac:dyDescent="0.2">
      <c r="A2399" t="s">
        <v>8220</v>
      </c>
      <c r="B2399" t="s">
        <v>8224</v>
      </c>
      <c r="C2399" t="s">
        <v>8246</v>
      </c>
      <c r="D2399">
        <v>1420233256</v>
      </c>
      <c r="E2399">
        <v>1417641256</v>
      </c>
      <c r="F2399" t="b">
        <v>0</v>
      </c>
      <c r="G2399">
        <v>0</v>
      </c>
    </row>
    <row r="2400" spans="1:7" hidden="1" x14ac:dyDescent="0.2">
      <c r="A2400" t="s">
        <v>8220</v>
      </c>
      <c r="B2400" t="s">
        <v>8224</v>
      </c>
      <c r="C2400" t="s">
        <v>8246</v>
      </c>
      <c r="D2400">
        <v>1435874384</v>
      </c>
      <c r="E2400">
        <v>1433282384</v>
      </c>
      <c r="F2400" t="b">
        <v>0</v>
      </c>
      <c r="G2400">
        <v>0</v>
      </c>
    </row>
    <row r="2401" spans="1:7" hidden="1" x14ac:dyDescent="0.2">
      <c r="A2401" t="s">
        <v>8220</v>
      </c>
      <c r="B2401" t="s">
        <v>8235</v>
      </c>
      <c r="C2401" t="s">
        <v>8255</v>
      </c>
      <c r="D2401">
        <v>1418934506</v>
      </c>
      <c r="E2401">
        <v>1415910506</v>
      </c>
      <c r="F2401" t="b">
        <v>0</v>
      </c>
      <c r="G2401">
        <v>0</v>
      </c>
    </row>
    <row r="2402" spans="1:7" hidden="1" x14ac:dyDescent="0.2">
      <c r="A2402" t="s">
        <v>8220</v>
      </c>
      <c r="B2402" t="s">
        <v>8226</v>
      </c>
      <c r="C2402" t="s">
        <v>8248</v>
      </c>
      <c r="D2402">
        <v>1460615164</v>
      </c>
      <c r="E2402">
        <v>1458023164</v>
      </c>
      <c r="F2402" t="b">
        <v>0</v>
      </c>
      <c r="G2402">
        <v>0</v>
      </c>
    </row>
    <row r="2403" spans="1:7" x14ac:dyDescent="0.2">
      <c r="A2403" t="s">
        <v>8221</v>
      </c>
      <c r="B2403" t="s">
        <v>8224</v>
      </c>
      <c r="C2403" t="s">
        <v>8246</v>
      </c>
      <c r="D2403">
        <v>1457207096</v>
      </c>
      <c r="E2403">
        <v>1452023096</v>
      </c>
      <c r="F2403" t="b">
        <v>0</v>
      </c>
      <c r="G2403">
        <v>9</v>
      </c>
    </row>
    <row r="2404" spans="1:7" x14ac:dyDescent="0.2">
      <c r="A2404" t="s">
        <v>8221</v>
      </c>
      <c r="B2404" t="s">
        <v>8224</v>
      </c>
      <c r="C2404" t="s">
        <v>8246</v>
      </c>
      <c r="D2404">
        <v>1431533931</v>
      </c>
      <c r="E2404">
        <v>1428941931</v>
      </c>
      <c r="F2404" t="b">
        <v>0</v>
      </c>
      <c r="G2404">
        <v>1</v>
      </c>
    </row>
    <row r="2405" spans="1:7" x14ac:dyDescent="0.2">
      <c r="A2405" t="s">
        <v>8221</v>
      </c>
      <c r="B2405" t="s">
        <v>8225</v>
      </c>
      <c r="C2405" t="s">
        <v>8247</v>
      </c>
      <c r="D2405">
        <v>1459368658</v>
      </c>
      <c r="E2405">
        <v>1454188258</v>
      </c>
      <c r="F2405" t="b">
        <v>0</v>
      </c>
      <c r="G2405">
        <v>12</v>
      </c>
    </row>
    <row r="2406" spans="1:7" x14ac:dyDescent="0.2">
      <c r="A2406" t="s">
        <v>8221</v>
      </c>
      <c r="B2406" t="s">
        <v>8224</v>
      </c>
      <c r="C2406" t="s">
        <v>8246</v>
      </c>
      <c r="D2406">
        <v>1451782607</v>
      </c>
      <c r="E2406">
        <v>1449190607</v>
      </c>
      <c r="F2406" t="b">
        <v>0</v>
      </c>
      <c r="G2406">
        <v>0</v>
      </c>
    </row>
    <row r="2407" spans="1:7" x14ac:dyDescent="0.2">
      <c r="A2407" t="s">
        <v>8221</v>
      </c>
      <c r="B2407" t="s">
        <v>8224</v>
      </c>
      <c r="C2407" t="s">
        <v>8246</v>
      </c>
      <c r="D2407">
        <v>1472911375</v>
      </c>
      <c r="E2407">
        <v>1471096975</v>
      </c>
      <c r="F2407" t="b">
        <v>0</v>
      </c>
      <c r="G2407">
        <v>20</v>
      </c>
    </row>
    <row r="2408" spans="1:7" x14ac:dyDescent="0.2">
      <c r="A2408" t="s">
        <v>8221</v>
      </c>
      <c r="B2408" t="s">
        <v>8224</v>
      </c>
      <c r="C2408" t="s">
        <v>8246</v>
      </c>
      <c r="D2408">
        <v>1421635190</v>
      </c>
      <c r="E2408">
        <v>1418179190</v>
      </c>
      <c r="F2408" t="b">
        <v>0</v>
      </c>
      <c r="G2408">
        <v>16</v>
      </c>
    </row>
    <row r="2409" spans="1:7" x14ac:dyDescent="0.2">
      <c r="A2409" t="s">
        <v>8221</v>
      </c>
      <c r="B2409" t="s">
        <v>8224</v>
      </c>
      <c r="C2409" t="s">
        <v>8246</v>
      </c>
      <c r="D2409">
        <v>1428732000</v>
      </c>
      <c r="E2409">
        <v>1426772928</v>
      </c>
      <c r="F2409" t="b">
        <v>0</v>
      </c>
      <c r="G2409">
        <v>33</v>
      </c>
    </row>
    <row r="2410" spans="1:7" x14ac:dyDescent="0.2">
      <c r="A2410" t="s">
        <v>8221</v>
      </c>
      <c r="B2410" t="s">
        <v>8224</v>
      </c>
      <c r="C2410" t="s">
        <v>8246</v>
      </c>
      <c r="D2410">
        <v>1415247757</v>
      </c>
      <c r="E2410">
        <v>1412652157</v>
      </c>
      <c r="F2410" t="b">
        <v>0</v>
      </c>
      <c r="G2410">
        <v>2</v>
      </c>
    </row>
    <row r="2411" spans="1:7" x14ac:dyDescent="0.2">
      <c r="A2411" t="s">
        <v>8221</v>
      </c>
      <c r="B2411" t="s">
        <v>8224</v>
      </c>
      <c r="C2411" t="s">
        <v>8246</v>
      </c>
      <c r="D2411">
        <v>1439931675</v>
      </c>
      <c r="E2411">
        <v>1437339675</v>
      </c>
      <c r="F2411" t="b">
        <v>0</v>
      </c>
      <c r="G2411">
        <v>6</v>
      </c>
    </row>
    <row r="2412" spans="1:7" x14ac:dyDescent="0.2">
      <c r="A2412" t="s">
        <v>8221</v>
      </c>
      <c r="B2412" t="s">
        <v>8226</v>
      </c>
      <c r="C2412" t="s">
        <v>8248</v>
      </c>
      <c r="D2412">
        <v>1441619275</v>
      </c>
      <c r="E2412">
        <v>1439027275</v>
      </c>
      <c r="F2412" t="b">
        <v>0</v>
      </c>
      <c r="G2412">
        <v>0</v>
      </c>
    </row>
    <row r="2413" spans="1:7" x14ac:dyDescent="0.2">
      <c r="A2413" t="s">
        <v>8221</v>
      </c>
      <c r="B2413" t="s">
        <v>8224</v>
      </c>
      <c r="C2413" t="s">
        <v>8246</v>
      </c>
      <c r="D2413">
        <v>1440524082</v>
      </c>
      <c r="E2413">
        <v>1437932082</v>
      </c>
      <c r="F2413" t="b">
        <v>0</v>
      </c>
      <c r="G2413">
        <v>3</v>
      </c>
    </row>
    <row r="2414" spans="1:7" x14ac:dyDescent="0.2">
      <c r="A2414" t="s">
        <v>8221</v>
      </c>
      <c r="B2414" t="s">
        <v>8230</v>
      </c>
      <c r="C2414" t="s">
        <v>8249</v>
      </c>
      <c r="D2414">
        <v>1480185673</v>
      </c>
      <c r="E2414">
        <v>1476294073</v>
      </c>
      <c r="F2414" t="b">
        <v>0</v>
      </c>
      <c r="G2414">
        <v>0</v>
      </c>
    </row>
    <row r="2415" spans="1:7" x14ac:dyDescent="0.2">
      <c r="A2415" t="s">
        <v>8221</v>
      </c>
      <c r="B2415" t="s">
        <v>8224</v>
      </c>
      <c r="C2415" t="s">
        <v>8246</v>
      </c>
      <c r="D2415">
        <v>1401579000</v>
      </c>
      <c r="E2415">
        <v>1398911882</v>
      </c>
      <c r="F2415" t="b">
        <v>0</v>
      </c>
      <c r="G2415">
        <v>3</v>
      </c>
    </row>
    <row r="2416" spans="1:7" x14ac:dyDescent="0.2">
      <c r="A2416" t="s">
        <v>8221</v>
      </c>
      <c r="B2416" t="s">
        <v>8224</v>
      </c>
      <c r="C2416" t="s">
        <v>8246</v>
      </c>
      <c r="D2416">
        <v>1440215940</v>
      </c>
      <c r="E2416">
        <v>1436805660</v>
      </c>
      <c r="F2416" t="b">
        <v>0</v>
      </c>
      <c r="G2416">
        <v>13</v>
      </c>
    </row>
    <row r="2417" spans="1:7" x14ac:dyDescent="0.2">
      <c r="A2417" t="s">
        <v>8221</v>
      </c>
      <c r="B2417" t="s">
        <v>8224</v>
      </c>
      <c r="C2417" t="s">
        <v>8246</v>
      </c>
      <c r="D2417">
        <v>1468615346</v>
      </c>
      <c r="E2417">
        <v>1466023346</v>
      </c>
      <c r="F2417" t="b">
        <v>0</v>
      </c>
      <c r="G2417">
        <v>6</v>
      </c>
    </row>
    <row r="2418" spans="1:7" x14ac:dyDescent="0.2">
      <c r="A2418" t="s">
        <v>8221</v>
      </c>
      <c r="B2418" t="s">
        <v>8224</v>
      </c>
      <c r="C2418" t="s">
        <v>8246</v>
      </c>
      <c r="D2418">
        <v>1426345200</v>
      </c>
      <c r="E2418">
        <v>1421343743</v>
      </c>
      <c r="F2418" t="b">
        <v>0</v>
      </c>
      <c r="G2418">
        <v>1</v>
      </c>
    </row>
    <row r="2419" spans="1:7" x14ac:dyDescent="0.2">
      <c r="A2419" t="s">
        <v>8221</v>
      </c>
      <c r="B2419" t="s">
        <v>8224</v>
      </c>
      <c r="C2419" t="s">
        <v>8246</v>
      </c>
      <c r="D2419">
        <v>1407705187</v>
      </c>
      <c r="E2419">
        <v>1405113187</v>
      </c>
      <c r="F2419" t="b">
        <v>0</v>
      </c>
      <c r="G2419">
        <v>0</v>
      </c>
    </row>
    <row r="2420" spans="1:7" x14ac:dyDescent="0.2">
      <c r="A2420" t="s">
        <v>8221</v>
      </c>
      <c r="B2420" t="s">
        <v>8224</v>
      </c>
      <c r="C2420" t="s">
        <v>8246</v>
      </c>
      <c r="D2420">
        <v>1427225644</v>
      </c>
      <c r="E2420">
        <v>1422045244</v>
      </c>
      <c r="F2420" t="b">
        <v>0</v>
      </c>
      <c r="G2420">
        <v>5</v>
      </c>
    </row>
    <row r="2421" spans="1:7" x14ac:dyDescent="0.2">
      <c r="A2421" t="s">
        <v>8221</v>
      </c>
      <c r="B2421" t="s">
        <v>8224</v>
      </c>
      <c r="C2421" t="s">
        <v>8246</v>
      </c>
      <c r="D2421">
        <v>1424281389</v>
      </c>
      <c r="E2421">
        <v>1419097389</v>
      </c>
      <c r="F2421" t="b">
        <v>0</v>
      </c>
      <c r="G2421">
        <v>0</v>
      </c>
    </row>
    <row r="2422" spans="1:7" x14ac:dyDescent="0.2">
      <c r="A2422" t="s">
        <v>8221</v>
      </c>
      <c r="B2422" t="s">
        <v>8224</v>
      </c>
      <c r="C2422" t="s">
        <v>8246</v>
      </c>
      <c r="D2422">
        <v>1415583695</v>
      </c>
      <c r="E2422">
        <v>1410396095</v>
      </c>
      <c r="F2422" t="b">
        <v>0</v>
      </c>
      <c r="G2422">
        <v>36</v>
      </c>
    </row>
    <row r="2423" spans="1:7" x14ac:dyDescent="0.2">
      <c r="A2423" t="s">
        <v>8221</v>
      </c>
      <c r="B2423" t="s">
        <v>8224</v>
      </c>
      <c r="C2423" t="s">
        <v>8246</v>
      </c>
      <c r="D2423">
        <v>1424536196</v>
      </c>
      <c r="E2423">
        <v>1421944196</v>
      </c>
      <c r="F2423" t="b">
        <v>0</v>
      </c>
      <c r="G2423">
        <v>1</v>
      </c>
    </row>
    <row r="2424" spans="1:7" x14ac:dyDescent="0.2">
      <c r="A2424" t="s">
        <v>8221</v>
      </c>
      <c r="B2424" t="s">
        <v>8224</v>
      </c>
      <c r="C2424" t="s">
        <v>8246</v>
      </c>
      <c r="D2424">
        <v>1426091036</v>
      </c>
      <c r="E2424">
        <v>1423502636</v>
      </c>
      <c r="F2424" t="b">
        <v>0</v>
      </c>
      <c r="G2424">
        <v>1</v>
      </c>
    </row>
    <row r="2425" spans="1:7" x14ac:dyDescent="0.2">
      <c r="A2425" t="s">
        <v>8221</v>
      </c>
      <c r="B2425" t="s">
        <v>8224</v>
      </c>
      <c r="C2425" t="s">
        <v>8246</v>
      </c>
      <c r="D2425">
        <v>1420044890</v>
      </c>
      <c r="E2425">
        <v>1417452890</v>
      </c>
      <c r="F2425" t="b">
        <v>0</v>
      </c>
      <c r="G2425">
        <v>1</v>
      </c>
    </row>
    <row r="2426" spans="1:7" x14ac:dyDescent="0.2">
      <c r="A2426" t="s">
        <v>8221</v>
      </c>
      <c r="B2426" t="s">
        <v>8224</v>
      </c>
      <c r="C2426" t="s">
        <v>8246</v>
      </c>
      <c r="D2426">
        <v>1414445108</v>
      </c>
      <c r="E2426">
        <v>1411853108</v>
      </c>
      <c r="F2426" t="b">
        <v>0</v>
      </c>
      <c r="G2426">
        <v>9</v>
      </c>
    </row>
    <row r="2427" spans="1:7" x14ac:dyDescent="0.2">
      <c r="A2427" t="s">
        <v>8221</v>
      </c>
      <c r="B2427" t="s">
        <v>8224</v>
      </c>
      <c r="C2427" t="s">
        <v>8246</v>
      </c>
      <c r="D2427">
        <v>1464386640</v>
      </c>
      <c r="E2427">
        <v>1463090149</v>
      </c>
      <c r="F2427" t="b">
        <v>0</v>
      </c>
      <c r="G2427">
        <v>1</v>
      </c>
    </row>
    <row r="2428" spans="1:7" x14ac:dyDescent="0.2">
      <c r="A2428" t="s">
        <v>8221</v>
      </c>
      <c r="B2428" t="s">
        <v>8224</v>
      </c>
      <c r="C2428" t="s">
        <v>8246</v>
      </c>
      <c r="D2428">
        <v>1439006692</v>
      </c>
      <c r="E2428">
        <v>1433822692</v>
      </c>
      <c r="F2428" t="b">
        <v>0</v>
      </c>
      <c r="G2428">
        <v>0</v>
      </c>
    </row>
    <row r="2429" spans="1:7" x14ac:dyDescent="0.2">
      <c r="A2429" t="s">
        <v>8221</v>
      </c>
      <c r="B2429" t="s">
        <v>8224</v>
      </c>
      <c r="C2429" t="s">
        <v>8246</v>
      </c>
      <c r="D2429">
        <v>1458715133</v>
      </c>
      <c r="E2429">
        <v>1455262733</v>
      </c>
      <c r="F2429" t="b">
        <v>0</v>
      </c>
      <c r="G2429">
        <v>1</v>
      </c>
    </row>
    <row r="2430" spans="1:7" x14ac:dyDescent="0.2">
      <c r="A2430" t="s">
        <v>8221</v>
      </c>
      <c r="B2430" t="s">
        <v>8224</v>
      </c>
      <c r="C2430" t="s">
        <v>8246</v>
      </c>
      <c r="D2430">
        <v>1426182551</v>
      </c>
      <c r="E2430">
        <v>1423594151</v>
      </c>
      <c r="F2430" t="b">
        <v>0</v>
      </c>
      <c r="G2430">
        <v>1</v>
      </c>
    </row>
    <row r="2431" spans="1:7" x14ac:dyDescent="0.2">
      <c r="A2431" t="s">
        <v>8221</v>
      </c>
      <c r="B2431" t="s">
        <v>8234</v>
      </c>
      <c r="C2431" t="s">
        <v>8254</v>
      </c>
      <c r="D2431">
        <v>1486313040</v>
      </c>
      <c r="E2431">
        <v>1483131966</v>
      </c>
      <c r="F2431" t="b">
        <v>0</v>
      </c>
      <c r="G2431">
        <v>4</v>
      </c>
    </row>
    <row r="2432" spans="1:7" x14ac:dyDescent="0.2">
      <c r="A2432" t="s">
        <v>8221</v>
      </c>
      <c r="B2432" t="s">
        <v>8224</v>
      </c>
      <c r="C2432" t="s">
        <v>8246</v>
      </c>
      <c r="D2432">
        <v>1455246504</v>
      </c>
      <c r="E2432">
        <v>1452654504</v>
      </c>
      <c r="F2432" t="b">
        <v>0</v>
      </c>
      <c r="G2432">
        <v>2</v>
      </c>
    </row>
    <row r="2433" spans="1:7" x14ac:dyDescent="0.2">
      <c r="A2433" t="s">
        <v>8221</v>
      </c>
      <c r="B2433" t="s">
        <v>8224</v>
      </c>
      <c r="C2433" t="s">
        <v>8246</v>
      </c>
      <c r="D2433">
        <v>1467080613</v>
      </c>
      <c r="E2433">
        <v>1461896613</v>
      </c>
      <c r="F2433" t="b">
        <v>0</v>
      </c>
      <c r="G2433">
        <v>2</v>
      </c>
    </row>
    <row r="2434" spans="1:7" x14ac:dyDescent="0.2">
      <c r="A2434" t="s">
        <v>8221</v>
      </c>
      <c r="B2434" t="s">
        <v>8224</v>
      </c>
      <c r="C2434" t="s">
        <v>8246</v>
      </c>
      <c r="D2434">
        <v>1425791697</v>
      </c>
      <c r="E2434">
        <v>1423199697</v>
      </c>
      <c r="F2434" t="b">
        <v>0</v>
      </c>
      <c r="G2434">
        <v>2</v>
      </c>
    </row>
    <row r="2435" spans="1:7" x14ac:dyDescent="0.2">
      <c r="A2435" t="s">
        <v>8221</v>
      </c>
      <c r="B2435" t="s">
        <v>8224</v>
      </c>
      <c r="C2435" t="s">
        <v>8246</v>
      </c>
      <c r="D2435">
        <v>1456608943</v>
      </c>
      <c r="E2435">
        <v>1454016943</v>
      </c>
      <c r="F2435" t="b">
        <v>0</v>
      </c>
      <c r="G2435">
        <v>0</v>
      </c>
    </row>
    <row r="2436" spans="1:7" x14ac:dyDescent="0.2">
      <c r="A2436" t="s">
        <v>8221</v>
      </c>
      <c r="B2436" t="s">
        <v>8224</v>
      </c>
      <c r="C2436" t="s">
        <v>8246</v>
      </c>
      <c r="D2436">
        <v>1438662474</v>
      </c>
      <c r="E2436">
        <v>1435206474</v>
      </c>
      <c r="F2436" t="b">
        <v>0</v>
      </c>
      <c r="G2436">
        <v>2</v>
      </c>
    </row>
    <row r="2437" spans="1:7" x14ac:dyDescent="0.2">
      <c r="A2437" t="s">
        <v>8221</v>
      </c>
      <c r="B2437" t="s">
        <v>8235</v>
      </c>
      <c r="C2437" t="s">
        <v>8255</v>
      </c>
      <c r="D2437">
        <v>1444027186</v>
      </c>
      <c r="E2437">
        <v>1441435186</v>
      </c>
      <c r="F2437" t="b">
        <v>0</v>
      </c>
      <c r="G2437">
        <v>4</v>
      </c>
    </row>
    <row r="2438" spans="1:7" x14ac:dyDescent="0.2">
      <c r="A2438" t="s">
        <v>8221</v>
      </c>
      <c r="B2438" t="s">
        <v>8229</v>
      </c>
      <c r="C2438" t="s">
        <v>8251</v>
      </c>
      <c r="D2438">
        <v>1454078770</v>
      </c>
      <c r="E2438">
        <v>1448894770</v>
      </c>
      <c r="F2438" t="b">
        <v>0</v>
      </c>
      <c r="G2438">
        <v>2</v>
      </c>
    </row>
    <row r="2439" spans="1:7" x14ac:dyDescent="0.2">
      <c r="A2439" t="s">
        <v>8221</v>
      </c>
      <c r="B2439" t="s">
        <v>8224</v>
      </c>
      <c r="C2439" t="s">
        <v>8246</v>
      </c>
      <c r="D2439">
        <v>1426615200</v>
      </c>
      <c r="E2439">
        <v>1422400188</v>
      </c>
      <c r="F2439" t="b">
        <v>0</v>
      </c>
      <c r="G2439">
        <v>0</v>
      </c>
    </row>
    <row r="2440" spans="1:7" x14ac:dyDescent="0.2">
      <c r="A2440" t="s">
        <v>8221</v>
      </c>
      <c r="B2440" t="s">
        <v>8224</v>
      </c>
      <c r="C2440" t="s">
        <v>8246</v>
      </c>
      <c r="D2440">
        <v>1449529062</v>
      </c>
      <c r="E2440">
        <v>1444341462</v>
      </c>
      <c r="F2440" t="b">
        <v>0</v>
      </c>
      <c r="G2440">
        <v>1</v>
      </c>
    </row>
    <row r="2441" spans="1:7" x14ac:dyDescent="0.2">
      <c r="A2441" t="s">
        <v>8221</v>
      </c>
      <c r="B2441" t="s">
        <v>8224</v>
      </c>
      <c r="C2441" t="s">
        <v>8246</v>
      </c>
      <c r="D2441">
        <v>1445197129</v>
      </c>
      <c r="E2441">
        <v>1442605129</v>
      </c>
      <c r="F2441" t="b">
        <v>0</v>
      </c>
      <c r="G2441">
        <v>0</v>
      </c>
    </row>
    <row r="2442" spans="1:7" x14ac:dyDescent="0.2">
      <c r="A2442" t="s">
        <v>8221</v>
      </c>
      <c r="B2442" t="s">
        <v>8242</v>
      </c>
      <c r="C2442" t="s">
        <v>8249</v>
      </c>
      <c r="D2442">
        <v>1455399313</v>
      </c>
      <c r="E2442">
        <v>1452807313</v>
      </c>
      <c r="F2442" t="b">
        <v>0</v>
      </c>
      <c r="G2442">
        <v>2</v>
      </c>
    </row>
    <row r="2443" spans="1:7" hidden="1" x14ac:dyDescent="0.2">
      <c r="A2443" t="s">
        <v>8219</v>
      </c>
      <c r="B2443" t="s">
        <v>8224</v>
      </c>
      <c r="C2443" t="s">
        <v>8246</v>
      </c>
      <c r="D2443">
        <v>1437627540</v>
      </c>
      <c r="E2443">
        <v>1435806054</v>
      </c>
      <c r="F2443" t="b">
        <v>0</v>
      </c>
      <c r="G2443">
        <v>109</v>
      </c>
    </row>
    <row r="2444" spans="1:7" hidden="1" x14ac:dyDescent="0.2">
      <c r="A2444" t="s">
        <v>8219</v>
      </c>
      <c r="B2444" t="s">
        <v>8224</v>
      </c>
      <c r="C2444" t="s">
        <v>8246</v>
      </c>
      <c r="D2444">
        <v>1426777228</v>
      </c>
      <c r="E2444">
        <v>1424188828</v>
      </c>
      <c r="F2444" t="b">
        <v>0</v>
      </c>
      <c r="G2444">
        <v>372</v>
      </c>
    </row>
    <row r="2445" spans="1:7" hidden="1" x14ac:dyDescent="0.2">
      <c r="A2445" t="s">
        <v>8219</v>
      </c>
      <c r="B2445" t="s">
        <v>8224</v>
      </c>
      <c r="C2445" t="s">
        <v>8246</v>
      </c>
      <c r="D2445">
        <v>1408114822</v>
      </c>
      <c r="E2445">
        <v>1405522822</v>
      </c>
      <c r="F2445" t="b">
        <v>0</v>
      </c>
      <c r="G2445">
        <v>311</v>
      </c>
    </row>
    <row r="2446" spans="1:7" hidden="1" x14ac:dyDescent="0.2">
      <c r="A2446" t="s">
        <v>8219</v>
      </c>
      <c r="B2446" t="s">
        <v>8224</v>
      </c>
      <c r="C2446" t="s">
        <v>8246</v>
      </c>
      <c r="D2446">
        <v>1464199591</v>
      </c>
      <c r="E2446">
        <v>1461607591</v>
      </c>
      <c r="F2446" t="b">
        <v>0</v>
      </c>
      <c r="G2446">
        <v>61</v>
      </c>
    </row>
    <row r="2447" spans="1:7" hidden="1" x14ac:dyDescent="0.2">
      <c r="A2447" t="s">
        <v>8219</v>
      </c>
      <c r="B2447" t="s">
        <v>8224</v>
      </c>
      <c r="C2447" t="s">
        <v>8246</v>
      </c>
      <c r="D2447">
        <v>1443242021</v>
      </c>
      <c r="E2447">
        <v>1440650021</v>
      </c>
      <c r="F2447" t="b">
        <v>0</v>
      </c>
      <c r="G2447">
        <v>115</v>
      </c>
    </row>
    <row r="2448" spans="1:7" hidden="1" x14ac:dyDescent="0.2">
      <c r="A2448" t="s">
        <v>8219</v>
      </c>
      <c r="B2448" t="s">
        <v>8224</v>
      </c>
      <c r="C2448" t="s">
        <v>8246</v>
      </c>
      <c r="D2448">
        <v>1480174071</v>
      </c>
      <c r="E2448">
        <v>1477578471</v>
      </c>
      <c r="F2448" t="b">
        <v>0</v>
      </c>
      <c r="G2448">
        <v>111</v>
      </c>
    </row>
    <row r="2449" spans="1:7" hidden="1" x14ac:dyDescent="0.2">
      <c r="A2449" t="s">
        <v>8219</v>
      </c>
      <c r="B2449" t="s">
        <v>8224</v>
      </c>
      <c r="C2449" t="s">
        <v>8246</v>
      </c>
      <c r="D2449">
        <v>1478923200</v>
      </c>
      <c r="E2449">
        <v>1476184593</v>
      </c>
      <c r="F2449" t="b">
        <v>0</v>
      </c>
      <c r="G2449">
        <v>337</v>
      </c>
    </row>
    <row r="2450" spans="1:7" hidden="1" x14ac:dyDescent="0.2">
      <c r="A2450" t="s">
        <v>8219</v>
      </c>
      <c r="B2450" t="s">
        <v>8224</v>
      </c>
      <c r="C2450" t="s">
        <v>8246</v>
      </c>
      <c r="D2450">
        <v>1472621760</v>
      </c>
      <c r="E2450">
        <v>1472110513</v>
      </c>
      <c r="F2450" t="b">
        <v>0</v>
      </c>
      <c r="G2450">
        <v>9</v>
      </c>
    </row>
    <row r="2451" spans="1:7" hidden="1" x14ac:dyDescent="0.2">
      <c r="A2451" t="s">
        <v>8219</v>
      </c>
      <c r="B2451" t="s">
        <v>8224</v>
      </c>
      <c r="C2451" t="s">
        <v>8246</v>
      </c>
      <c r="D2451">
        <v>1417321515</v>
      </c>
      <c r="E2451">
        <v>1414725915</v>
      </c>
      <c r="F2451" t="b">
        <v>0</v>
      </c>
      <c r="G2451">
        <v>120</v>
      </c>
    </row>
    <row r="2452" spans="1:7" hidden="1" x14ac:dyDescent="0.2">
      <c r="A2452" t="s">
        <v>8219</v>
      </c>
      <c r="B2452" t="s">
        <v>8224</v>
      </c>
      <c r="C2452" t="s">
        <v>8246</v>
      </c>
      <c r="D2452">
        <v>1414465860</v>
      </c>
      <c r="E2452">
        <v>1411177456</v>
      </c>
      <c r="F2452" t="b">
        <v>0</v>
      </c>
      <c r="G2452">
        <v>102</v>
      </c>
    </row>
    <row r="2453" spans="1:7" hidden="1" x14ac:dyDescent="0.2">
      <c r="A2453" t="s">
        <v>8219</v>
      </c>
      <c r="B2453" t="s">
        <v>8224</v>
      </c>
      <c r="C2453" t="s">
        <v>8246</v>
      </c>
      <c r="D2453">
        <v>1488750490</v>
      </c>
      <c r="E2453">
        <v>1487022490</v>
      </c>
      <c r="F2453" t="b">
        <v>0</v>
      </c>
      <c r="G2453">
        <v>186</v>
      </c>
    </row>
    <row r="2454" spans="1:7" hidden="1" x14ac:dyDescent="0.2">
      <c r="A2454" t="s">
        <v>8219</v>
      </c>
      <c r="B2454" t="s">
        <v>8224</v>
      </c>
      <c r="C2454" t="s">
        <v>8246</v>
      </c>
      <c r="D2454">
        <v>1451430000</v>
      </c>
      <c r="E2454">
        <v>1448914500</v>
      </c>
      <c r="F2454" t="b">
        <v>0</v>
      </c>
      <c r="G2454">
        <v>15</v>
      </c>
    </row>
    <row r="2455" spans="1:7" hidden="1" x14ac:dyDescent="0.2">
      <c r="A2455" t="s">
        <v>8219</v>
      </c>
      <c r="B2455" t="s">
        <v>8224</v>
      </c>
      <c r="C2455" t="s">
        <v>8246</v>
      </c>
      <c r="D2455">
        <v>1486053409</v>
      </c>
      <c r="E2455">
        <v>1483461409</v>
      </c>
      <c r="F2455" t="b">
        <v>0</v>
      </c>
      <c r="G2455">
        <v>67</v>
      </c>
    </row>
    <row r="2456" spans="1:7" hidden="1" x14ac:dyDescent="0.2">
      <c r="A2456" t="s">
        <v>8219</v>
      </c>
      <c r="B2456" t="s">
        <v>8224</v>
      </c>
      <c r="C2456" t="s">
        <v>8246</v>
      </c>
      <c r="D2456">
        <v>1489207808</v>
      </c>
      <c r="E2456">
        <v>1486183808</v>
      </c>
      <c r="F2456" t="b">
        <v>0</v>
      </c>
      <c r="G2456">
        <v>130</v>
      </c>
    </row>
    <row r="2457" spans="1:7" hidden="1" x14ac:dyDescent="0.2">
      <c r="A2457" t="s">
        <v>8219</v>
      </c>
      <c r="B2457" t="s">
        <v>8224</v>
      </c>
      <c r="C2457" t="s">
        <v>8246</v>
      </c>
      <c r="D2457">
        <v>1461177950</v>
      </c>
      <c r="E2457">
        <v>1458758750</v>
      </c>
      <c r="F2457" t="b">
        <v>0</v>
      </c>
      <c r="G2457">
        <v>16</v>
      </c>
    </row>
    <row r="2458" spans="1:7" hidden="1" x14ac:dyDescent="0.2">
      <c r="A2458" t="s">
        <v>8219</v>
      </c>
      <c r="B2458" t="s">
        <v>8224</v>
      </c>
      <c r="C2458" t="s">
        <v>8246</v>
      </c>
      <c r="D2458">
        <v>1488063839</v>
      </c>
      <c r="E2458">
        <v>1485471839</v>
      </c>
      <c r="F2458" t="b">
        <v>0</v>
      </c>
      <c r="G2458">
        <v>67</v>
      </c>
    </row>
    <row r="2459" spans="1:7" hidden="1" x14ac:dyDescent="0.2">
      <c r="A2459" t="s">
        <v>8219</v>
      </c>
      <c r="B2459" t="s">
        <v>8224</v>
      </c>
      <c r="C2459" t="s">
        <v>8246</v>
      </c>
      <c r="D2459">
        <v>1458826056</v>
      </c>
      <c r="E2459">
        <v>1456237656</v>
      </c>
      <c r="F2459" t="b">
        <v>0</v>
      </c>
      <c r="G2459">
        <v>124</v>
      </c>
    </row>
    <row r="2460" spans="1:7" hidden="1" x14ac:dyDescent="0.2">
      <c r="A2460" t="s">
        <v>8219</v>
      </c>
      <c r="B2460" t="s">
        <v>8224</v>
      </c>
      <c r="C2460" t="s">
        <v>8246</v>
      </c>
      <c r="D2460">
        <v>1465498800</v>
      </c>
      <c r="E2460">
        <v>1462481718</v>
      </c>
      <c r="F2460" t="b">
        <v>0</v>
      </c>
      <c r="G2460">
        <v>80</v>
      </c>
    </row>
    <row r="2461" spans="1:7" hidden="1" x14ac:dyDescent="0.2">
      <c r="A2461" t="s">
        <v>8219</v>
      </c>
      <c r="B2461" t="s">
        <v>8224</v>
      </c>
      <c r="C2461" t="s">
        <v>8246</v>
      </c>
      <c r="D2461">
        <v>1458742685</v>
      </c>
      <c r="E2461">
        <v>1454858285</v>
      </c>
      <c r="F2461" t="b">
        <v>0</v>
      </c>
      <c r="G2461">
        <v>282</v>
      </c>
    </row>
    <row r="2462" spans="1:7" hidden="1" x14ac:dyDescent="0.2">
      <c r="A2462" t="s">
        <v>8219</v>
      </c>
      <c r="B2462" t="s">
        <v>8224</v>
      </c>
      <c r="C2462" t="s">
        <v>8246</v>
      </c>
      <c r="D2462">
        <v>1483417020</v>
      </c>
      <c r="E2462">
        <v>1480480167</v>
      </c>
      <c r="F2462" t="b">
        <v>0</v>
      </c>
      <c r="G2462">
        <v>68</v>
      </c>
    </row>
    <row r="2463" spans="1:7" hidden="1" x14ac:dyDescent="0.2">
      <c r="A2463" t="s">
        <v>8219</v>
      </c>
      <c r="B2463" t="s">
        <v>8224</v>
      </c>
      <c r="C2463" t="s">
        <v>8246</v>
      </c>
      <c r="D2463">
        <v>1317438000</v>
      </c>
      <c r="E2463">
        <v>1314577097</v>
      </c>
      <c r="F2463" t="b">
        <v>0</v>
      </c>
      <c r="G2463">
        <v>86</v>
      </c>
    </row>
    <row r="2464" spans="1:7" hidden="1" x14ac:dyDescent="0.2">
      <c r="A2464" t="s">
        <v>8219</v>
      </c>
      <c r="B2464" t="s">
        <v>8224</v>
      </c>
      <c r="C2464" t="s">
        <v>8246</v>
      </c>
      <c r="D2464">
        <v>1342672096</v>
      </c>
      <c r="E2464">
        <v>1340944096</v>
      </c>
      <c r="F2464" t="b">
        <v>0</v>
      </c>
      <c r="G2464">
        <v>115</v>
      </c>
    </row>
    <row r="2465" spans="1:7" hidden="1" x14ac:dyDescent="0.2">
      <c r="A2465" t="s">
        <v>8219</v>
      </c>
      <c r="B2465" t="s">
        <v>8224</v>
      </c>
      <c r="C2465" t="s">
        <v>8246</v>
      </c>
      <c r="D2465">
        <v>1366138800</v>
      </c>
      <c r="E2465">
        <v>1362710425</v>
      </c>
      <c r="F2465" t="b">
        <v>0</v>
      </c>
      <c r="G2465">
        <v>75</v>
      </c>
    </row>
    <row r="2466" spans="1:7" hidden="1" x14ac:dyDescent="0.2">
      <c r="A2466" t="s">
        <v>8219</v>
      </c>
      <c r="B2466" t="s">
        <v>8229</v>
      </c>
      <c r="C2466" t="s">
        <v>8251</v>
      </c>
      <c r="D2466">
        <v>1443641340</v>
      </c>
      <c r="E2466">
        <v>1441143397</v>
      </c>
      <c r="F2466" t="b">
        <v>0</v>
      </c>
      <c r="G2466">
        <v>43</v>
      </c>
    </row>
    <row r="2467" spans="1:7" hidden="1" x14ac:dyDescent="0.2">
      <c r="A2467" t="s">
        <v>8219</v>
      </c>
      <c r="B2467" t="s">
        <v>8224</v>
      </c>
      <c r="C2467" t="s">
        <v>8246</v>
      </c>
      <c r="D2467">
        <v>1348420548</v>
      </c>
      <c r="E2467">
        <v>1345828548</v>
      </c>
      <c r="F2467" t="b">
        <v>0</v>
      </c>
      <c r="G2467">
        <v>48</v>
      </c>
    </row>
    <row r="2468" spans="1:7" hidden="1" x14ac:dyDescent="0.2">
      <c r="A2468" t="s">
        <v>8219</v>
      </c>
      <c r="B2468" t="s">
        <v>8224</v>
      </c>
      <c r="C2468" t="s">
        <v>8246</v>
      </c>
      <c r="D2468">
        <v>1368066453</v>
      </c>
      <c r="E2468">
        <v>1365474453</v>
      </c>
      <c r="F2468" t="b">
        <v>0</v>
      </c>
      <c r="G2468">
        <v>52</v>
      </c>
    </row>
    <row r="2469" spans="1:7" hidden="1" x14ac:dyDescent="0.2">
      <c r="A2469" t="s">
        <v>8219</v>
      </c>
      <c r="B2469" t="s">
        <v>8224</v>
      </c>
      <c r="C2469" t="s">
        <v>8246</v>
      </c>
      <c r="D2469">
        <v>1336669200</v>
      </c>
      <c r="E2469">
        <v>1335473931</v>
      </c>
      <c r="F2469" t="b">
        <v>0</v>
      </c>
      <c r="G2469">
        <v>43</v>
      </c>
    </row>
    <row r="2470" spans="1:7" hidden="1" x14ac:dyDescent="0.2">
      <c r="A2470" t="s">
        <v>8219</v>
      </c>
      <c r="B2470" t="s">
        <v>8224</v>
      </c>
      <c r="C2470" t="s">
        <v>8246</v>
      </c>
      <c r="D2470">
        <v>1351400400</v>
      </c>
      <c r="E2470">
        <v>1348285321</v>
      </c>
      <c r="F2470" t="b">
        <v>0</v>
      </c>
      <c r="G2470">
        <v>58</v>
      </c>
    </row>
    <row r="2471" spans="1:7" hidden="1" x14ac:dyDescent="0.2">
      <c r="A2471" t="s">
        <v>8219</v>
      </c>
      <c r="B2471" t="s">
        <v>8224</v>
      </c>
      <c r="C2471" t="s">
        <v>8246</v>
      </c>
      <c r="D2471">
        <v>1297160329</v>
      </c>
      <c r="E2471">
        <v>1295000329</v>
      </c>
      <c r="F2471" t="b">
        <v>0</v>
      </c>
      <c r="G2471">
        <v>47</v>
      </c>
    </row>
    <row r="2472" spans="1:7" hidden="1" x14ac:dyDescent="0.2">
      <c r="A2472" t="s">
        <v>8219</v>
      </c>
      <c r="B2472" t="s">
        <v>8224</v>
      </c>
      <c r="C2472" t="s">
        <v>8246</v>
      </c>
      <c r="D2472">
        <v>1337824055</v>
      </c>
      <c r="E2472">
        <v>1335232055</v>
      </c>
      <c r="F2472" t="b">
        <v>0</v>
      </c>
      <c r="G2472">
        <v>36</v>
      </c>
    </row>
    <row r="2473" spans="1:7" hidden="1" x14ac:dyDescent="0.2">
      <c r="A2473" t="s">
        <v>8219</v>
      </c>
      <c r="B2473" t="s">
        <v>8224</v>
      </c>
      <c r="C2473" t="s">
        <v>8246</v>
      </c>
      <c r="D2473">
        <v>1327535392</v>
      </c>
      <c r="E2473">
        <v>1324079392</v>
      </c>
      <c r="F2473" t="b">
        <v>0</v>
      </c>
      <c r="G2473">
        <v>17</v>
      </c>
    </row>
    <row r="2474" spans="1:7" hidden="1" x14ac:dyDescent="0.2">
      <c r="A2474" t="s">
        <v>8219</v>
      </c>
      <c r="B2474" t="s">
        <v>8224</v>
      </c>
      <c r="C2474" t="s">
        <v>8246</v>
      </c>
      <c r="D2474">
        <v>1283562180</v>
      </c>
      <c r="E2474">
        <v>1277433980</v>
      </c>
      <c r="F2474" t="b">
        <v>0</v>
      </c>
      <c r="G2474">
        <v>104</v>
      </c>
    </row>
    <row r="2475" spans="1:7" hidden="1" x14ac:dyDescent="0.2">
      <c r="A2475" t="s">
        <v>8219</v>
      </c>
      <c r="B2475" t="s">
        <v>8224</v>
      </c>
      <c r="C2475" t="s">
        <v>8246</v>
      </c>
      <c r="D2475">
        <v>1352573869</v>
      </c>
      <c r="E2475">
        <v>1349978269</v>
      </c>
      <c r="F2475" t="b">
        <v>0</v>
      </c>
      <c r="G2475">
        <v>47</v>
      </c>
    </row>
    <row r="2476" spans="1:7" hidden="1" x14ac:dyDescent="0.2">
      <c r="A2476" t="s">
        <v>8219</v>
      </c>
      <c r="B2476" t="s">
        <v>8224</v>
      </c>
      <c r="C2476" t="s">
        <v>8246</v>
      </c>
      <c r="D2476">
        <v>1286756176</v>
      </c>
      <c r="E2476">
        <v>1282868176</v>
      </c>
      <c r="F2476" t="b">
        <v>0</v>
      </c>
      <c r="G2476">
        <v>38</v>
      </c>
    </row>
    <row r="2477" spans="1:7" hidden="1" x14ac:dyDescent="0.2">
      <c r="A2477" t="s">
        <v>8219</v>
      </c>
      <c r="B2477" t="s">
        <v>8224</v>
      </c>
      <c r="C2477" t="s">
        <v>8246</v>
      </c>
      <c r="D2477">
        <v>1278799200</v>
      </c>
      <c r="E2477">
        <v>1273647255</v>
      </c>
      <c r="F2477" t="b">
        <v>0</v>
      </c>
      <c r="G2477">
        <v>81</v>
      </c>
    </row>
    <row r="2478" spans="1:7" hidden="1" x14ac:dyDescent="0.2">
      <c r="A2478" t="s">
        <v>8219</v>
      </c>
      <c r="B2478" t="s">
        <v>8224</v>
      </c>
      <c r="C2478" t="s">
        <v>8246</v>
      </c>
      <c r="D2478">
        <v>1415004770</v>
      </c>
      <c r="E2478">
        <v>1412149970</v>
      </c>
      <c r="F2478" t="b">
        <v>0</v>
      </c>
      <c r="G2478">
        <v>55</v>
      </c>
    </row>
    <row r="2479" spans="1:7" hidden="1" x14ac:dyDescent="0.2">
      <c r="A2479" t="s">
        <v>8219</v>
      </c>
      <c r="B2479" t="s">
        <v>8224</v>
      </c>
      <c r="C2479" t="s">
        <v>8246</v>
      </c>
      <c r="D2479">
        <v>1344789345</v>
      </c>
      <c r="E2479">
        <v>1340901345</v>
      </c>
      <c r="F2479" t="b">
        <v>0</v>
      </c>
      <c r="G2479">
        <v>41</v>
      </c>
    </row>
    <row r="2480" spans="1:7" hidden="1" x14ac:dyDescent="0.2">
      <c r="A2480" t="s">
        <v>8219</v>
      </c>
      <c r="B2480" t="s">
        <v>8224</v>
      </c>
      <c r="C2480" t="s">
        <v>8246</v>
      </c>
      <c r="D2480">
        <v>1358117313</v>
      </c>
      <c r="E2480">
        <v>1355525313</v>
      </c>
      <c r="F2480" t="b">
        <v>0</v>
      </c>
      <c r="G2480">
        <v>79</v>
      </c>
    </row>
    <row r="2481" spans="1:7" hidden="1" x14ac:dyDescent="0.2">
      <c r="A2481" t="s">
        <v>8219</v>
      </c>
      <c r="B2481" t="s">
        <v>8224</v>
      </c>
      <c r="C2481" t="s">
        <v>8246</v>
      </c>
      <c r="D2481">
        <v>1343440800</v>
      </c>
      <c r="E2481">
        <v>1342545994</v>
      </c>
      <c r="F2481" t="b">
        <v>0</v>
      </c>
      <c r="G2481">
        <v>16</v>
      </c>
    </row>
    <row r="2482" spans="1:7" hidden="1" x14ac:dyDescent="0.2">
      <c r="A2482" t="s">
        <v>8219</v>
      </c>
      <c r="B2482" t="s">
        <v>8224</v>
      </c>
      <c r="C2482" t="s">
        <v>8246</v>
      </c>
      <c r="D2482">
        <v>1444516084</v>
      </c>
      <c r="E2482">
        <v>1439332084</v>
      </c>
      <c r="F2482" t="b">
        <v>0</v>
      </c>
      <c r="G2482">
        <v>8</v>
      </c>
    </row>
    <row r="2483" spans="1:7" hidden="1" x14ac:dyDescent="0.2">
      <c r="A2483" t="s">
        <v>8219</v>
      </c>
      <c r="B2483" t="s">
        <v>8224</v>
      </c>
      <c r="C2483" t="s">
        <v>8246</v>
      </c>
      <c r="D2483">
        <v>1335799808</v>
      </c>
      <c r="E2483">
        <v>1333207808</v>
      </c>
      <c r="F2483" t="b">
        <v>0</v>
      </c>
      <c r="G2483">
        <v>95</v>
      </c>
    </row>
    <row r="2484" spans="1:7" hidden="1" x14ac:dyDescent="0.2">
      <c r="A2484" t="s">
        <v>8219</v>
      </c>
      <c r="B2484" t="s">
        <v>8224</v>
      </c>
      <c r="C2484" t="s">
        <v>8246</v>
      </c>
      <c r="D2484">
        <v>1312224383</v>
      </c>
      <c r="E2484">
        <v>1308336383</v>
      </c>
      <c r="F2484" t="b">
        <v>0</v>
      </c>
      <c r="G2484">
        <v>25</v>
      </c>
    </row>
    <row r="2485" spans="1:7" hidden="1" x14ac:dyDescent="0.2">
      <c r="A2485" t="s">
        <v>8219</v>
      </c>
      <c r="B2485" t="s">
        <v>8224</v>
      </c>
      <c r="C2485" t="s">
        <v>8246</v>
      </c>
      <c r="D2485">
        <v>1335891603</v>
      </c>
      <c r="E2485">
        <v>1330711203</v>
      </c>
      <c r="F2485" t="b">
        <v>0</v>
      </c>
      <c r="G2485">
        <v>19</v>
      </c>
    </row>
    <row r="2486" spans="1:7" hidden="1" x14ac:dyDescent="0.2">
      <c r="A2486" t="s">
        <v>8219</v>
      </c>
      <c r="B2486" t="s">
        <v>8224</v>
      </c>
      <c r="C2486" t="s">
        <v>8246</v>
      </c>
      <c r="D2486">
        <v>1316124003</v>
      </c>
      <c r="E2486">
        <v>1313532003</v>
      </c>
      <c r="F2486" t="b">
        <v>0</v>
      </c>
      <c r="G2486">
        <v>90</v>
      </c>
    </row>
    <row r="2487" spans="1:7" hidden="1" x14ac:dyDescent="0.2">
      <c r="A2487" t="s">
        <v>8219</v>
      </c>
      <c r="B2487" t="s">
        <v>8224</v>
      </c>
      <c r="C2487" t="s">
        <v>8246</v>
      </c>
      <c r="D2487">
        <v>1318463879</v>
      </c>
      <c r="E2487">
        <v>1315439879</v>
      </c>
      <c r="F2487" t="b">
        <v>0</v>
      </c>
      <c r="G2487">
        <v>41</v>
      </c>
    </row>
    <row r="2488" spans="1:7" hidden="1" x14ac:dyDescent="0.2">
      <c r="A2488" t="s">
        <v>8219</v>
      </c>
      <c r="B2488" t="s">
        <v>8224</v>
      </c>
      <c r="C2488" t="s">
        <v>8246</v>
      </c>
      <c r="D2488">
        <v>1335113976</v>
      </c>
      <c r="E2488">
        <v>1332521976</v>
      </c>
      <c r="F2488" t="b">
        <v>0</v>
      </c>
      <c r="G2488">
        <v>30</v>
      </c>
    </row>
    <row r="2489" spans="1:7" hidden="1" x14ac:dyDescent="0.2">
      <c r="A2489" t="s">
        <v>8219</v>
      </c>
      <c r="B2489" t="s">
        <v>8224</v>
      </c>
      <c r="C2489" t="s">
        <v>8246</v>
      </c>
      <c r="D2489">
        <v>1338083997</v>
      </c>
      <c r="E2489">
        <v>1335491997</v>
      </c>
      <c r="F2489" t="b">
        <v>0</v>
      </c>
      <c r="G2489">
        <v>38</v>
      </c>
    </row>
    <row r="2490" spans="1:7" hidden="1" x14ac:dyDescent="0.2">
      <c r="A2490" t="s">
        <v>8219</v>
      </c>
      <c r="B2490" t="s">
        <v>8224</v>
      </c>
      <c r="C2490" t="s">
        <v>8246</v>
      </c>
      <c r="D2490">
        <v>1321459908</v>
      </c>
      <c r="E2490">
        <v>1318864308</v>
      </c>
      <c r="F2490" t="b">
        <v>0</v>
      </c>
      <c r="G2490">
        <v>65</v>
      </c>
    </row>
    <row r="2491" spans="1:7" hidden="1" x14ac:dyDescent="0.2">
      <c r="A2491" t="s">
        <v>8219</v>
      </c>
      <c r="B2491" t="s">
        <v>8224</v>
      </c>
      <c r="C2491" t="s">
        <v>8246</v>
      </c>
      <c r="D2491">
        <v>1368117239</v>
      </c>
      <c r="E2491">
        <v>1365525239</v>
      </c>
      <c r="F2491" t="b">
        <v>0</v>
      </c>
      <c r="G2491">
        <v>75</v>
      </c>
    </row>
    <row r="2492" spans="1:7" hidden="1" x14ac:dyDescent="0.2">
      <c r="A2492" t="s">
        <v>8219</v>
      </c>
      <c r="B2492" t="s">
        <v>8224</v>
      </c>
      <c r="C2492" t="s">
        <v>8246</v>
      </c>
      <c r="D2492">
        <v>1340429276</v>
      </c>
      <c r="E2492">
        <v>1335245276</v>
      </c>
      <c r="F2492" t="b">
        <v>0</v>
      </c>
      <c r="G2492">
        <v>16</v>
      </c>
    </row>
    <row r="2493" spans="1:7" hidden="1" x14ac:dyDescent="0.2">
      <c r="A2493" t="s">
        <v>8219</v>
      </c>
      <c r="B2493" t="s">
        <v>8224</v>
      </c>
      <c r="C2493" t="s">
        <v>8246</v>
      </c>
      <c r="D2493">
        <v>1295142660</v>
      </c>
      <c r="E2493">
        <v>1293739714</v>
      </c>
      <c r="F2493" t="b">
        <v>0</v>
      </c>
      <c r="G2493">
        <v>10</v>
      </c>
    </row>
    <row r="2494" spans="1:7" hidden="1" x14ac:dyDescent="0.2">
      <c r="A2494" t="s">
        <v>8219</v>
      </c>
      <c r="B2494" t="s">
        <v>8224</v>
      </c>
      <c r="C2494" t="s">
        <v>8246</v>
      </c>
      <c r="D2494">
        <v>1339840740</v>
      </c>
      <c r="E2494">
        <v>1335397188</v>
      </c>
      <c r="F2494" t="b">
        <v>0</v>
      </c>
      <c r="G2494">
        <v>27</v>
      </c>
    </row>
    <row r="2495" spans="1:7" hidden="1" x14ac:dyDescent="0.2">
      <c r="A2495" t="s">
        <v>8219</v>
      </c>
      <c r="B2495" t="s">
        <v>8224</v>
      </c>
      <c r="C2495" t="s">
        <v>8246</v>
      </c>
      <c r="D2495">
        <v>1367208140</v>
      </c>
      <c r="E2495">
        <v>1363320140</v>
      </c>
      <c r="F2495" t="b">
        <v>0</v>
      </c>
      <c r="G2495">
        <v>259</v>
      </c>
    </row>
    <row r="2496" spans="1:7" hidden="1" x14ac:dyDescent="0.2">
      <c r="A2496" t="s">
        <v>8219</v>
      </c>
      <c r="B2496" t="s">
        <v>8224</v>
      </c>
      <c r="C2496" t="s">
        <v>8246</v>
      </c>
      <c r="D2496">
        <v>1337786944</v>
      </c>
      <c r="E2496">
        <v>1335194944</v>
      </c>
      <c r="F2496" t="b">
        <v>0</v>
      </c>
      <c r="G2496">
        <v>39</v>
      </c>
    </row>
    <row r="2497" spans="1:7" hidden="1" x14ac:dyDescent="0.2">
      <c r="A2497" t="s">
        <v>8219</v>
      </c>
      <c r="B2497" t="s">
        <v>8224</v>
      </c>
      <c r="C2497" t="s">
        <v>8246</v>
      </c>
      <c r="D2497">
        <v>1339022575</v>
      </c>
      <c r="E2497">
        <v>1336430575</v>
      </c>
      <c r="F2497" t="b">
        <v>0</v>
      </c>
      <c r="G2497">
        <v>42</v>
      </c>
    </row>
    <row r="2498" spans="1:7" hidden="1" x14ac:dyDescent="0.2">
      <c r="A2498" t="s">
        <v>8219</v>
      </c>
      <c r="B2498" t="s">
        <v>8224</v>
      </c>
      <c r="C2498" t="s">
        <v>8246</v>
      </c>
      <c r="D2498">
        <v>1364597692</v>
      </c>
      <c r="E2498">
        <v>1361577292</v>
      </c>
      <c r="F2498" t="b">
        <v>0</v>
      </c>
      <c r="G2498">
        <v>10</v>
      </c>
    </row>
    <row r="2499" spans="1:7" hidden="1" x14ac:dyDescent="0.2">
      <c r="A2499" t="s">
        <v>8219</v>
      </c>
      <c r="B2499" t="s">
        <v>8224</v>
      </c>
      <c r="C2499" t="s">
        <v>8246</v>
      </c>
      <c r="D2499">
        <v>1312578338</v>
      </c>
      <c r="E2499">
        <v>1309986338</v>
      </c>
      <c r="F2499" t="b">
        <v>0</v>
      </c>
      <c r="G2499">
        <v>56</v>
      </c>
    </row>
    <row r="2500" spans="1:7" hidden="1" x14ac:dyDescent="0.2">
      <c r="A2500" t="s">
        <v>8219</v>
      </c>
      <c r="B2500" t="s">
        <v>8224</v>
      </c>
      <c r="C2500" t="s">
        <v>8246</v>
      </c>
      <c r="D2500">
        <v>1422400387</v>
      </c>
      <c r="E2500">
        <v>1421190787</v>
      </c>
      <c r="F2500" t="b">
        <v>0</v>
      </c>
      <c r="G2500">
        <v>20</v>
      </c>
    </row>
    <row r="2501" spans="1:7" hidden="1" x14ac:dyDescent="0.2">
      <c r="A2501" t="s">
        <v>8219</v>
      </c>
      <c r="B2501" t="s">
        <v>8224</v>
      </c>
      <c r="C2501" t="s">
        <v>8246</v>
      </c>
      <c r="D2501">
        <v>1356976800</v>
      </c>
      <c r="E2501">
        <v>1352820837</v>
      </c>
      <c r="F2501" t="b">
        <v>0</v>
      </c>
      <c r="G2501">
        <v>170</v>
      </c>
    </row>
    <row r="2502" spans="1:7" hidden="1" x14ac:dyDescent="0.2">
      <c r="A2502" t="s">
        <v>8219</v>
      </c>
      <c r="B2502" t="s">
        <v>8224</v>
      </c>
      <c r="C2502" t="s">
        <v>8246</v>
      </c>
      <c r="D2502">
        <v>1340476375</v>
      </c>
      <c r="E2502">
        <v>1337884375</v>
      </c>
      <c r="F2502" t="b">
        <v>0</v>
      </c>
      <c r="G2502">
        <v>29</v>
      </c>
    </row>
    <row r="2503" spans="1:7" x14ac:dyDescent="0.2">
      <c r="A2503" t="s">
        <v>8221</v>
      </c>
      <c r="B2503" t="s">
        <v>8229</v>
      </c>
      <c r="C2503" t="s">
        <v>8251</v>
      </c>
      <c r="D2503">
        <v>1443379104</v>
      </c>
      <c r="E2503">
        <v>1440787104</v>
      </c>
      <c r="F2503" t="b">
        <v>0</v>
      </c>
      <c r="G2503">
        <v>7</v>
      </c>
    </row>
    <row r="2504" spans="1:7" x14ac:dyDescent="0.2">
      <c r="A2504" t="s">
        <v>8221</v>
      </c>
      <c r="B2504" t="s">
        <v>8224</v>
      </c>
      <c r="C2504" t="s">
        <v>8246</v>
      </c>
      <c r="D2504">
        <v>1411328918</v>
      </c>
      <c r="E2504">
        <v>1407440918</v>
      </c>
      <c r="F2504" t="b">
        <v>0</v>
      </c>
      <c r="G2504">
        <v>5</v>
      </c>
    </row>
    <row r="2505" spans="1:7" x14ac:dyDescent="0.2">
      <c r="A2505" t="s">
        <v>8221</v>
      </c>
      <c r="B2505" t="s">
        <v>8224</v>
      </c>
      <c r="C2505" t="s">
        <v>8246</v>
      </c>
      <c r="D2505">
        <v>1465333560</v>
      </c>
      <c r="E2505">
        <v>1462743308</v>
      </c>
      <c r="F2505" t="b">
        <v>0</v>
      </c>
      <c r="G2505">
        <v>0</v>
      </c>
    </row>
    <row r="2506" spans="1:7" x14ac:dyDescent="0.2">
      <c r="A2506" t="s">
        <v>8221</v>
      </c>
      <c r="B2506" t="s">
        <v>8224</v>
      </c>
      <c r="C2506" t="s">
        <v>8246</v>
      </c>
      <c r="D2506">
        <v>1416014534</v>
      </c>
      <c r="E2506">
        <v>1413418934</v>
      </c>
      <c r="F2506" t="b">
        <v>0</v>
      </c>
      <c r="G2506">
        <v>0</v>
      </c>
    </row>
    <row r="2507" spans="1:7" x14ac:dyDescent="0.2">
      <c r="A2507" t="s">
        <v>8221</v>
      </c>
      <c r="B2507" t="s">
        <v>8224</v>
      </c>
      <c r="C2507" t="s">
        <v>8246</v>
      </c>
      <c r="D2507">
        <v>1426292416</v>
      </c>
      <c r="E2507">
        <v>1423704016</v>
      </c>
      <c r="F2507" t="b">
        <v>0</v>
      </c>
      <c r="G2507">
        <v>0</v>
      </c>
    </row>
    <row r="2508" spans="1:7" x14ac:dyDescent="0.2">
      <c r="A2508" t="s">
        <v>8221</v>
      </c>
      <c r="B2508" t="s">
        <v>8225</v>
      </c>
      <c r="C2508" t="s">
        <v>8247</v>
      </c>
      <c r="D2508">
        <v>1443906000</v>
      </c>
      <c r="E2508">
        <v>1441955269</v>
      </c>
      <c r="F2508" t="b">
        <v>0</v>
      </c>
      <c r="G2508">
        <v>2</v>
      </c>
    </row>
    <row r="2509" spans="1:7" x14ac:dyDescent="0.2">
      <c r="A2509" t="s">
        <v>8221</v>
      </c>
      <c r="B2509" t="s">
        <v>8224</v>
      </c>
      <c r="C2509" t="s">
        <v>8246</v>
      </c>
      <c r="D2509">
        <v>1431308704</v>
      </c>
      <c r="E2509">
        <v>1428716704</v>
      </c>
      <c r="F2509" t="b">
        <v>0</v>
      </c>
      <c r="G2509">
        <v>0</v>
      </c>
    </row>
    <row r="2510" spans="1:7" x14ac:dyDescent="0.2">
      <c r="A2510" t="s">
        <v>8221</v>
      </c>
      <c r="B2510" t="s">
        <v>8224</v>
      </c>
      <c r="C2510" t="s">
        <v>8246</v>
      </c>
      <c r="D2510">
        <v>1408056634</v>
      </c>
      <c r="E2510">
        <v>1405464634</v>
      </c>
      <c r="F2510" t="b">
        <v>0</v>
      </c>
      <c r="G2510">
        <v>0</v>
      </c>
    </row>
    <row r="2511" spans="1:7" x14ac:dyDescent="0.2">
      <c r="A2511" t="s">
        <v>8221</v>
      </c>
      <c r="B2511" t="s">
        <v>8225</v>
      </c>
      <c r="C2511" t="s">
        <v>8247</v>
      </c>
      <c r="D2511">
        <v>1429554349</v>
      </c>
      <c r="E2511">
        <v>1424719549</v>
      </c>
      <c r="F2511" t="b">
        <v>0</v>
      </c>
      <c r="G2511">
        <v>28</v>
      </c>
    </row>
    <row r="2512" spans="1:7" x14ac:dyDescent="0.2">
      <c r="A2512" t="s">
        <v>8221</v>
      </c>
      <c r="B2512" t="s">
        <v>8224</v>
      </c>
      <c r="C2512" t="s">
        <v>8246</v>
      </c>
      <c r="D2512">
        <v>1431647772</v>
      </c>
      <c r="E2512">
        <v>1426463772</v>
      </c>
      <c r="F2512" t="b">
        <v>0</v>
      </c>
      <c r="G2512">
        <v>2</v>
      </c>
    </row>
    <row r="2513" spans="1:7" x14ac:dyDescent="0.2">
      <c r="A2513" t="s">
        <v>8221</v>
      </c>
      <c r="B2513" t="s">
        <v>8225</v>
      </c>
      <c r="C2513" t="s">
        <v>8247</v>
      </c>
      <c r="D2513">
        <v>1454323413</v>
      </c>
      <c r="E2513">
        <v>1451731413</v>
      </c>
      <c r="F2513" t="b">
        <v>0</v>
      </c>
      <c r="G2513">
        <v>0</v>
      </c>
    </row>
    <row r="2514" spans="1:7" x14ac:dyDescent="0.2">
      <c r="A2514" t="s">
        <v>8221</v>
      </c>
      <c r="B2514" t="s">
        <v>8224</v>
      </c>
      <c r="C2514" t="s">
        <v>8246</v>
      </c>
      <c r="D2514">
        <v>1418504561</v>
      </c>
      <c r="E2514">
        <v>1417208561</v>
      </c>
      <c r="F2514" t="b">
        <v>0</v>
      </c>
      <c r="G2514">
        <v>0</v>
      </c>
    </row>
    <row r="2515" spans="1:7" x14ac:dyDescent="0.2">
      <c r="A2515" t="s">
        <v>8221</v>
      </c>
      <c r="B2515" t="s">
        <v>8236</v>
      </c>
      <c r="C2515" t="s">
        <v>8249</v>
      </c>
      <c r="D2515">
        <v>1488067789</v>
      </c>
      <c r="E2515">
        <v>1482883789</v>
      </c>
      <c r="F2515" t="b">
        <v>0</v>
      </c>
      <c r="G2515">
        <v>0</v>
      </c>
    </row>
    <row r="2516" spans="1:7" x14ac:dyDescent="0.2">
      <c r="A2516" t="s">
        <v>8221</v>
      </c>
      <c r="B2516" t="s">
        <v>8224</v>
      </c>
      <c r="C2516" t="s">
        <v>8246</v>
      </c>
      <c r="D2516">
        <v>1408526477</v>
      </c>
      <c r="E2516">
        <v>1407057677</v>
      </c>
      <c r="F2516" t="b">
        <v>0</v>
      </c>
      <c r="G2516">
        <v>4</v>
      </c>
    </row>
    <row r="2517" spans="1:7" x14ac:dyDescent="0.2">
      <c r="A2517" t="s">
        <v>8221</v>
      </c>
      <c r="B2517" t="s">
        <v>8224</v>
      </c>
      <c r="C2517" t="s">
        <v>8246</v>
      </c>
      <c r="D2517">
        <v>1424635753</v>
      </c>
      <c r="E2517">
        <v>1422043753</v>
      </c>
      <c r="F2517" t="b">
        <v>0</v>
      </c>
      <c r="G2517">
        <v>12</v>
      </c>
    </row>
    <row r="2518" spans="1:7" x14ac:dyDescent="0.2">
      <c r="A2518" t="s">
        <v>8221</v>
      </c>
      <c r="B2518" t="s">
        <v>8224</v>
      </c>
      <c r="C2518" t="s">
        <v>8246</v>
      </c>
      <c r="D2518">
        <v>1417279252</v>
      </c>
      <c r="E2518">
        <v>1414683652</v>
      </c>
      <c r="F2518" t="b">
        <v>0</v>
      </c>
      <c r="G2518">
        <v>0</v>
      </c>
    </row>
    <row r="2519" spans="1:7" x14ac:dyDescent="0.2">
      <c r="A2519" t="s">
        <v>8221</v>
      </c>
      <c r="B2519" t="s">
        <v>8229</v>
      </c>
      <c r="C2519" t="s">
        <v>8251</v>
      </c>
      <c r="D2519">
        <v>1426788930</v>
      </c>
      <c r="E2519">
        <v>1424200530</v>
      </c>
      <c r="F2519" t="b">
        <v>0</v>
      </c>
      <c r="G2519">
        <v>33</v>
      </c>
    </row>
    <row r="2520" spans="1:7" x14ac:dyDescent="0.2">
      <c r="A2520" t="s">
        <v>8221</v>
      </c>
      <c r="B2520" t="s">
        <v>8224</v>
      </c>
      <c r="C2520" t="s">
        <v>8246</v>
      </c>
      <c r="D2520">
        <v>1415899228</v>
      </c>
      <c r="E2520">
        <v>1413303628</v>
      </c>
      <c r="F2520" t="b">
        <v>0</v>
      </c>
      <c r="G2520">
        <v>0</v>
      </c>
    </row>
    <row r="2521" spans="1:7" x14ac:dyDescent="0.2">
      <c r="A2521" t="s">
        <v>8221</v>
      </c>
      <c r="B2521" t="s">
        <v>8224</v>
      </c>
      <c r="C2521" t="s">
        <v>8246</v>
      </c>
      <c r="D2521">
        <v>1405741404</v>
      </c>
      <c r="E2521">
        <v>1403149404</v>
      </c>
      <c r="F2521" t="b">
        <v>0</v>
      </c>
      <c r="G2521">
        <v>4</v>
      </c>
    </row>
    <row r="2522" spans="1:7" x14ac:dyDescent="0.2">
      <c r="A2522" t="s">
        <v>8221</v>
      </c>
      <c r="B2522" t="s">
        <v>8224</v>
      </c>
      <c r="C2522" t="s">
        <v>8246</v>
      </c>
      <c r="D2522">
        <v>1476559260</v>
      </c>
      <c r="E2522">
        <v>1472567085</v>
      </c>
      <c r="F2522" t="b">
        <v>0</v>
      </c>
      <c r="G2522">
        <v>0</v>
      </c>
    </row>
    <row r="2523" spans="1:7" hidden="1" x14ac:dyDescent="0.2">
      <c r="A2523" t="s">
        <v>8219</v>
      </c>
      <c r="B2523" t="s">
        <v>8224</v>
      </c>
      <c r="C2523" t="s">
        <v>8246</v>
      </c>
      <c r="D2523">
        <v>1444778021</v>
      </c>
      <c r="E2523">
        <v>1442963621</v>
      </c>
      <c r="F2523" t="b">
        <v>0</v>
      </c>
      <c r="G2523">
        <v>132</v>
      </c>
    </row>
    <row r="2524" spans="1:7" hidden="1" x14ac:dyDescent="0.2">
      <c r="A2524" t="s">
        <v>8219</v>
      </c>
      <c r="B2524" t="s">
        <v>8224</v>
      </c>
      <c r="C2524" t="s">
        <v>8246</v>
      </c>
      <c r="D2524">
        <v>1461336720</v>
      </c>
      <c r="E2524">
        <v>1459431960</v>
      </c>
      <c r="F2524" t="b">
        <v>0</v>
      </c>
      <c r="G2524">
        <v>27</v>
      </c>
    </row>
    <row r="2525" spans="1:7" hidden="1" x14ac:dyDescent="0.2">
      <c r="A2525" t="s">
        <v>8219</v>
      </c>
      <c r="B2525" t="s">
        <v>8224</v>
      </c>
      <c r="C2525" t="s">
        <v>8246</v>
      </c>
      <c r="D2525">
        <v>1416270292</v>
      </c>
      <c r="E2525">
        <v>1413674692</v>
      </c>
      <c r="F2525" t="b">
        <v>0</v>
      </c>
      <c r="G2525">
        <v>26</v>
      </c>
    </row>
    <row r="2526" spans="1:7" hidden="1" x14ac:dyDescent="0.2">
      <c r="A2526" t="s">
        <v>8219</v>
      </c>
      <c r="B2526" t="s">
        <v>8224</v>
      </c>
      <c r="C2526" t="s">
        <v>8246</v>
      </c>
      <c r="D2526">
        <v>1419136200</v>
      </c>
      <c r="E2526">
        <v>1416338557</v>
      </c>
      <c r="F2526" t="b">
        <v>0</v>
      </c>
      <c r="G2526">
        <v>43</v>
      </c>
    </row>
    <row r="2527" spans="1:7" hidden="1" x14ac:dyDescent="0.2">
      <c r="A2527" t="s">
        <v>8219</v>
      </c>
      <c r="B2527" t="s">
        <v>8224</v>
      </c>
      <c r="C2527" t="s">
        <v>8246</v>
      </c>
      <c r="D2527">
        <v>1340914571</v>
      </c>
      <c r="E2527">
        <v>1338322571</v>
      </c>
      <c r="F2527" t="b">
        <v>0</v>
      </c>
      <c r="G2527">
        <v>80</v>
      </c>
    </row>
    <row r="2528" spans="1:7" hidden="1" x14ac:dyDescent="0.2">
      <c r="A2528" t="s">
        <v>8219</v>
      </c>
      <c r="B2528" t="s">
        <v>8224</v>
      </c>
      <c r="C2528" t="s">
        <v>8246</v>
      </c>
      <c r="D2528">
        <v>1418014740</v>
      </c>
      <c r="E2528">
        <v>1415585474</v>
      </c>
      <c r="F2528" t="b">
        <v>0</v>
      </c>
      <c r="G2528">
        <v>33</v>
      </c>
    </row>
    <row r="2529" spans="1:7" hidden="1" x14ac:dyDescent="0.2">
      <c r="A2529" t="s">
        <v>8219</v>
      </c>
      <c r="B2529" t="s">
        <v>8224</v>
      </c>
      <c r="C2529" t="s">
        <v>8246</v>
      </c>
      <c r="D2529">
        <v>1382068740</v>
      </c>
      <c r="E2529">
        <v>1380477691</v>
      </c>
      <c r="F2529" t="b">
        <v>0</v>
      </c>
      <c r="G2529">
        <v>71</v>
      </c>
    </row>
    <row r="2530" spans="1:7" hidden="1" x14ac:dyDescent="0.2">
      <c r="A2530" t="s">
        <v>8219</v>
      </c>
      <c r="B2530" t="s">
        <v>8225</v>
      </c>
      <c r="C2530" t="s">
        <v>8247</v>
      </c>
      <c r="D2530">
        <v>1440068400</v>
      </c>
      <c r="E2530">
        <v>1438459303</v>
      </c>
      <c r="F2530" t="b">
        <v>0</v>
      </c>
      <c r="G2530">
        <v>81</v>
      </c>
    </row>
    <row r="2531" spans="1:7" hidden="1" x14ac:dyDescent="0.2">
      <c r="A2531" t="s">
        <v>8219</v>
      </c>
      <c r="B2531" t="s">
        <v>8224</v>
      </c>
      <c r="C2531" t="s">
        <v>8246</v>
      </c>
      <c r="D2531">
        <v>1332636975</v>
      </c>
      <c r="E2531">
        <v>1328752575</v>
      </c>
      <c r="F2531" t="b">
        <v>0</v>
      </c>
      <c r="G2531">
        <v>76</v>
      </c>
    </row>
    <row r="2532" spans="1:7" hidden="1" x14ac:dyDescent="0.2">
      <c r="A2532" t="s">
        <v>8219</v>
      </c>
      <c r="B2532" t="s">
        <v>8224</v>
      </c>
      <c r="C2532" t="s">
        <v>8246</v>
      </c>
      <c r="D2532">
        <v>1429505400</v>
      </c>
      <c r="E2532">
        <v>1426711505</v>
      </c>
      <c r="F2532" t="b">
        <v>0</v>
      </c>
      <c r="G2532">
        <v>48</v>
      </c>
    </row>
    <row r="2533" spans="1:7" hidden="1" x14ac:dyDescent="0.2">
      <c r="A2533" t="s">
        <v>8219</v>
      </c>
      <c r="B2533" t="s">
        <v>8224</v>
      </c>
      <c r="C2533" t="s">
        <v>8246</v>
      </c>
      <c r="D2533">
        <v>1439611140</v>
      </c>
      <c r="E2533">
        <v>1437668354</v>
      </c>
      <c r="F2533" t="b">
        <v>0</v>
      </c>
      <c r="G2533">
        <v>61</v>
      </c>
    </row>
    <row r="2534" spans="1:7" hidden="1" x14ac:dyDescent="0.2">
      <c r="A2534" t="s">
        <v>8219</v>
      </c>
      <c r="B2534" t="s">
        <v>8224</v>
      </c>
      <c r="C2534" t="s">
        <v>8246</v>
      </c>
      <c r="D2534">
        <v>1345148566</v>
      </c>
      <c r="E2534">
        <v>1342556566</v>
      </c>
      <c r="F2534" t="b">
        <v>0</v>
      </c>
      <c r="G2534">
        <v>60</v>
      </c>
    </row>
    <row r="2535" spans="1:7" hidden="1" x14ac:dyDescent="0.2">
      <c r="A2535" t="s">
        <v>8219</v>
      </c>
      <c r="B2535" t="s">
        <v>8224</v>
      </c>
      <c r="C2535" t="s">
        <v>8246</v>
      </c>
      <c r="D2535">
        <v>1362160868</v>
      </c>
      <c r="E2535">
        <v>1359568911</v>
      </c>
      <c r="F2535" t="b">
        <v>0</v>
      </c>
      <c r="G2535">
        <v>136</v>
      </c>
    </row>
    <row r="2536" spans="1:7" hidden="1" x14ac:dyDescent="0.2">
      <c r="A2536" t="s">
        <v>8219</v>
      </c>
      <c r="B2536" t="s">
        <v>8224</v>
      </c>
      <c r="C2536" t="s">
        <v>8246</v>
      </c>
      <c r="D2536">
        <v>1262325600</v>
      </c>
      <c r="E2536">
        <v>1257871712</v>
      </c>
      <c r="F2536" t="b">
        <v>0</v>
      </c>
      <c r="G2536">
        <v>14</v>
      </c>
    </row>
    <row r="2537" spans="1:7" hidden="1" x14ac:dyDescent="0.2">
      <c r="A2537" t="s">
        <v>8219</v>
      </c>
      <c r="B2537" t="s">
        <v>8224</v>
      </c>
      <c r="C2537" t="s">
        <v>8246</v>
      </c>
      <c r="D2537">
        <v>1417463945</v>
      </c>
      <c r="E2537">
        <v>1414781945</v>
      </c>
      <c r="F2537" t="b">
        <v>0</v>
      </c>
      <c r="G2537">
        <v>78</v>
      </c>
    </row>
    <row r="2538" spans="1:7" hidden="1" x14ac:dyDescent="0.2">
      <c r="A2538" t="s">
        <v>8219</v>
      </c>
      <c r="B2538" t="s">
        <v>8224</v>
      </c>
      <c r="C2538" t="s">
        <v>8246</v>
      </c>
      <c r="D2538">
        <v>1375151566</v>
      </c>
      <c r="E2538">
        <v>1373337166</v>
      </c>
      <c r="F2538" t="b">
        <v>0</v>
      </c>
      <c r="G2538">
        <v>4</v>
      </c>
    </row>
    <row r="2539" spans="1:7" hidden="1" x14ac:dyDescent="0.2">
      <c r="A2539" t="s">
        <v>8219</v>
      </c>
      <c r="B2539" t="s">
        <v>8224</v>
      </c>
      <c r="C2539" t="s">
        <v>8246</v>
      </c>
      <c r="D2539">
        <v>1312212855</v>
      </c>
      <c r="E2539">
        <v>1307028855</v>
      </c>
      <c r="F2539" t="b">
        <v>0</v>
      </c>
      <c r="G2539">
        <v>11</v>
      </c>
    </row>
    <row r="2540" spans="1:7" hidden="1" x14ac:dyDescent="0.2">
      <c r="A2540" t="s">
        <v>8219</v>
      </c>
      <c r="B2540" t="s">
        <v>8224</v>
      </c>
      <c r="C2540" t="s">
        <v>8246</v>
      </c>
      <c r="D2540">
        <v>1361681940</v>
      </c>
      <c r="E2540">
        <v>1359029661</v>
      </c>
      <c r="F2540" t="b">
        <v>0</v>
      </c>
      <c r="G2540">
        <v>185</v>
      </c>
    </row>
    <row r="2541" spans="1:7" hidden="1" x14ac:dyDescent="0.2">
      <c r="A2541" t="s">
        <v>8219</v>
      </c>
      <c r="B2541" t="s">
        <v>8224</v>
      </c>
      <c r="C2541" t="s">
        <v>8246</v>
      </c>
      <c r="D2541">
        <v>1422913152</v>
      </c>
      <c r="E2541">
        <v>1417729152</v>
      </c>
      <c r="F2541" t="b">
        <v>0</v>
      </c>
      <c r="G2541">
        <v>59</v>
      </c>
    </row>
    <row r="2542" spans="1:7" hidden="1" x14ac:dyDescent="0.2">
      <c r="A2542" t="s">
        <v>8219</v>
      </c>
      <c r="B2542" t="s">
        <v>8224</v>
      </c>
      <c r="C2542" t="s">
        <v>8246</v>
      </c>
      <c r="D2542">
        <v>1319904721</v>
      </c>
      <c r="E2542">
        <v>1314720721</v>
      </c>
      <c r="F2542" t="b">
        <v>0</v>
      </c>
      <c r="G2542">
        <v>27</v>
      </c>
    </row>
    <row r="2543" spans="1:7" hidden="1" x14ac:dyDescent="0.2">
      <c r="A2543" t="s">
        <v>8219</v>
      </c>
      <c r="B2543" t="s">
        <v>8225</v>
      </c>
      <c r="C2543" t="s">
        <v>8247</v>
      </c>
      <c r="D2543">
        <v>1380192418</v>
      </c>
      <c r="E2543">
        <v>1375008418</v>
      </c>
      <c r="F2543" t="b">
        <v>0</v>
      </c>
      <c r="G2543">
        <v>63</v>
      </c>
    </row>
    <row r="2544" spans="1:7" hidden="1" x14ac:dyDescent="0.2">
      <c r="A2544" t="s">
        <v>8219</v>
      </c>
      <c r="B2544" t="s">
        <v>8224</v>
      </c>
      <c r="C2544" t="s">
        <v>8246</v>
      </c>
      <c r="D2544">
        <v>1380599940</v>
      </c>
      <c r="E2544">
        <v>1377252857</v>
      </c>
      <c r="F2544" t="b">
        <v>0</v>
      </c>
      <c r="G2544">
        <v>13</v>
      </c>
    </row>
    <row r="2545" spans="1:7" hidden="1" x14ac:dyDescent="0.2">
      <c r="A2545" t="s">
        <v>8219</v>
      </c>
      <c r="B2545" t="s">
        <v>8224</v>
      </c>
      <c r="C2545" t="s">
        <v>8246</v>
      </c>
      <c r="D2545">
        <v>1293937200</v>
      </c>
      <c r="E2545">
        <v>1291257298</v>
      </c>
      <c r="F2545" t="b">
        <v>0</v>
      </c>
      <c r="G2545">
        <v>13</v>
      </c>
    </row>
    <row r="2546" spans="1:7" hidden="1" x14ac:dyDescent="0.2">
      <c r="A2546" t="s">
        <v>8219</v>
      </c>
      <c r="B2546" t="s">
        <v>8224</v>
      </c>
      <c r="C2546" t="s">
        <v>8246</v>
      </c>
      <c r="D2546">
        <v>1341750569</v>
      </c>
      <c r="E2546">
        <v>1339158569</v>
      </c>
      <c r="F2546" t="b">
        <v>0</v>
      </c>
      <c r="G2546">
        <v>57</v>
      </c>
    </row>
    <row r="2547" spans="1:7" hidden="1" x14ac:dyDescent="0.2">
      <c r="A2547" t="s">
        <v>8219</v>
      </c>
      <c r="B2547" t="s">
        <v>8224</v>
      </c>
      <c r="C2547" t="s">
        <v>8246</v>
      </c>
      <c r="D2547">
        <v>1424997000</v>
      </c>
      <c r="E2547">
        <v>1421983138</v>
      </c>
      <c r="F2547" t="b">
        <v>0</v>
      </c>
      <c r="G2547">
        <v>61</v>
      </c>
    </row>
    <row r="2548" spans="1:7" hidden="1" x14ac:dyDescent="0.2">
      <c r="A2548" t="s">
        <v>8219</v>
      </c>
      <c r="B2548" t="s">
        <v>8224</v>
      </c>
      <c r="C2548" t="s">
        <v>8246</v>
      </c>
      <c r="D2548">
        <v>1380949200</v>
      </c>
      <c r="E2548">
        <v>1378586179</v>
      </c>
      <c r="F2548" t="b">
        <v>0</v>
      </c>
      <c r="G2548">
        <v>65</v>
      </c>
    </row>
    <row r="2549" spans="1:7" hidden="1" x14ac:dyDescent="0.2">
      <c r="A2549" t="s">
        <v>8219</v>
      </c>
      <c r="B2549" t="s">
        <v>8224</v>
      </c>
      <c r="C2549" t="s">
        <v>8246</v>
      </c>
      <c r="D2549">
        <v>1333560803</v>
      </c>
      <c r="E2549">
        <v>1330972403</v>
      </c>
      <c r="F2549" t="b">
        <v>0</v>
      </c>
      <c r="G2549">
        <v>134</v>
      </c>
    </row>
    <row r="2550" spans="1:7" hidden="1" x14ac:dyDescent="0.2">
      <c r="A2550" t="s">
        <v>8219</v>
      </c>
      <c r="B2550" t="s">
        <v>8230</v>
      </c>
      <c r="C2550" t="s">
        <v>8249</v>
      </c>
      <c r="D2550">
        <v>1475209620</v>
      </c>
      <c r="E2550">
        <v>1473087637</v>
      </c>
      <c r="F2550" t="b">
        <v>0</v>
      </c>
      <c r="G2550">
        <v>37</v>
      </c>
    </row>
    <row r="2551" spans="1:7" hidden="1" x14ac:dyDescent="0.2">
      <c r="A2551" t="s">
        <v>8219</v>
      </c>
      <c r="B2551" t="s">
        <v>8225</v>
      </c>
      <c r="C2551" t="s">
        <v>8247</v>
      </c>
      <c r="D2551">
        <v>1370019600</v>
      </c>
      <c r="E2551">
        <v>1366999870</v>
      </c>
      <c r="F2551" t="b">
        <v>0</v>
      </c>
      <c r="G2551">
        <v>37</v>
      </c>
    </row>
    <row r="2552" spans="1:7" hidden="1" x14ac:dyDescent="0.2">
      <c r="A2552" t="s">
        <v>8219</v>
      </c>
      <c r="B2552" t="s">
        <v>8224</v>
      </c>
      <c r="C2552" t="s">
        <v>8246</v>
      </c>
      <c r="D2552">
        <v>1444276740</v>
      </c>
      <c r="E2552">
        <v>1439392406</v>
      </c>
      <c r="F2552" t="b">
        <v>0</v>
      </c>
      <c r="G2552">
        <v>150</v>
      </c>
    </row>
    <row r="2553" spans="1:7" hidden="1" x14ac:dyDescent="0.2">
      <c r="A2553" t="s">
        <v>8219</v>
      </c>
      <c r="B2553" t="s">
        <v>8224</v>
      </c>
      <c r="C2553" t="s">
        <v>8246</v>
      </c>
      <c r="D2553">
        <v>1332362880</v>
      </c>
      <c r="E2553">
        <v>1329890585</v>
      </c>
      <c r="F2553" t="b">
        <v>0</v>
      </c>
      <c r="G2553">
        <v>56</v>
      </c>
    </row>
    <row r="2554" spans="1:7" hidden="1" x14ac:dyDescent="0.2">
      <c r="A2554" t="s">
        <v>8219</v>
      </c>
      <c r="B2554" t="s">
        <v>8224</v>
      </c>
      <c r="C2554" t="s">
        <v>8246</v>
      </c>
      <c r="D2554">
        <v>1488741981</v>
      </c>
      <c r="E2554">
        <v>1486149981</v>
      </c>
      <c r="F2554" t="b">
        <v>0</v>
      </c>
      <c r="G2554">
        <v>18</v>
      </c>
    </row>
    <row r="2555" spans="1:7" hidden="1" x14ac:dyDescent="0.2">
      <c r="A2555" t="s">
        <v>8219</v>
      </c>
      <c r="B2555" t="s">
        <v>8224</v>
      </c>
      <c r="C2555" t="s">
        <v>8246</v>
      </c>
      <c r="D2555">
        <v>1348202807</v>
      </c>
      <c r="E2555">
        <v>1343018807</v>
      </c>
      <c r="F2555" t="b">
        <v>0</v>
      </c>
      <c r="G2555">
        <v>60</v>
      </c>
    </row>
    <row r="2556" spans="1:7" hidden="1" x14ac:dyDescent="0.2">
      <c r="A2556" t="s">
        <v>8219</v>
      </c>
      <c r="B2556" t="s">
        <v>8224</v>
      </c>
      <c r="C2556" t="s">
        <v>8246</v>
      </c>
      <c r="D2556">
        <v>1433131140</v>
      </c>
      <c r="E2556">
        <v>1430445163</v>
      </c>
      <c r="F2556" t="b">
        <v>0</v>
      </c>
      <c r="G2556">
        <v>67</v>
      </c>
    </row>
    <row r="2557" spans="1:7" hidden="1" x14ac:dyDescent="0.2">
      <c r="A2557" t="s">
        <v>8219</v>
      </c>
      <c r="B2557" t="s">
        <v>8224</v>
      </c>
      <c r="C2557" t="s">
        <v>8246</v>
      </c>
      <c r="D2557">
        <v>1338219793</v>
      </c>
      <c r="E2557">
        <v>1335541393</v>
      </c>
      <c r="F2557" t="b">
        <v>0</v>
      </c>
      <c r="G2557">
        <v>35</v>
      </c>
    </row>
    <row r="2558" spans="1:7" hidden="1" x14ac:dyDescent="0.2">
      <c r="A2558" t="s">
        <v>8219</v>
      </c>
      <c r="B2558" t="s">
        <v>8224</v>
      </c>
      <c r="C2558" t="s">
        <v>8246</v>
      </c>
      <c r="D2558">
        <v>1356392857</v>
      </c>
      <c r="E2558">
        <v>1352504857</v>
      </c>
      <c r="F2558" t="b">
        <v>0</v>
      </c>
      <c r="G2558">
        <v>34</v>
      </c>
    </row>
    <row r="2559" spans="1:7" hidden="1" x14ac:dyDescent="0.2">
      <c r="A2559" t="s">
        <v>8219</v>
      </c>
      <c r="B2559" t="s">
        <v>8225</v>
      </c>
      <c r="C2559" t="s">
        <v>8247</v>
      </c>
      <c r="D2559">
        <v>1400176386</v>
      </c>
      <c r="E2559">
        <v>1397584386</v>
      </c>
      <c r="F2559" t="b">
        <v>0</v>
      </c>
      <c r="G2559">
        <v>36</v>
      </c>
    </row>
    <row r="2560" spans="1:7" hidden="1" x14ac:dyDescent="0.2">
      <c r="A2560" t="s">
        <v>8219</v>
      </c>
      <c r="B2560" t="s">
        <v>8226</v>
      </c>
      <c r="C2560" t="s">
        <v>8248</v>
      </c>
      <c r="D2560">
        <v>1430488740</v>
      </c>
      <c r="E2560">
        <v>1427747906</v>
      </c>
      <c r="F2560" t="b">
        <v>0</v>
      </c>
      <c r="G2560">
        <v>18</v>
      </c>
    </row>
    <row r="2561" spans="1:7" hidden="1" x14ac:dyDescent="0.2">
      <c r="A2561" t="s">
        <v>8219</v>
      </c>
      <c r="B2561" t="s">
        <v>8224</v>
      </c>
      <c r="C2561" t="s">
        <v>8246</v>
      </c>
      <c r="D2561">
        <v>1321385820</v>
      </c>
      <c r="E2561">
        <v>1318539484</v>
      </c>
      <c r="F2561" t="b">
        <v>0</v>
      </c>
      <c r="G2561">
        <v>25</v>
      </c>
    </row>
    <row r="2562" spans="1:7" hidden="1" x14ac:dyDescent="0.2">
      <c r="A2562" t="s">
        <v>8219</v>
      </c>
      <c r="B2562" t="s">
        <v>8225</v>
      </c>
      <c r="C2562" t="s">
        <v>8247</v>
      </c>
      <c r="D2562">
        <v>1425682174</v>
      </c>
      <c r="E2562">
        <v>1423090174</v>
      </c>
      <c r="F2562" t="b">
        <v>0</v>
      </c>
      <c r="G2562">
        <v>21</v>
      </c>
    </row>
    <row r="2563" spans="1:7" hidden="1" x14ac:dyDescent="0.2">
      <c r="A2563" t="s">
        <v>8220</v>
      </c>
      <c r="B2563" t="s">
        <v>8229</v>
      </c>
      <c r="C2563" t="s">
        <v>8251</v>
      </c>
      <c r="D2563">
        <v>1444740089</v>
      </c>
      <c r="E2563">
        <v>1442148089</v>
      </c>
      <c r="F2563" t="b">
        <v>0</v>
      </c>
      <c r="G2563">
        <v>0</v>
      </c>
    </row>
    <row r="2564" spans="1:7" hidden="1" x14ac:dyDescent="0.2">
      <c r="A2564" t="s">
        <v>8220</v>
      </c>
      <c r="B2564" t="s">
        <v>8236</v>
      </c>
      <c r="C2564" t="s">
        <v>8249</v>
      </c>
      <c r="D2564">
        <v>1476189339</v>
      </c>
      <c r="E2564">
        <v>1471005339</v>
      </c>
      <c r="F2564" t="b">
        <v>0</v>
      </c>
      <c r="G2564">
        <v>3</v>
      </c>
    </row>
    <row r="2565" spans="1:7" hidden="1" x14ac:dyDescent="0.2">
      <c r="A2565" t="s">
        <v>8220</v>
      </c>
      <c r="B2565" t="s">
        <v>8224</v>
      </c>
      <c r="C2565" t="s">
        <v>8246</v>
      </c>
      <c r="D2565">
        <v>1438226451</v>
      </c>
      <c r="E2565">
        <v>1433042451</v>
      </c>
      <c r="F2565" t="b">
        <v>0</v>
      </c>
      <c r="G2565">
        <v>0</v>
      </c>
    </row>
    <row r="2566" spans="1:7" hidden="1" x14ac:dyDescent="0.2">
      <c r="A2566" t="s">
        <v>8220</v>
      </c>
      <c r="B2566" t="s">
        <v>8229</v>
      </c>
      <c r="C2566" t="s">
        <v>8251</v>
      </c>
      <c r="D2566">
        <v>1406854699</v>
      </c>
      <c r="E2566">
        <v>1404262699</v>
      </c>
      <c r="F2566" t="b">
        <v>0</v>
      </c>
      <c r="G2566">
        <v>0</v>
      </c>
    </row>
    <row r="2567" spans="1:7" hidden="1" x14ac:dyDescent="0.2">
      <c r="A2567" t="s">
        <v>8220</v>
      </c>
      <c r="B2567" t="s">
        <v>8224</v>
      </c>
      <c r="C2567" t="s">
        <v>8246</v>
      </c>
      <c r="D2567">
        <v>1462827000</v>
      </c>
      <c r="E2567">
        <v>1457710589</v>
      </c>
      <c r="F2567" t="b">
        <v>0</v>
      </c>
      <c r="G2567">
        <v>1</v>
      </c>
    </row>
    <row r="2568" spans="1:7" hidden="1" x14ac:dyDescent="0.2">
      <c r="A2568" t="s">
        <v>8220</v>
      </c>
      <c r="B2568" t="s">
        <v>8224</v>
      </c>
      <c r="C2568" t="s">
        <v>8246</v>
      </c>
      <c r="D2568">
        <v>1408663948</v>
      </c>
      <c r="E2568">
        <v>1406071948</v>
      </c>
      <c r="F2568" t="b">
        <v>0</v>
      </c>
      <c r="G2568">
        <v>0</v>
      </c>
    </row>
    <row r="2569" spans="1:7" hidden="1" x14ac:dyDescent="0.2">
      <c r="A2569" t="s">
        <v>8220</v>
      </c>
      <c r="B2569" t="s">
        <v>8224</v>
      </c>
      <c r="C2569" t="s">
        <v>8246</v>
      </c>
      <c r="D2569">
        <v>1429823138</v>
      </c>
      <c r="E2569">
        <v>1427231138</v>
      </c>
      <c r="F2569" t="b">
        <v>0</v>
      </c>
      <c r="G2569">
        <v>2</v>
      </c>
    </row>
    <row r="2570" spans="1:7" hidden="1" x14ac:dyDescent="0.2">
      <c r="A2570" t="s">
        <v>8220</v>
      </c>
      <c r="B2570" t="s">
        <v>8225</v>
      </c>
      <c r="C2570" t="s">
        <v>8247</v>
      </c>
      <c r="D2570">
        <v>1472745594</v>
      </c>
      <c r="E2570">
        <v>1470153594</v>
      </c>
      <c r="F2570" t="b">
        <v>0</v>
      </c>
      <c r="G2570">
        <v>1</v>
      </c>
    </row>
    <row r="2571" spans="1:7" hidden="1" x14ac:dyDescent="0.2">
      <c r="A2571" t="s">
        <v>8220</v>
      </c>
      <c r="B2571" t="s">
        <v>8224</v>
      </c>
      <c r="C2571" t="s">
        <v>8246</v>
      </c>
      <c r="D2571">
        <v>1442457112</v>
      </c>
      <c r="E2571">
        <v>1439865112</v>
      </c>
      <c r="F2571" t="b">
        <v>0</v>
      </c>
      <c r="G2571">
        <v>2</v>
      </c>
    </row>
    <row r="2572" spans="1:7" hidden="1" x14ac:dyDescent="0.2">
      <c r="A2572" t="s">
        <v>8220</v>
      </c>
      <c r="B2572" t="s">
        <v>8224</v>
      </c>
      <c r="C2572" t="s">
        <v>8246</v>
      </c>
      <c r="D2572">
        <v>1486590035</v>
      </c>
      <c r="E2572">
        <v>1483998035</v>
      </c>
      <c r="F2572" t="b">
        <v>0</v>
      </c>
      <c r="G2572">
        <v>2</v>
      </c>
    </row>
    <row r="2573" spans="1:7" hidden="1" x14ac:dyDescent="0.2">
      <c r="A2573" t="s">
        <v>8220</v>
      </c>
      <c r="B2573" t="s">
        <v>8226</v>
      </c>
      <c r="C2573" t="s">
        <v>8248</v>
      </c>
      <c r="D2573">
        <v>1463645521</v>
      </c>
      <c r="E2573">
        <v>1458461521</v>
      </c>
      <c r="F2573" t="b">
        <v>0</v>
      </c>
      <c r="G2573">
        <v>4</v>
      </c>
    </row>
    <row r="2574" spans="1:7" hidden="1" x14ac:dyDescent="0.2">
      <c r="A2574" t="s">
        <v>8220</v>
      </c>
      <c r="B2574" t="s">
        <v>8224</v>
      </c>
      <c r="C2574" t="s">
        <v>8246</v>
      </c>
      <c r="D2574">
        <v>1428893517</v>
      </c>
      <c r="E2574">
        <v>1426301517</v>
      </c>
      <c r="F2574" t="b">
        <v>0</v>
      </c>
      <c r="G2574">
        <v>0</v>
      </c>
    </row>
    <row r="2575" spans="1:7" hidden="1" x14ac:dyDescent="0.2">
      <c r="A2575" t="s">
        <v>8220</v>
      </c>
      <c r="B2575" t="s">
        <v>8224</v>
      </c>
      <c r="C2575" t="s">
        <v>8246</v>
      </c>
      <c r="D2575">
        <v>1408803149</v>
      </c>
      <c r="E2575">
        <v>1404915149</v>
      </c>
      <c r="F2575" t="b">
        <v>0</v>
      </c>
      <c r="G2575">
        <v>0</v>
      </c>
    </row>
    <row r="2576" spans="1:7" hidden="1" x14ac:dyDescent="0.2">
      <c r="A2576" t="s">
        <v>8220</v>
      </c>
      <c r="B2576" t="s">
        <v>8224</v>
      </c>
      <c r="C2576" t="s">
        <v>8246</v>
      </c>
      <c r="D2576">
        <v>1463600945</v>
      </c>
      <c r="E2576">
        <v>1461786545</v>
      </c>
      <c r="F2576" t="b">
        <v>0</v>
      </c>
      <c r="G2576">
        <v>0</v>
      </c>
    </row>
    <row r="2577" spans="1:7" hidden="1" x14ac:dyDescent="0.2">
      <c r="A2577" t="s">
        <v>8220</v>
      </c>
      <c r="B2577" t="s">
        <v>8224</v>
      </c>
      <c r="C2577" t="s">
        <v>8246</v>
      </c>
      <c r="D2577">
        <v>1421030194</v>
      </c>
      <c r="E2577">
        <v>1418438194</v>
      </c>
      <c r="F2577" t="b">
        <v>0</v>
      </c>
      <c r="G2577">
        <v>0</v>
      </c>
    </row>
    <row r="2578" spans="1:7" hidden="1" x14ac:dyDescent="0.2">
      <c r="A2578" t="s">
        <v>8220</v>
      </c>
      <c r="B2578" t="s">
        <v>8224</v>
      </c>
      <c r="C2578" t="s">
        <v>8246</v>
      </c>
      <c r="D2578">
        <v>1428707647</v>
      </c>
      <c r="E2578">
        <v>1424823247</v>
      </c>
      <c r="F2578" t="b">
        <v>0</v>
      </c>
      <c r="G2578">
        <v>0</v>
      </c>
    </row>
    <row r="2579" spans="1:7" hidden="1" x14ac:dyDescent="0.2">
      <c r="A2579" t="s">
        <v>8220</v>
      </c>
      <c r="B2579" t="s">
        <v>8224</v>
      </c>
      <c r="C2579" t="s">
        <v>8246</v>
      </c>
      <c r="D2579">
        <v>1407181297</v>
      </c>
      <c r="E2579">
        <v>1405021297</v>
      </c>
      <c r="F2579" t="b">
        <v>0</v>
      </c>
      <c r="G2579">
        <v>0</v>
      </c>
    </row>
    <row r="2580" spans="1:7" hidden="1" x14ac:dyDescent="0.2">
      <c r="A2580" t="s">
        <v>8220</v>
      </c>
      <c r="B2580" t="s">
        <v>8224</v>
      </c>
      <c r="C2580" t="s">
        <v>8246</v>
      </c>
      <c r="D2580">
        <v>1444410000</v>
      </c>
      <c r="E2580">
        <v>1440203579</v>
      </c>
      <c r="F2580" t="b">
        <v>0</v>
      </c>
      <c r="G2580">
        <v>0</v>
      </c>
    </row>
    <row r="2581" spans="1:7" hidden="1" x14ac:dyDescent="0.2">
      <c r="A2581" t="s">
        <v>8220</v>
      </c>
      <c r="B2581" t="s">
        <v>8224</v>
      </c>
      <c r="C2581" t="s">
        <v>8246</v>
      </c>
      <c r="D2581">
        <v>1410810903</v>
      </c>
      <c r="E2581">
        <v>1405626903</v>
      </c>
      <c r="F2581" t="b">
        <v>0</v>
      </c>
      <c r="G2581">
        <v>12</v>
      </c>
    </row>
    <row r="2582" spans="1:7" hidden="1" x14ac:dyDescent="0.2">
      <c r="A2582" t="s">
        <v>8220</v>
      </c>
      <c r="B2582" t="s">
        <v>8224</v>
      </c>
      <c r="C2582" t="s">
        <v>8246</v>
      </c>
      <c r="D2582">
        <v>1431745200</v>
      </c>
      <c r="E2582">
        <v>1429170603</v>
      </c>
      <c r="F2582" t="b">
        <v>0</v>
      </c>
      <c r="G2582">
        <v>2</v>
      </c>
    </row>
    <row r="2583" spans="1:7" x14ac:dyDescent="0.2">
      <c r="A2583" t="s">
        <v>8221</v>
      </c>
      <c r="B2583" t="s">
        <v>8224</v>
      </c>
      <c r="C2583" t="s">
        <v>8246</v>
      </c>
      <c r="D2583">
        <v>1447689898</v>
      </c>
      <c r="E2583">
        <v>1445094298</v>
      </c>
      <c r="F2583" t="b">
        <v>0</v>
      </c>
      <c r="G2583">
        <v>11</v>
      </c>
    </row>
    <row r="2584" spans="1:7" x14ac:dyDescent="0.2">
      <c r="A2584" t="s">
        <v>8221</v>
      </c>
      <c r="B2584" t="s">
        <v>8224</v>
      </c>
      <c r="C2584" t="s">
        <v>8246</v>
      </c>
      <c r="D2584">
        <v>1477784634</v>
      </c>
      <c r="E2584">
        <v>1475192634</v>
      </c>
      <c r="F2584" t="b">
        <v>0</v>
      </c>
      <c r="G2584">
        <v>1</v>
      </c>
    </row>
    <row r="2585" spans="1:7" x14ac:dyDescent="0.2">
      <c r="A2585" t="s">
        <v>8221</v>
      </c>
      <c r="B2585" t="s">
        <v>8224</v>
      </c>
      <c r="C2585" t="s">
        <v>8246</v>
      </c>
      <c r="D2585">
        <v>1426526880</v>
      </c>
      <c r="E2585">
        <v>1421346480</v>
      </c>
      <c r="F2585" t="b">
        <v>0</v>
      </c>
      <c r="G2585">
        <v>5</v>
      </c>
    </row>
    <row r="2586" spans="1:7" x14ac:dyDescent="0.2">
      <c r="A2586" t="s">
        <v>8221</v>
      </c>
      <c r="B2586" t="s">
        <v>8224</v>
      </c>
      <c r="C2586" t="s">
        <v>8246</v>
      </c>
      <c r="D2586">
        <v>1434341369</v>
      </c>
      <c r="E2586">
        <v>1431749369</v>
      </c>
      <c r="F2586" t="b">
        <v>0</v>
      </c>
      <c r="G2586">
        <v>0</v>
      </c>
    </row>
    <row r="2587" spans="1:7" x14ac:dyDescent="0.2">
      <c r="A2587" t="s">
        <v>8221</v>
      </c>
      <c r="B2587" t="s">
        <v>8224</v>
      </c>
      <c r="C2587" t="s">
        <v>8246</v>
      </c>
      <c r="D2587">
        <v>1404601632</v>
      </c>
      <c r="E2587">
        <v>1402009632</v>
      </c>
      <c r="F2587" t="b">
        <v>0</v>
      </c>
      <c r="G2587">
        <v>1</v>
      </c>
    </row>
    <row r="2588" spans="1:7" x14ac:dyDescent="0.2">
      <c r="A2588" t="s">
        <v>8221</v>
      </c>
      <c r="B2588" t="s">
        <v>8225</v>
      </c>
      <c r="C2588" t="s">
        <v>8247</v>
      </c>
      <c r="D2588">
        <v>1451030136</v>
      </c>
      <c r="E2588">
        <v>1448438136</v>
      </c>
      <c r="F2588" t="b">
        <v>0</v>
      </c>
      <c r="G2588">
        <v>1</v>
      </c>
    </row>
    <row r="2589" spans="1:7" x14ac:dyDescent="0.2">
      <c r="A2589" t="s">
        <v>8221</v>
      </c>
      <c r="B2589" t="s">
        <v>8224</v>
      </c>
      <c r="C2589" t="s">
        <v>8246</v>
      </c>
      <c r="D2589">
        <v>1451491953</v>
      </c>
      <c r="E2589">
        <v>1448899953</v>
      </c>
      <c r="F2589" t="b">
        <v>0</v>
      </c>
      <c r="G2589">
        <v>6</v>
      </c>
    </row>
    <row r="2590" spans="1:7" x14ac:dyDescent="0.2">
      <c r="A2590" t="s">
        <v>8221</v>
      </c>
      <c r="B2590" t="s">
        <v>8224</v>
      </c>
      <c r="C2590" t="s">
        <v>8246</v>
      </c>
      <c r="D2590">
        <v>1427807640</v>
      </c>
      <c r="E2590">
        <v>1423325626</v>
      </c>
      <c r="F2590" t="b">
        <v>0</v>
      </c>
      <c r="G2590">
        <v>8</v>
      </c>
    </row>
    <row r="2591" spans="1:7" x14ac:dyDescent="0.2">
      <c r="A2591" t="s">
        <v>8221</v>
      </c>
      <c r="B2591" t="s">
        <v>8232</v>
      </c>
      <c r="C2591" t="s">
        <v>8253</v>
      </c>
      <c r="D2591">
        <v>1458733927</v>
      </c>
      <c r="E2591">
        <v>1456145527</v>
      </c>
      <c r="F2591" t="b">
        <v>0</v>
      </c>
      <c r="G2591">
        <v>1</v>
      </c>
    </row>
    <row r="2592" spans="1:7" x14ac:dyDescent="0.2">
      <c r="A2592" t="s">
        <v>8221</v>
      </c>
      <c r="B2592" t="s">
        <v>8226</v>
      </c>
      <c r="C2592" t="s">
        <v>8248</v>
      </c>
      <c r="D2592">
        <v>1453817297</v>
      </c>
      <c r="E2592">
        <v>1453212497</v>
      </c>
      <c r="F2592" t="b">
        <v>0</v>
      </c>
      <c r="G2592">
        <v>0</v>
      </c>
    </row>
    <row r="2593" spans="1:7" x14ac:dyDescent="0.2">
      <c r="A2593" t="s">
        <v>8221</v>
      </c>
      <c r="B2593" t="s">
        <v>8224</v>
      </c>
      <c r="C2593" t="s">
        <v>8246</v>
      </c>
      <c r="D2593">
        <v>1457901924</v>
      </c>
      <c r="E2593">
        <v>1452721524</v>
      </c>
      <c r="F2593" t="b">
        <v>0</v>
      </c>
      <c r="G2593">
        <v>2</v>
      </c>
    </row>
    <row r="2594" spans="1:7" x14ac:dyDescent="0.2">
      <c r="A2594" t="s">
        <v>8221</v>
      </c>
      <c r="B2594" t="s">
        <v>8224</v>
      </c>
      <c r="C2594" t="s">
        <v>8246</v>
      </c>
      <c r="D2594">
        <v>1412536421</v>
      </c>
      <c r="E2594">
        <v>1409944421</v>
      </c>
      <c r="F2594" t="b">
        <v>0</v>
      </c>
      <c r="G2594">
        <v>1</v>
      </c>
    </row>
    <row r="2595" spans="1:7" x14ac:dyDescent="0.2">
      <c r="A2595" t="s">
        <v>8221</v>
      </c>
      <c r="B2595" t="s">
        <v>8224</v>
      </c>
      <c r="C2595" t="s">
        <v>8246</v>
      </c>
      <c r="D2595">
        <v>1429993026</v>
      </c>
      <c r="E2595">
        <v>1427401026</v>
      </c>
      <c r="F2595" t="b">
        <v>0</v>
      </c>
      <c r="G2595">
        <v>0</v>
      </c>
    </row>
    <row r="2596" spans="1:7" x14ac:dyDescent="0.2">
      <c r="A2596" t="s">
        <v>8221</v>
      </c>
      <c r="B2596" t="s">
        <v>8224</v>
      </c>
      <c r="C2596" t="s">
        <v>8246</v>
      </c>
      <c r="D2596">
        <v>1407453228</v>
      </c>
      <c r="E2596">
        <v>1404861228</v>
      </c>
      <c r="F2596" t="b">
        <v>0</v>
      </c>
      <c r="G2596">
        <v>1</v>
      </c>
    </row>
    <row r="2597" spans="1:7" x14ac:dyDescent="0.2">
      <c r="A2597" t="s">
        <v>8221</v>
      </c>
      <c r="B2597" t="s">
        <v>8224</v>
      </c>
      <c r="C2597" t="s">
        <v>8246</v>
      </c>
      <c r="D2597">
        <v>1487915500</v>
      </c>
      <c r="E2597">
        <v>1485323500</v>
      </c>
      <c r="F2597" t="b">
        <v>0</v>
      </c>
      <c r="G2597">
        <v>19</v>
      </c>
    </row>
    <row r="2598" spans="1:7" x14ac:dyDescent="0.2">
      <c r="A2598" t="s">
        <v>8221</v>
      </c>
      <c r="B2598" t="s">
        <v>8229</v>
      </c>
      <c r="C2598" t="s">
        <v>8251</v>
      </c>
      <c r="D2598">
        <v>1407427009</v>
      </c>
      <c r="E2598">
        <v>1404835009</v>
      </c>
      <c r="F2598" t="b">
        <v>0</v>
      </c>
      <c r="G2598">
        <v>27</v>
      </c>
    </row>
    <row r="2599" spans="1:7" x14ac:dyDescent="0.2">
      <c r="A2599" t="s">
        <v>8221</v>
      </c>
      <c r="B2599" t="s">
        <v>8225</v>
      </c>
      <c r="C2599" t="s">
        <v>8247</v>
      </c>
      <c r="D2599">
        <v>1466323917</v>
      </c>
      <c r="E2599">
        <v>1463731917</v>
      </c>
      <c r="F2599" t="b">
        <v>0</v>
      </c>
      <c r="G2599">
        <v>7</v>
      </c>
    </row>
    <row r="2600" spans="1:7" x14ac:dyDescent="0.2">
      <c r="A2600" t="s">
        <v>8221</v>
      </c>
      <c r="B2600" t="s">
        <v>8224</v>
      </c>
      <c r="C2600" t="s">
        <v>8246</v>
      </c>
      <c r="D2600">
        <v>1443039001</v>
      </c>
      <c r="E2600">
        <v>1440447001</v>
      </c>
      <c r="F2600" t="b">
        <v>0</v>
      </c>
      <c r="G2600">
        <v>14</v>
      </c>
    </row>
    <row r="2601" spans="1:7" x14ac:dyDescent="0.2">
      <c r="A2601" t="s">
        <v>8221</v>
      </c>
      <c r="B2601" t="s">
        <v>8224</v>
      </c>
      <c r="C2601" t="s">
        <v>8246</v>
      </c>
      <c r="D2601">
        <v>1407089147</v>
      </c>
      <c r="E2601">
        <v>1403201147</v>
      </c>
      <c r="F2601" t="b">
        <v>0</v>
      </c>
      <c r="G2601">
        <v>5</v>
      </c>
    </row>
    <row r="2602" spans="1:7" x14ac:dyDescent="0.2">
      <c r="A2602" t="s">
        <v>8221</v>
      </c>
      <c r="B2602" t="s">
        <v>8224</v>
      </c>
      <c r="C2602" t="s">
        <v>8246</v>
      </c>
      <c r="D2602">
        <v>1458938200</v>
      </c>
      <c r="E2602">
        <v>1453757800</v>
      </c>
      <c r="F2602" t="b">
        <v>0</v>
      </c>
      <c r="G2602">
        <v>30</v>
      </c>
    </row>
    <row r="2603" spans="1:7" hidden="1" x14ac:dyDescent="0.2">
      <c r="A2603" t="s">
        <v>8219</v>
      </c>
      <c r="B2603" t="s">
        <v>8224</v>
      </c>
      <c r="C2603" t="s">
        <v>8246</v>
      </c>
      <c r="D2603">
        <v>1347508740</v>
      </c>
      <c r="E2603">
        <v>1346276349</v>
      </c>
      <c r="F2603" t="b">
        <v>1</v>
      </c>
      <c r="G2603">
        <v>151</v>
      </c>
    </row>
    <row r="2604" spans="1:7" hidden="1" x14ac:dyDescent="0.2">
      <c r="A2604" t="s">
        <v>8219</v>
      </c>
      <c r="B2604" t="s">
        <v>8224</v>
      </c>
      <c r="C2604" t="s">
        <v>8246</v>
      </c>
      <c r="D2604">
        <v>1415827200</v>
      </c>
      <c r="E2604">
        <v>1412358968</v>
      </c>
      <c r="F2604" t="b">
        <v>1</v>
      </c>
      <c r="G2604">
        <v>489</v>
      </c>
    </row>
    <row r="2605" spans="1:7" hidden="1" x14ac:dyDescent="0.2">
      <c r="A2605" t="s">
        <v>8219</v>
      </c>
      <c r="B2605" t="s">
        <v>8224</v>
      </c>
      <c r="C2605" t="s">
        <v>8246</v>
      </c>
      <c r="D2605">
        <v>1387835654</v>
      </c>
      <c r="E2605">
        <v>1386626054</v>
      </c>
      <c r="F2605" t="b">
        <v>1</v>
      </c>
      <c r="G2605">
        <v>50</v>
      </c>
    </row>
    <row r="2606" spans="1:7" hidden="1" x14ac:dyDescent="0.2">
      <c r="A2606" t="s">
        <v>8219</v>
      </c>
      <c r="B2606" t="s">
        <v>8224</v>
      </c>
      <c r="C2606" t="s">
        <v>8246</v>
      </c>
      <c r="D2606">
        <v>1335662023</v>
      </c>
      <c r="E2606">
        <v>1333070023</v>
      </c>
      <c r="F2606" t="b">
        <v>1</v>
      </c>
      <c r="G2606">
        <v>321</v>
      </c>
    </row>
    <row r="2607" spans="1:7" hidden="1" x14ac:dyDescent="0.2">
      <c r="A2607" t="s">
        <v>8219</v>
      </c>
      <c r="B2607" t="s">
        <v>8224</v>
      </c>
      <c r="C2607" t="s">
        <v>8246</v>
      </c>
      <c r="D2607">
        <v>1466168390</v>
      </c>
      <c r="E2607">
        <v>1463576390</v>
      </c>
      <c r="F2607" t="b">
        <v>1</v>
      </c>
      <c r="G2607">
        <v>1762</v>
      </c>
    </row>
    <row r="2608" spans="1:7" hidden="1" x14ac:dyDescent="0.2">
      <c r="A2608" t="s">
        <v>8219</v>
      </c>
      <c r="B2608" t="s">
        <v>8224</v>
      </c>
      <c r="C2608" t="s">
        <v>8246</v>
      </c>
      <c r="D2608">
        <v>1398791182</v>
      </c>
      <c r="E2608">
        <v>1396026382</v>
      </c>
      <c r="F2608" t="b">
        <v>1</v>
      </c>
      <c r="G2608">
        <v>385</v>
      </c>
    </row>
    <row r="2609" spans="1:7" hidden="1" x14ac:dyDescent="0.2">
      <c r="A2609" t="s">
        <v>8219</v>
      </c>
      <c r="B2609" t="s">
        <v>8224</v>
      </c>
      <c r="C2609" t="s">
        <v>8246</v>
      </c>
      <c r="D2609">
        <v>1439344800</v>
      </c>
      <c r="E2609">
        <v>1435611572</v>
      </c>
      <c r="F2609" t="b">
        <v>1</v>
      </c>
      <c r="G2609">
        <v>398</v>
      </c>
    </row>
    <row r="2610" spans="1:7" hidden="1" x14ac:dyDescent="0.2">
      <c r="A2610" t="s">
        <v>8219</v>
      </c>
      <c r="B2610" t="s">
        <v>8224</v>
      </c>
      <c r="C2610" t="s">
        <v>8246</v>
      </c>
      <c r="D2610">
        <v>1489536000</v>
      </c>
      <c r="E2610">
        <v>1485976468</v>
      </c>
      <c r="F2610" t="b">
        <v>1</v>
      </c>
      <c r="G2610">
        <v>304</v>
      </c>
    </row>
    <row r="2611" spans="1:7" hidden="1" x14ac:dyDescent="0.2">
      <c r="A2611" t="s">
        <v>8219</v>
      </c>
      <c r="B2611" t="s">
        <v>8224</v>
      </c>
      <c r="C2611" t="s">
        <v>8246</v>
      </c>
      <c r="D2611">
        <v>1342330951</v>
      </c>
      <c r="E2611">
        <v>1339738951</v>
      </c>
      <c r="F2611" t="b">
        <v>1</v>
      </c>
      <c r="G2611">
        <v>676</v>
      </c>
    </row>
    <row r="2612" spans="1:7" hidden="1" x14ac:dyDescent="0.2">
      <c r="A2612" t="s">
        <v>8219</v>
      </c>
      <c r="B2612" t="s">
        <v>8224</v>
      </c>
      <c r="C2612" t="s">
        <v>8246</v>
      </c>
      <c r="D2612">
        <v>1471849140</v>
      </c>
      <c r="E2612">
        <v>1468444125</v>
      </c>
      <c r="F2612" t="b">
        <v>1</v>
      </c>
      <c r="G2612">
        <v>577</v>
      </c>
    </row>
    <row r="2613" spans="1:7" hidden="1" x14ac:dyDescent="0.2">
      <c r="A2613" t="s">
        <v>8219</v>
      </c>
      <c r="B2613" t="s">
        <v>8236</v>
      </c>
      <c r="C2613" t="s">
        <v>8249</v>
      </c>
      <c r="D2613">
        <v>1483397940</v>
      </c>
      <c r="E2613">
        <v>1480493014</v>
      </c>
      <c r="F2613" t="b">
        <v>1</v>
      </c>
      <c r="G2613">
        <v>3663</v>
      </c>
    </row>
    <row r="2614" spans="1:7" hidden="1" x14ac:dyDescent="0.2">
      <c r="A2614" t="s">
        <v>8219</v>
      </c>
      <c r="B2614" t="s">
        <v>8224</v>
      </c>
      <c r="C2614" t="s">
        <v>8246</v>
      </c>
      <c r="D2614">
        <v>1420773970</v>
      </c>
      <c r="E2614">
        <v>1418095570</v>
      </c>
      <c r="F2614" t="b">
        <v>1</v>
      </c>
      <c r="G2614">
        <v>294</v>
      </c>
    </row>
    <row r="2615" spans="1:7" hidden="1" x14ac:dyDescent="0.2">
      <c r="A2615" t="s">
        <v>8219</v>
      </c>
      <c r="B2615" t="s">
        <v>8224</v>
      </c>
      <c r="C2615" t="s">
        <v>8246</v>
      </c>
      <c r="D2615">
        <v>1348256294</v>
      </c>
      <c r="E2615">
        <v>1345664294</v>
      </c>
      <c r="F2615" t="b">
        <v>1</v>
      </c>
      <c r="G2615">
        <v>28</v>
      </c>
    </row>
    <row r="2616" spans="1:7" hidden="1" x14ac:dyDescent="0.2">
      <c r="A2616" t="s">
        <v>8219</v>
      </c>
      <c r="B2616" t="s">
        <v>8224</v>
      </c>
      <c r="C2616" t="s">
        <v>8246</v>
      </c>
      <c r="D2616">
        <v>1398834000</v>
      </c>
      <c r="E2616">
        <v>1396371612</v>
      </c>
      <c r="F2616" t="b">
        <v>1</v>
      </c>
      <c r="G2616">
        <v>100</v>
      </c>
    </row>
    <row r="2617" spans="1:7" hidden="1" x14ac:dyDescent="0.2">
      <c r="A2617" t="s">
        <v>8219</v>
      </c>
      <c r="B2617" t="s">
        <v>8225</v>
      </c>
      <c r="C2617" t="s">
        <v>8247</v>
      </c>
      <c r="D2617">
        <v>1462017600</v>
      </c>
      <c r="E2617">
        <v>1458820564</v>
      </c>
      <c r="F2617" t="b">
        <v>0</v>
      </c>
      <c r="G2617">
        <v>72</v>
      </c>
    </row>
    <row r="2618" spans="1:7" hidden="1" x14ac:dyDescent="0.2">
      <c r="A2618" t="s">
        <v>8219</v>
      </c>
      <c r="B2618" t="s">
        <v>8224</v>
      </c>
      <c r="C2618" t="s">
        <v>8246</v>
      </c>
      <c r="D2618">
        <v>1440546729</v>
      </c>
      <c r="E2618">
        <v>1437954729</v>
      </c>
      <c r="F2618" t="b">
        <v>1</v>
      </c>
      <c r="G2618">
        <v>238</v>
      </c>
    </row>
    <row r="2619" spans="1:7" hidden="1" x14ac:dyDescent="0.2">
      <c r="A2619" t="s">
        <v>8219</v>
      </c>
      <c r="B2619" t="s">
        <v>8224</v>
      </c>
      <c r="C2619" t="s">
        <v>8246</v>
      </c>
      <c r="D2619">
        <v>1413838751</v>
      </c>
      <c r="E2619">
        <v>1411246751</v>
      </c>
      <c r="F2619" t="b">
        <v>1</v>
      </c>
      <c r="G2619">
        <v>159</v>
      </c>
    </row>
    <row r="2620" spans="1:7" hidden="1" x14ac:dyDescent="0.2">
      <c r="A2620" t="s">
        <v>8219</v>
      </c>
      <c r="B2620" t="s">
        <v>8224</v>
      </c>
      <c r="C2620" t="s">
        <v>8246</v>
      </c>
      <c r="D2620">
        <v>1449000061</v>
      </c>
      <c r="E2620">
        <v>1443812461</v>
      </c>
      <c r="F2620" t="b">
        <v>1</v>
      </c>
      <c r="G2620">
        <v>77</v>
      </c>
    </row>
    <row r="2621" spans="1:7" hidden="1" x14ac:dyDescent="0.2">
      <c r="A2621" t="s">
        <v>8219</v>
      </c>
      <c r="B2621" t="s">
        <v>8224</v>
      </c>
      <c r="C2621" t="s">
        <v>8246</v>
      </c>
      <c r="D2621">
        <v>1445598000</v>
      </c>
      <c r="E2621">
        <v>1443302004</v>
      </c>
      <c r="F2621" t="b">
        <v>1</v>
      </c>
      <c r="G2621">
        <v>53</v>
      </c>
    </row>
    <row r="2622" spans="1:7" hidden="1" x14ac:dyDescent="0.2">
      <c r="A2622" t="s">
        <v>8219</v>
      </c>
      <c r="B2622" t="s">
        <v>8226</v>
      </c>
      <c r="C2622" t="s">
        <v>8248</v>
      </c>
      <c r="D2622">
        <v>1444525200</v>
      </c>
      <c r="E2622">
        <v>1441339242</v>
      </c>
      <c r="F2622" t="b">
        <v>1</v>
      </c>
      <c r="G2622">
        <v>1251</v>
      </c>
    </row>
    <row r="2623" spans="1:7" hidden="1" x14ac:dyDescent="0.2">
      <c r="A2623" t="s">
        <v>8219</v>
      </c>
      <c r="B2623" t="s">
        <v>8224</v>
      </c>
      <c r="C2623" t="s">
        <v>8246</v>
      </c>
      <c r="D2623">
        <v>1432230988</v>
      </c>
      <c r="E2623">
        <v>1429638988</v>
      </c>
      <c r="F2623" t="b">
        <v>1</v>
      </c>
      <c r="G2623">
        <v>465</v>
      </c>
    </row>
    <row r="2624" spans="1:7" hidden="1" x14ac:dyDescent="0.2">
      <c r="A2624" t="s">
        <v>8219</v>
      </c>
      <c r="B2624" t="s">
        <v>8237</v>
      </c>
      <c r="C2624" t="s">
        <v>8249</v>
      </c>
      <c r="D2624">
        <v>1483120216</v>
      </c>
      <c r="E2624">
        <v>1479232216</v>
      </c>
      <c r="F2624" t="b">
        <v>0</v>
      </c>
      <c r="G2624">
        <v>74</v>
      </c>
    </row>
    <row r="2625" spans="1:7" hidden="1" x14ac:dyDescent="0.2">
      <c r="A2625" t="s">
        <v>8219</v>
      </c>
      <c r="B2625" t="s">
        <v>8224</v>
      </c>
      <c r="C2625" t="s">
        <v>8246</v>
      </c>
      <c r="D2625">
        <v>1480658966</v>
      </c>
      <c r="E2625">
        <v>1479449366</v>
      </c>
      <c r="F2625" t="b">
        <v>0</v>
      </c>
      <c r="G2625">
        <v>62</v>
      </c>
    </row>
    <row r="2626" spans="1:7" hidden="1" x14ac:dyDescent="0.2">
      <c r="A2626" t="s">
        <v>8219</v>
      </c>
      <c r="B2626" t="s">
        <v>8224</v>
      </c>
      <c r="C2626" t="s">
        <v>8246</v>
      </c>
      <c r="D2626">
        <v>1347530822</v>
      </c>
      <c r="E2626">
        <v>1345716422</v>
      </c>
      <c r="F2626" t="b">
        <v>0</v>
      </c>
      <c r="G2626">
        <v>3468</v>
      </c>
    </row>
    <row r="2627" spans="1:7" hidden="1" x14ac:dyDescent="0.2">
      <c r="A2627" t="s">
        <v>8219</v>
      </c>
      <c r="B2627" t="s">
        <v>8236</v>
      </c>
      <c r="C2627" t="s">
        <v>8249</v>
      </c>
      <c r="D2627">
        <v>1478723208</v>
      </c>
      <c r="E2627">
        <v>1476559608</v>
      </c>
      <c r="F2627" t="b">
        <v>0</v>
      </c>
      <c r="G2627">
        <v>52</v>
      </c>
    </row>
    <row r="2628" spans="1:7" hidden="1" x14ac:dyDescent="0.2">
      <c r="A2628" t="s">
        <v>8219</v>
      </c>
      <c r="B2628" t="s">
        <v>8224</v>
      </c>
      <c r="C2628" t="s">
        <v>8246</v>
      </c>
      <c r="D2628">
        <v>1433343869</v>
      </c>
      <c r="E2628">
        <v>1430751869</v>
      </c>
      <c r="F2628" t="b">
        <v>0</v>
      </c>
      <c r="G2628">
        <v>50</v>
      </c>
    </row>
    <row r="2629" spans="1:7" hidden="1" x14ac:dyDescent="0.2">
      <c r="A2629" t="s">
        <v>8219</v>
      </c>
      <c r="B2629" t="s">
        <v>8224</v>
      </c>
      <c r="C2629" t="s">
        <v>8246</v>
      </c>
      <c r="D2629">
        <v>1448571261</v>
      </c>
      <c r="E2629">
        <v>1445975661</v>
      </c>
      <c r="F2629" t="b">
        <v>0</v>
      </c>
      <c r="G2629">
        <v>45</v>
      </c>
    </row>
    <row r="2630" spans="1:7" hidden="1" x14ac:dyDescent="0.2">
      <c r="A2630" t="s">
        <v>8219</v>
      </c>
      <c r="B2630" t="s">
        <v>8224</v>
      </c>
      <c r="C2630" t="s">
        <v>8246</v>
      </c>
      <c r="D2630">
        <v>1417389067</v>
      </c>
      <c r="E2630">
        <v>1415661067</v>
      </c>
      <c r="F2630" t="b">
        <v>0</v>
      </c>
      <c r="G2630">
        <v>21</v>
      </c>
    </row>
    <row r="2631" spans="1:7" hidden="1" x14ac:dyDescent="0.2">
      <c r="A2631" t="s">
        <v>8219</v>
      </c>
      <c r="B2631" t="s">
        <v>8225</v>
      </c>
      <c r="C2631" t="s">
        <v>8247</v>
      </c>
      <c r="D2631">
        <v>1431608122</v>
      </c>
      <c r="E2631">
        <v>1429016122</v>
      </c>
      <c r="F2631" t="b">
        <v>0</v>
      </c>
      <c r="G2631">
        <v>100</v>
      </c>
    </row>
    <row r="2632" spans="1:7" hidden="1" x14ac:dyDescent="0.2">
      <c r="A2632" t="s">
        <v>8219</v>
      </c>
      <c r="B2632" t="s">
        <v>8226</v>
      </c>
      <c r="C2632" t="s">
        <v>8248</v>
      </c>
      <c r="D2632">
        <v>1467280800</v>
      </c>
      <c r="E2632">
        <v>1464921112</v>
      </c>
      <c r="F2632" t="b">
        <v>0</v>
      </c>
      <c r="G2632">
        <v>81</v>
      </c>
    </row>
    <row r="2633" spans="1:7" hidden="1" x14ac:dyDescent="0.2">
      <c r="A2633" t="s">
        <v>8219</v>
      </c>
      <c r="B2633" t="s">
        <v>8224</v>
      </c>
      <c r="C2633" t="s">
        <v>8246</v>
      </c>
      <c r="D2633">
        <v>1440907427</v>
      </c>
      <c r="E2633">
        <v>1438488227</v>
      </c>
      <c r="F2633" t="b">
        <v>0</v>
      </c>
      <c r="G2633">
        <v>286</v>
      </c>
    </row>
    <row r="2634" spans="1:7" hidden="1" x14ac:dyDescent="0.2">
      <c r="A2634" t="s">
        <v>8219</v>
      </c>
      <c r="B2634" t="s">
        <v>8224</v>
      </c>
      <c r="C2634" t="s">
        <v>8246</v>
      </c>
      <c r="D2634">
        <v>1464485339</v>
      </c>
      <c r="E2634">
        <v>1462325339</v>
      </c>
      <c r="F2634" t="b">
        <v>0</v>
      </c>
      <c r="G2634">
        <v>42</v>
      </c>
    </row>
    <row r="2635" spans="1:7" hidden="1" x14ac:dyDescent="0.2">
      <c r="A2635" t="s">
        <v>8219</v>
      </c>
      <c r="B2635" t="s">
        <v>8224</v>
      </c>
      <c r="C2635" t="s">
        <v>8246</v>
      </c>
      <c r="D2635">
        <v>1393542000</v>
      </c>
      <c r="E2635">
        <v>1390938332</v>
      </c>
      <c r="F2635" t="b">
        <v>0</v>
      </c>
      <c r="G2635">
        <v>199</v>
      </c>
    </row>
    <row r="2636" spans="1:7" hidden="1" x14ac:dyDescent="0.2">
      <c r="A2636" t="s">
        <v>8219</v>
      </c>
      <c r="B2636" t="s">
        <v>8224</v>
      </c>
      <c r="C2636" t="s">
        <v>8246</v>
      </c>
      <c r="D2636">
        <v>1475163921</v>
      </c>
      <c r="E2636">
        <v>1472571921</v>
      </c>
      <c r="F2636" t="b">
        <v>0</v>
      </c>
      <c r="G2636">
        <v>25</v>
      </c>
    </row>
    <row r="2637" spans="1:7" hidden="1" x14ac:dyDescent="0.2">
      <c r="A2637" t="s">
        <v>8219</v>
      </c>
      <c r="B2637" t="s">
        <v>8229</v>
      </c>
      <c r="C2637" t="s">
        <v>8251</v>
      </c>
      <c r="D2637">
        <v>1425937761</v>
      </c>
      <c r="E2637">
        <v>1422917361</v>
      </c>
      <c r="F2637" t="b">
        <v>0</v>
      </c>
      <c r="G2637">
        <v>84</v>
      </c>
    </row>
    <row r="2638" spans="1:7" hidden="1" x14ac:dyDescent="0.2">
      <c r="A2638" t="s">
        <v>8219</v>
      </c>
      <c r="B2638" t="s">
        <v>8224</v>
      </c>
      <c r="C2638" t="s">
        <v>8246</v>
      </c>
      <c r="D2638">
        <v>1476579600</v>
      </c>
      <c r="E2638">
        <v>1474641914</v>
      </c>
      <c r="F2638" t="b">
        <v>0</v>
      </c>
      <c r="G2638">
        <v>50</v>
      </c>
    </row>
    <row r="2639" spans="1:7" hidden="1" x14ac:dyDescent="0.2">
      <c r="A2639" t="s">
        <v>8219</v>
      </c>
      <c r="B2639" t="s">
        <v>8224</v>
      </c>
      <c r="C2639" t="s">
        <v>8246</v>
      </c>
      <c r="D2639">
        <v>1476277875</v>
      </c>
      <c r="E2639">
        <v>1474895475</v>
      </c>
      <c r="F2639" t="b">
        <v>0</v>
      </c>
      <c r="G2639">
        <v>26</v>
      </c>
    </row>
    <row r="2640" spans="1:7" hidden="1" x14ac:dyDescent="0.2">
      <c r="A2640" t="s">
        <v>8219</v>
      </c>
      <c r="B2640" t="s">
        <v>8224</v>
      </c>
      <c r="C2640" t="s">
        <v>8246</v>
      </c>
      <c r="D2640">
        <v>1421358895</v>
      </c>
      <c r="E2640">
        <v>1418766895</v>
      </c>
      <c r="F2640" t="b">
        <v>0</v>
      </c>
      <c r="G2640">
        <v>14</v>
      </c>
    </row>
    <row r="2641" spans="1:7" hidden="1" x14ac:dyDescent="0.2">
      <c r="A2641" t="s">
        <v>8219</v>
      </c>
      <c r="B2641" t="s">
        <v>8225</v>
      </c>
      <c r="C2641" t="s">
        <v>8247</v>
      </c>
      <c r="D2641">
        <v>1424378748</v>
      </c>
      <c r="E2641">
        <v>1421786748</v>
      </c>
      <c r="F2641" t="b">
        <v>0</v>
      </c>
      <c r="G2641">
        <v>49</v>
      </c>
    </row>
    <row r="2642" spans="1:7" hidden="1" x14ac:dyDescent="0.2">
      <c r="A2642" t="s">
        <v>8219</v>
      </c>
      <c r="B2642" t="s">
        <v>8224</v>
      </c>
      <c r="C2642" t="s">
        <v>8246</v>
      </c>
      <c r="D2642">
        <v>1433735474</v>
      </c>
      <c r="E2642">
        <v>1428551474</v>
      </c>
      <c r="F2642" t="b">
        <v>0</v>
      </c>
      <c r="G2642">
        <v>69</v>
      </c>
    </row>
    <row r="2643" spans="1:7" x14ac:dyDescent="0.2">
      <c r="A2643" t="s">
        <v>8221</v>
      </c>
      <c r="B2643" t="s">
        <v>8224</v>
      </c>
      <c r="C2643" t="s">
        <v>8246</v>
      </c>
      <c r="D2643">
        <v>1410811740</v>
      </c>
      <c r="E2643">
        <v>1409341863</v>
      </c>
      <c r="F2643" t="b">
        <v>0</v>
      </c>
      <c r="G2643">
        <v>1</v>
      </c>
    </row>
    <row r="2644" spans="1:7" x14ac:dyDescent="0.2">
      <c r="A2644" t="s">
        <v>8221</v>
      </c>
      <c r="B2644" t="s">
        <v>8236</v>
      </c>
      <c r="C2644" t="s">
        <v>8249</v>
      </c>
      <c r="D2644">
        <v>1468565820</v>
      </c>
      <c r="E2644">
        <v>1465970108</v>
      </c>
      <c r="F2644" t="b">
        <v>0</v>
      </c>
      <c r="G2644">
        <v>0</v>
      </c>
    </row>
    <row r="2645" spans="1:7" hidden="1" x14ac:dyDescent="0.2">
      <c r="A2645" t="s">
        <v>8220</v>
      </c>
      <c r="B2645" t="s">
        <v>8224</v>
      </c>
      <c r="C2645" t="s">
        <v>8246</v>
      </c>
      <c r="D2645">
        <v>1482307140</v>
      </c>
      <c r="E2645">
        <v>1479218315</v>
      </c>
      <c r="F2645" t="b">
        <v>1</v>
      </c>
      <c r="G2645">
        <v>1501</v>
      </c>
    </row>
    <row r="2646" spans="1:7" hidden="1" x14ac:dyDescent="0.2">
      <c r="A2646" t="s">
        <v>8220</v>
      </c>
      <c r="B2646" t="s">
        <v>8224</v>
      </c>
      <c r="C2646" t="s">
        <v>8246</v>
      </c>
      <c r="D2646">
        <v>1489172435</v>
      </c>
      <c r="E2646">
        <v>1486580435</v>
      </c>
      <c r="F2646" t="b">
        <v>1</v>
      </c>
      <c r="G2646">
        <v>52</v>
      </c>
    </row>
    <row r="2647" spans="1:7" hidden="1" x14ac:dyDescent="0.2">
      <c r="A2647" t="s">
        <v>8220</v>
      </c>
      <c r="B2647" t="s">
        <v>8226</v>
      </c>
      <c r="C2647" t="s">
        <v>8248</v>
      </c>
      <c r="D2647">
        <v>1415481203</v>
      </c>
      <c r="E2647">
        <v>1412885603</v>
      </c>
      <c r="F2647" t="b">
        <v>1</v>
      </c>
      <c r="G2647">
        <v>23</v>
      </c>
    </row>
    <row r="2648" spans="1:7" hidden="1" x14ac:dyDescent="0.2">
      <c r="A2648" t="s">
        <v>8220</v>
      </c>
      <c r="B2648" t="s">
        <v>8224</v>
      </c>
      <c r="C2648" t="s">
        <v>8246</v>
      </c>
      <c r="D2648">
        <v>1441783869</v>
      </c>
      <c r="E2648">
        <v>1439191869</v>
      </c>
      <c r="F2648" t="b">
        <v>1</v>
      </c>
      <c r="G2648">
        <v>535</v>
      </c>
    </row>
    <row r="2649" spans="1:7" hidden="1" x14ac:dyDescent="0.2">
      <c r="A2649" t="s">
        <v>8220</v>
      </c>
      <c r="B2649" t="s">
        <v>8229</v>
      </c>
      <c r="C2649" t="s">
        <v>8251</v>
      </c>
      <c r="D2649">
        <v>1439533019</v>
      </c>
      <c r="E2649">
        <v>1436941019</v>
      </c>
      <c r="F2649" t="b">
        <v>0</v>
      </c>
      <c r="G2649">
        <v>3</v>
      </c>
    </row>
    <row r="2650" spans="1:7" hidden="1" x14ac:dyDescent="0.2">
      <c r="A2650" t="s">
        <v>8220</v>
      </c>
      <c r="B2650" t="s">
        <v>8224</v>
      </c>
      <c r="C2650" t="s">
        <v>8246</v>
      </c>
      <c r="D2650">
        <v>1457543360</v>
      </c>
      <c r="E2650">
        <v>1454951360</v>
      </c>
      <c r="F2650" t="b">
        <v>0</v>
      </c>
      <c r="G2650">
        <v>6</v>
      </c>
    </row>
    <row r="2651" spans="1:7" hidden="1" x14ac:dyDescent="0.2">
      <c r="A2651" t="s">
        <v>8220</v>
      </c>
      <c r="B2651" t="s">
        <v>8224</v>
      </c>
      <c r="C2651" t="s">
        <v>8246</v>
      </c>
      <c r="D2651">
        <v>1454370941</v>
      </c>
      <c r="E2651">
        <v>1449186941</v>
      </c>
      <c r="F2651" t="b">
        <v>0</v>
      </c>
      <c r="G2651">
        <v>3</v>
      </c>
    </row>
    <row r="2652" spans="1:7" hidden="1" x14ac:dyDescent="0.2">
      <c r="A2652" t="s">
        <v>8220</v>
      </c>
      <c r="B2652" t="s">
        <v>8224</v>
      </c>
      <c r="C2652" t="s">
        <v>8246</v>
      </c>
      <c r="D2652">
        <v>1482332343</v>
      </c>
      <c r="E2652">
        <v>1479740343</v>
      </c>
      <c r="F2652" t="b">
        <v>0</v>
      </c>
      <c r="G2652">
        <v>5</v>
      </c>
    </row>
    <row r="2653" spans="1:7" hidden="1" x14ac:dyDescent="0.2">
      <c r="A2653" t="s">
        <v>8220</v>
      </c>
      <c r="B2653" t="s">
        <v>8224</v>
      </c>
      <c r="C2653" t="s">
        <v>8246</v>
      </c>
      <c r="D2653">
        <v>1450380009</v>
      </c>
      <c r="E2653">
        <v>1447960809</v>
      </c>
      <c r="F2653" t="b">
        <v>0</v>
      </c>
      <c r="G2653">
        <v>17</v>
      </c>
    </row>
    <row r="2654" spans="1:7" hidden="1" x14ac:dyDescent="0.2">
      <c r="A2654" t="s">
        <v>8220</v>
      </c>
      <c r="B2654" t="s">
        <v>8226</v>
      </c>
      <c r="C2654" t="s">
        <v>8248</v>
      </c>
      <c r="D2654">
        <v>1418183325</v>
      </c>
      <c r="E2654">
        <v>1415591325</v>
      </c>
      <c r="F2654" t="b">
        <v>0</v>
      </c>
      <c r="G2654">
        <v>11</v>
      </c>
    </row>
    <row r="2655" spans="1:7" hidden="1" x14ac:dyDescent="0.2">
      <c r="A2655" t="s">
        <v>8220</v>
      </c>
      <c r="B2655" t="s">
        <v>8224</v>
      </c>
      <c r="C2655" t="s">
        <v>8246</v>
      </c>
      <c r="D2655">
        <v>1402632000</v>
      </c>
      <c r="E2655">
        <v>1399909127</v>
      </c>
      <c r="F2655" t="b">
        <v>0</v>
      </c>
      <c r="G2655">
        <v>70</v>
      </c>
    </row>
    <row r="2656" spans="1:7" hidden="1" x14ac:dyDescent="0.2">
      <c r="A2656" t="s">
        <v>8220</v>
      </c>
      <c r="B2656" t="s">
        <v>8224</v>
      </c>
      <c r="C2656" t="s">
        <v>8246</v>
      </c>
      <c r="D2656">
        <v>1429622726</v>
      </c>
      <c r="E2656">
        <v>1424442326</v>
      </c>
      <c r="F2656" t="b">
        <v>0</v>
      </c>
      <c r="G2656">
        <v>6</v>
      </c>
    </row>
    <row r="2657" spans="1:7" hidden="1" x14ac:dyDescent="0.2">
      <c r="A2657" t="s">
        <v>8220</v>
      </c>
      <c r="B2657" t="s">
        <v>8224</v>
      </c>
      <c r="C2657" t="s">
        <v>8246</v>
      </c>
      <c r="D2657">
        <v>1455048000</v>
      </c>
      <c r="E2657">
        <v>1452631647</v>
      </c>
      <c r="F2657" t="b">
        <v>0</v>
      </c>
      <c r="G2657">
        <v>43</v>
      </c>
    </row>
    <row r="2658" spans="1:7" hidden="1" x14ac:dyDescent="0.2">
      <c r="A2658" t="s">
        <v>8220</v>
      </c>
      <c r="B2658" t="s">
        <v>8224</v>
      </c>
      <c r="C2658" t="s">
        <v>8246</v>
      </c>
      <c r="D2658">
        <v>1489345200</v>
      </c>
      <c r="E2658">
        <v>1485966688</v>
      </c>
      <c r="F2658" t="b">
        <v>0</v>
      </c>
      <c r="G2658">
        <v>152</v>
      </c>
    </row>
    <row r="2659" spans="1:7" hidden="1" x14ac:dyDescent="0.2">
      <c r="A2659" t="s">
        <v>8220</v>
      </c>
      <c r="B2659" t="s">
        <v>8224</v>
      </c>
      <c r="C2659" t="s">
        <v>8246</v>
      </c>
      <c r="D2659">
        <v>1470187800</v>
      </c>
      <c r="E2659">
        <v>1467325053</v>
      </c>
      <c r="F2659" t="b">
        <v>0</v>
      </c>
      <c r="G2659">
        <v>59</v>
      </c>
    </row>
    <row r="2660" spans="1:7" hidden="1" x14ac:dyDescent="0.2">
      <c r="A2660" t="s">
        <v>8220</v>
      </c>
      <c r="B2660" t="s">
        <v>8224</v>
      </c>
      <c r="C2660" t="s">
        <v>8246</v>
      </c>
      <c r="D2660">
        <v>1469913194</v>
      </c>
      <c r="E2660">
        <v>1467321194</v>
      </c>
      <c r="F2660" t="b">
        <v>0</v>
      </c>
      <c r="G2660">
        <v>4</v>
      </c>
    </row>
    <row r="2661" spans="1:7" hidden="1" x14ac:dyDescent="0.2">
      <c r="A2661" t="s">
        <v>8220</v>
      </c>
      <c r="B2661" t="s">
        <v>8224</v>
      </c>
      <c r="C2661" t="s">
        <v>8246</v>
      </c>
      <c r="D2661">
        <v>1429321210</v>
      </c>
      <c r="E2661">
        <v>1426729210</v>
      </c>
      <c r="F2661" t="b">
        <v>0</v>
      </c>
      <c r="G2661">
        <v>10</v>
      </c>
    </row>
    <row r="2662" spans="1:7" hidden="1" x14ac:dyDescent="0.2">
      <c r="A2662" t="s">
        <v>8220</v>
      </c>
      <c r="B2662" t="s">
        <v>8224</v>
      </c>
      <c r="C2662" t="s">
        <v>8246</v>
      </c>
      <c r="D2662">
        <v>1448388418</v>
      </c>
      <c r="E2662">
        <v>1443200818</v>
      </c>
      <c r="F2662" t="b">
        <v>0</v>
      </c>
      <c r="G2662">
        <v>5</v>
      </c>
    </row>
    <row r="2663" spans="1:7" hidden="1" x14ac:dyDescent="0.2">
      <c r="A2663" t="s">
        <v>8219</v>
      </c>
      <c r="B2663" t="s">
        <v>8224</v>
      </c>
      <c r="C2663" t="s">
        <v>8246</v>
      </c>
      <c r="D2663">
        <v>1382742010</v>
      </c>
      <c r="E2663">
        <v>1380150010</v>
      </c>
      <c r="F2663" t="b">
        <v>0</v>
      </c>
      <c r="G2663">
        <v>60</v>
      </c>
    </row>
    <row r="2664" spans="1:7" hidden="1" x14ac:dyDescent="0.2">
      <c r="A2664" t="s">
        <v>8219</v>
      </c>
      <c r="B2664" t="s">
        <v>8224</v>
      </c>
      <c r="C2664" t="s">
        <v>8246</v>
      </c>
      <c r="D2664">
        <v>1440179713</v>
      </c>
      <c r="E2664">
        <v>1437587713</v>
      </c>
      <c r="F2664" t="b">
        <v>0</v>
      </c>
      <c r="G2664">
        <v>80</v>
      </c>
    </row>
    <row r="2665" spans="1:7" hidden="1" x14ac:dyDescent="0.2">
      <c r="A2665" t="s">
        <v>8219</v>
      </c>
      <c r="B2665" t="s">
        <v>8229</v>
      </c>
      <c r="C2665" t="s">
        <v>8251</v>
      </c>
      <c r="D2665">
        <v>1441378800</v>
      </c>
      <c r="E2665">
        <v>1438873007</v>
      </c>
      <c r="F2665" t="b">
        <v>0</v>
      </c>
      <c r="G2665">
        <v>56</v>
      </c>
    </row>
    <row r="2666" spans="1:7" hidden="1" x14ac:dyDescent="0.2">
      <c r="A2666" t="s">
        <v>8219</v>
      </c>
      <c r="B2666" t="s">
        <v>8224</v>
      </c>
      <c r="C2666" t="s">
        <v>8246</v>
      </c>
      <c r="D2666">
        <v>1449644340</v>
      </c>
      <c r="E2666">
        <v>1446683797</v>
      </c>
      <c r="F2666" t="b">
        <v>0</v>
      </c>
      <c r="G2666">
        <v>104</v>
      </c>
    </row>
    <row r="2667" spans="1:7" hidden="1" x14ac:dyDescent="0.2">
      <c r="A2667" t="s">
        <v>8219</v>
      </c>
      <c r="B2667" t="s">
        <v>8224</v>
      </c>
      <c r="C2667" t="s">
        <v>8246</v>
      </c>
      <c r="D2667">
        <v>1430774974</v>
      </c>
      <c r="E2667">
        <v>1426886974</v>
      </c>
      <c r="F2667" t="b">
        <v>0</v>
      </c>
      <c r="G2667">
        <v>46</v>
      </c>
    </row>
    <row r="2668" spans="1:7" hidden="1" x14ac:dyDescent="0.2">
      <c r="A2668" t="s">
        <v>8219</v>
      </c>
      <c r="B2668" t="s">
        <v>8224</v>
      </c>
      <c r="C2668" t="s">
        <v>8246</v>
      </c>
      <c r="D2668">
        <v>1443214800</v>
      </c>
      <c r="E2668">
        <v>1440008439</v>
      </c>
      <c r="F2668" t="b">
        <v>0</v>
      </c>
      <c r="G2668">
        <v>206</v>
      </c>
    </row>
    <row r="2669" spans="1:7" hidden="1" x14ac:dyDescent="0.2">
      <c r="A2669" t="s">
        <v>8219</v>
      </c>
      <c r="B2669" t="s">
        <v>8224</v>
      </c>
      <c r="C2669" t="s">
        <v>8246</v>
      </c>
      <c r="D2669">
        <v>1455142416</v>
      </c>
      <c r="E2669">
        <v>1452550416</v>
      </c>
      <c r="F2669" t="b">
        <v>0</v>
      </c>
      <c r="G2669">
        <v>18</v>
      </c>
    </row>
    <row r="2670" spans="1:7" hidden="1" x14ac:dyDescent="0.2">
      <c r="A2670" t="s">
        <v>8219</v>
      </c>
      <c r="B2670" t="s">
        <v>8229</v>
      </c>
      <c r="C2670" t="s">
        <v>8251</v>
      </c>
      <c r="D2670">
        <v>1447079520</v>
      </c>
      <c r="E2670">
        <v>1443449265</v>
      </c>
      <c r="F2670" t="b">
        <v>0</v>
      </c>
      <c r="G2670">
        <v>28</v>
      </c>
    </row>
    <row r="2671" spans="1:7" hidden="1" x14ac:dyDescent="0.2">
      <c r="A2671" t="s">
        <v>8219</v>
      </c>
      <c r="B2671" t="s">
        <v>8224</v>
      </c>
      <c r="C2671" t="s">
        <v>8246</v>
      </c>
      <c r="D2671">
        <v>1452387096</v>
      </c>
      <c r="E2671">
        <v>1447203096</v>
      </c>
      <c r="F2671" t="b">
        <v>0</v>
      </c>
      <c r="G2671">
        <v>11</v>
      </c>
    </row>
    <row r="2672" spans="1:7" x14ac:dyDescent="0.2">
      <c r="A2672" t="s">
        <v>8221</v>
      </c>
      <c r="B2672" t="s">
        <v>8226</v>
      </c>
      <c r="C2672" t="s">
        <v>8248</v>
      </c>
      <c r="D2672">
        <v>1406593780</v>
      </c>
      <c r="E2672">
        <v>1404174580</v>
      </c>
      <c r="F2672" t="b">
        <v>1</v>
      </c>
      <c r="G2672">
        <v>60</v>
      </c>
    </row>
    <row r="2673" spans="1:7" x14ac:dyDescent="0.2">
      <c r="A2673" t="s">
        <v>8221</v>
      </c>
      <c r="B2673" t="s">
        <v>8224</v>
      </c>
      <c r="C2673" t="s">
        <v>8246</v>
      </c>
      <c r="D2673">
        <v>1419017880</v>
      </c>
      <c r="E2673">
        <v>1416419916</v>
      </c>
      <c r="F2673" t="b">
        <v>1</v>
      </c>
      <c r="G2673">
        <v>84</v>
      </c>
    </row>
    <row r="2674" spans="1:7" x14ac:dyDescent="0.2">
      <c r="A2674" t="s">
        <v>8221</v>
      </c>
      <c r="B2674" t="s">
        <v>8224</v>
      </c>
      <c r="C2674" t="s">
        <v>8246</v>
      </c>
      <c r="D2674">
        <v>1451282400</v>
      </c>
      <c r="E2674">
        <v>1449436390</v>
      </c>
      <c r="F2674" t="b">
        <v>1</v>
      </c>
      <c r="G2674">
        <v>47</v>
      </c>
    </row>
    <row r="2675" spans="1:7" x14ac:dyDescent="0.2">
      <c r="A2675" t="s">
        <v>8221</v>
      </c>
      <c r="B2675" t="s">
        <v>8224</v>
      </c>
      <c r="C2675" t="s">
        <v>8246</v>
      </c>
      <c r="D2675">
        <v>1414622700</v>
      </c>
      <c r="E2675">
        <v>1412081999</v>
      </c>
      <c r="F2675" t="b">
        <v>1</v>
      </c>
      <c r="G2675">
        <v>66</v>
      </c>
    </row>
    <row r="2676" spans="1:7" x14ac:dyDescent="0.2">
      <c r="A2676" t="s">
        <v>8221</v>
      </c>
      <c r="B2676" t="s">
        <v>8224</v>
      </c>
      <c r="C2676" t="s">
        <v>8246</v>
      </c>
      <c r="D2676">
        <v>1467694740</v>
      </c>
      <c r="E2676">
        <v>1465398670</v>
      </c>
      <c r="F2676" t="b">
        <v>1</v>
      </c>
      <c r="G2676">
        <v>171</v>
      </c>
    </row>
    <row r="2677" spans="1:7" x14ac:dyDescent="0.2">
      <c r="A2677" t="s">
        <v>8221</v>
      </c>
      <c r="B2677" t="s">
        <v>8224</v>
      </c>
      <c r="C2677" t="s">
        <v>8246</v>
      </c>
      <c r="D2677">
        <v>1415655289</v>
      </c>
      <c r="E2677">
        <v>1413059689</v>
      </c>
      <c r="F2677" t="b">
        <v>1</v>
      </c>
      <c r="G2677">
        <v>29</v>
      </c>
    </row>
    <row r="2678" spans="1:7" x14ac:dyDescent="0.2">
      <c r="A2678" t="s">
        <v>8221</v>
      </c>
      <c r="B2678" t="s">
        <v>8229</v>
      </c>
      <c r="C2678" t="s">
        <v>8251</v>
      </c>
      <c r="D2678">
        <v>1463929174</v>
      </c>
      <c r="E2678">
        <v>1461337174</v>
      </c>
      <c r="F2678" t="b">
        <v>0</v>
      </c>
      <c r="G2678">
        <v>9</v>
      </c>
    </row>
    <row r="2679" spans="1:7" x14ac:dyDescent="0.2">
      <c r="A2679" t="s">
        <v>8221</v>
      </c>
      <c r="B2679" t="s">
        <v>8224</v>
      </c>
      <c r="C2679" t="s">
        <v>8246</v>
      </c>
      <c r="D2679">
        <v>1404348143</v>
      </c>
      <c r="E2679">
        <v>1401756143</v>
      </c>
      <c r="F2679" t="b">
        <v>0</v>
      </c>
      <c r="G2679">
        <v>27</v>
      </c>
    </row>
    <row r="2680" spans="1:7" x14ac:dyDescent="0.2">
      <c r="A2680" t="s">
        <v>8221</v>
      </c>
      <c r="B2680" t="s">
        <v>8227</v>
      </c>
      <c r="C2680" t="s">
        <v>8249</v>
      </c>
      <c r="D2680">
        <v>1443121765</v>
      </c>
      <c r="E2680">
        <v>1440529765</v>
      </c>
      <c r="F2680" t="b">
        <v>0</v>
      </c>
      <c r="G2680">
        <v>2</v>
      </c>
    </row>
    <row r="2681" spans="1:7" x14ac:dyDescent="0.2">
      <c r="A2681" t="s">
        <v>8221</v>
      </c>
      <c r="B2681" t="s">
        <v>8224</v>
      </c>
      <c r="C2681" t="s">
        <v>8246</v>
      </c>
      <c r="D2681">
        <v>1425081694</v>
      </c>
      <c r="E2681">
        <v>1422489694</v>
      </c>
      <c r="F2681" t="b">
        <v>0</v>
      </c>
      <c r="G2681">
        <v>3</v>
      </c>
    </row>
    <row r="2682" spans="1:7" x14ac:dyDescent="0.2">
      <c r="A2682" t="s">
        <v>8221</v>
      </c>
      <c r="B2682" t="s">
        <v>8227</v>
      </c>
      <c r="C2682" t="s">
        <v>8249</v>
      </c>
      <c r="D2682">
        <v>1459915491</v>
      </c>
      <c r="E2682">
        <v>1457327091</v>
      </c>
      <c r="F2682" t="b">
        <v>0</v>
      </c>
      <c r="G2682">
        <v>4</v>
      </c>
    </row>
    <row r="2683" spans="1:7" x14ac:dyDescent="0.2">
      <c r="A2683" t="s">
        <v>8221</v>
      </c>
      <c r="B2683" t="s">
        <v>8224</v>
      </c>
      <c r="C2683" t="s">
        <v>8246</v>
      </c>
      <c r="D2683">
        <v>1405027750</v>
      </c>
      <c r="E2683">
        <v>1402867750</v>
      </c>
      <c r="F2683" t="b">
        <v>0</v>
      </c>
      <c r="G2683">
        <v>2</v>
      </c>
    </row>
    <row r="2684" spans="1:7" x14ac:dyDescent="0.2">
      <c r="A2684" t="s">
        <v>8221</v>
      </c>
      <c r="B2684" t="s">
        <v>8224</v>
      </c>
      <c r="C2684" t="s">
        <v>8246</v>
      </c>
      <c r="D2684">
        <v>1416635940</v>
      </c>
      <c r="E2684">
        <v>1413838540</v>
      </c>
      <c r="F2684" t="b">
        <v>0</v>
      </c>
      <c r="G2684">
        <v>20</v>
      </c>
    </row>
    <row r="2685" spans="1:7" x14ac:dyDescent="0.2">
      <c r="A2685" t="s">
        <v>8221</v>
      </c>
      <c r="B2685" t="s">
        <v>8224</v>
      </c>
      <c r="C2685" t="s">
        <v>8246</v>
      </c>
      <c r="D2685">
        <v>1425233240</v>
      </c>
      <c r="E2685">
        <v>1422641240</v>
      </c>
      <c r="F2685" t="b">
        <v>0</v>
      </c>
      <c r="G2685">
        <v>3</v>
      </c>
    </row>
    <row r="2686" spans="1:7" x14ac:dyDescent="0.2">
      <c r="A2686" t="s">
        <v>8221</v>
      </c>
      <c r="B2686" t="s">
        <v>8224</v>
      </c>
      <c r="C2686" t="s">
        <v>8246</v>
      </c>
      <c r="D2686">
        <v>1407621425</v>
      </c>
      <c r="E2686">
        <v>1404165425</v>
      </c>
      <c r="F2686" t="b">
        <v>0</v>
      </c>
      <c r="G2686">
        <v>4</v>
      </c>
    </row>
    <row r="2687" spans="1:7" x14ac:dyDescent="0.2">
      <c r="A2687" t="s">
        <v>8221</v>
      </c>
      <c r="B2687" t="s">
        <v>8224</v>
      </c>
      <c r="C2687" t="s">
        <v>8246</v>
      </c>
      <c r="D2687">
        <v>1430149330</v>
      </c>
      <c r="E2687">
        <v>1424968930</v>
      </c>
      <c r="F2687" t="b">
        <v>0</v>
      </c>
      <c r="G2687">
        <v>1</v>
      </c>
    </row>
    <row r="2688" spans="1:7" x14ac:dyDescent="0.2">
      <c r="A2688" t="s">
        <v>8221</v>
      </c>
      <c r="B2688" t="s">
        <v>8224</v>
      </c>
      <c r="C2688" t="s">
        <v>8246</v>
      </c>
      <c r="D2688">
        <v>1412119423</v>
      </c>
      <c r="E2688">
        <v>1410391423</v>
      </c>
      <c r="F2688" t="b">
        <v>0</v>
      </c>
      <c r="G2688">
        <v>0</v>
      </c>
    </row>
    <row r="2689" spans="1:7" x14ac:dyDescent="0.2">
      <c r="A2689" t="s">
        <v>8221</v>
      </c>
      <c r="B2689" t="s">
        <v>8224</v>
      </c>
      <c r="C2689" t="s">
        <v>8246</v>
      </c>
      <c r="D2689">
        <v>1435591318</v>
      </c>
      <c r="E2689">
        <v>1432999318</v>
      </c>
      <c r="F2689" t="b">
        <v>0</v>
      </c>
      <c r="G2689">
        <v>0</v>
      </c>
    </row>
    <row r="2690" spans="1:7" x14ac:dyDescent="0.2">
      <c r="A2690" t="s">
        <v>8221</v>
      </c>
      <c r="B2690" t="s">
        <v>8224</v>
      </c>
      <c r="C2690" t="s">
        <v>8246</v>
      </c>
      <c r="D2690">
        <v>1424746800</v>
      </c>
      <c r="E2690">
        <v>1422067870</v>
      </c>
      <c r="F2690" t="b">
        <v>0</v>
      </c>
      <c r="G2690">
        <v>14</v>
      </c>
    </row>
    <row r="2691" spans="1:7" x14ac:dyDescent="0.2">
      <c r="A2691" t="s">
        <v>8221</v>
      </c>
      <c r="B2691" t="s">
        <v>8224</v>
      </c>
      <c r="C2691" t="s">
        <v>8246</v>
      </c>
      <c r="D2691">
        <v>1469919890</v>
      </c>
      <c r="E2691">
        <v>1467327890</v>
      </c>
      <c r="F2691" t="b">
        <v>0</v>
      </c>
      <c r="G2691">
        <v>1</v>
      </c>
    </row>
    <row r="2692" spans="1:7" x14ac:dyDescent="0.2">
      <c r="A2692" t="s">
        <v>8221</v>
      </c>
      <c r="B2692" t="s">
        <v>8224</v>
      </c>
      <c r="C2692" t="s">
        <v>8246</v>
      </c>
      <c r="D2692">
        <v>1433298676</v>
      </c>
      <c r="E2692">
        <v>1429410676</v>
      </c>
      <c r="F2692" t="b">
        <v>0</v>
      </c>
      <c r="G2692">
        <v>118</v>
      </c>
    </row>
    <row r="2693" spans="1:7" x14ac:dyDescent="0.2">
      <c r="A2693" t="s">
        <v>8221</v>
      </c>
      <c r="B2693" t="s">
        <v>8229</v>
      </c>
      <c r="C2693" t="s">
        <v>8251</v>
      </c>
      <c r="D2693">
        <v>1431278557</v>
      </c>
      <c r="E2693">
        <v>1427390557</v>
      </c>
      <c r="F2693" t="b">
        <v>0</v>
      </c>
      <c r="G2693">
        <v>2</v>
      </c>
    </row>
    <row r="2694" spans="1:7" x14ac:dyDescent="0.2">
      <c r="A2694" t="s">
        <v>8221</v>
      </c>
      <c r="B2694" t="s">
        <v>8224</v>
      </c>
      <c r="C2694" t="s">
        <v>8246</v>
      </c>
      <c r="D2694">
        <v>1427266860</v>
      </c>
      <c r="E2694">
        <v>1424678460</v>
      </c>
      <c r="F2694" t="b">
        <v>0</v>
      </c>
      <c r="G2694">
        <v>1</v>
      </c>
    </row>
    <row r="2695" spans="1:7" x14ac:dyDescent="0.2">
      <c r="A2695" t="s">
        <v>8221</v>
      </c>
      <c r="B2695" t="s">
        <v>8224</v>
      </c>
      <c r="C2695" t="s">
        <v>8246</v>
      </c>
      <c r="D2695">
        <v>1407899966</v>
      </c>
      <c r="E2695">
        <v>1405307966</v>
      </c>
      <c r="F2695" t="b">
        <v>0</v>
      </c>
      <c r="G2695">
        <v>3</v>
      </c>
    </row>
    <row r="2696" spans="1:7" x14ac:dyDescent="0.2">
      <c r="A2696" t="s">
        <v>8221</v>
      </c>
      <c r="B2696" t="s">
        <v>8224</v>
      </c>
      <c r="C2696" t="s">
        <v>8246</v>
      </c>
      <c r="D2696">
        <v>1411701739</v>
      </c>
      <c r="E2696">
        <v>1409109739</v>
      </c>
      <c r="F2696" t="b">
        <v>0</v>
      </c>
      <c r="G2696">
        <v>1</v>
      </c>
    </row>
    <row r="2697" spans="1:7" x14ac:dyDescent="0.2">
      <c r="A2697" t="s">
        <v>8221</v>
      </c>
      <c r="B2697" t="s">
        <v>8224</v>
      </c>
      <c r="C2697" t="s">
        <v>8246</v>
      </c>
      <c r="D2697">
        <v>1428981718</v>
      </c>
      <c r="E2697">
        <v>1423801318</v>
      </c>
      <c r="F2697" t="b">
        <v>0</v>
      </c>
      <c r="G2697">
        <v>3</v>
      </c>
    </row>
    <row r="2698" spans="1:7" x14ac:dyDescent="0.2">
      <c r="A2698" t="s">
        <v>8221</v>
      </c>
      <c r="B2698" t="s">
        <v>8224</v>
      </c>
      <c r="C2698" t="s">
        <v>8246</v>
      </c>
      <c r="D2698">
        <v>1419538560</v>
      </c>
      <c r="E2698">
        <v>1416600960</v>
      </c>
      <c r="F2698" t="b">
        <v>0</v>
      </c>
      <c r="G2698">
        <v>38</v>
      </c>
    </row>
    <row r="2699" spans="1:7" x14ac:dyDescent="0.2">
      <c r="A2699" t="s">
        <v>8221</v>
      </c>
      <c r="B2699" t="s">
        <v>8224</v>
      </c>
      <c r="C2699" t="s">
        <v>8246</v>
      </c>
      <c r="D2699">
        <v>1438552800</v>
      </c>
      <c r="E2699">
        <v>1435876423</v>
      </c>
      <c r="F2699" t="b">
        <v>0</v>
      </c>
      <c r="G2699">
        <v>52</v>
      </c>
    </row>
    <row r="2700" spans="1:7" x14ac:dyDescent="0.2">
      <c r="A2700" t="s">
        <v>8221</v>
      </c>
      <c r="B2700" t="s">
        <v>8224</v>
      </c>
      <c r="C2700" t="s">
        <v>8246</v>
      </c>
      <c r="D2700">
        <v>1403904808</v>
      </c>
      <c r="E2700">
        <v>1401312808</v>
      </c>
      <c r="F2700" t="b">
        <v>0</v>
      </c>
      <c r="G2700">
        <v>2</v>
      </c>
    </row>
    <row r="2701" spans="1:7" x14ac:dyDescent="0.2">
      <c r="A2701" t="s">
        <v>8221</v>
      </c>
      <c r="B2701" t="s">
        <v>8229</v>
      </c>
      <c r="C2701" t="s">
        <v>8251</v>
      </c>
      <c r="D2701">
        <v>1407533463</v>
      </c>
      <c r="E2701">
        <v>1404941463</v>
      </c>
      <c r="F2701" t="b">
        <v>0</v>
      </c>
      <c r="G2701">
        <v>0</v>
      </c>
    </row>
    <row r="2702" spans="1:7" x14ac:dyDescent="0.2">
      <c r="A2702" t="s">
        <v>8221</v>
      </c>
      <c r="B2702" t="s">
        <v>8224</v>
      </c>
      <c r="C2702" t="s">
        <v>8246</v>
      </c>
      <c r="D2702">
        <v>1411073972</v>
      </c>
      <c r="E2702">
        <v>1408481972</v>
      </c>
      <c r="F2702" t="b">
        <v>0</v>
      </c>
      <c r="G2702">
        <v>4</v>
      </c>
    </row>
    <row r="2703" spans="1:7" hidden="1" x14ac:dyDescent="0.2">
      <c r="A2703" t="s">
        <v>8222</v>
      </c>
      <c r="B2703" t="s">
        <v>8241</v>
      </c>
      <c r="C2703" t="s">
        <v>8249</v>
      </c>
      <c r="D2703">
        <v>1491586534</v>
      </c>
      <c r="E2703">
        <v>1488911734</v>
      </c>
      <c r="F2703" t="b">
        <v>0</v>
      </c>
      <c r="G2703">
        <v>46</v>
      </c>
    </row>
    <row r="2704" spans="1:7" hidden="1" x14ac:dyDescent="0.2">
      <c r="A2704" t="s">
        <v>8222</v>
      </c>
      <c r="B2704" t="s">
        <v>8224</v>
      </c>
      <c r="C2704" t="s">
        <v>8246</v>
      </c>
      <c r="D2704">
        <v>1491416077</v>
      </c>
      <c r="E2704">
        <v>1488827677</v>
      </c>
      <c r="F2704" t="b">
        <v>1</v>
      </c>
      <c r="G2704">
        <v>26</v>
      </c>
    </row>
    <row r="2705" spans="1:7" hidden="1" x14ac:dyDescent="0.2">
      <c r="A2705" t="s">
        <v>8222</v>
      </c>
      <c r="B2705" t="s">
        <v>8238</v>
      </c>
      <c r="C2705" t="s">
        <v>8256</v>
      </c>
      <c r="D2705">
        <v>1490196830</v>
      </c>
      <c r="E2705">
        <v>1485016430</v>
      </c>
      <c r="F2705" t="b">
        <v>0</v>
      </c>
      <c r="G2705">
        <v>45</v>
      </c>
    </row>
    <row r="2706" spans="1:7" hidden="1" x14ac:dyDescent="0.2">
      <c r="A2706" t="s">
        <v>8222</v>
      </c>
      <c r="B2706" t="s">
        <v>8224</v>
      </c>
      <c r="C2706" t="s">
        <v>8246</v>
      </c>
      <c r="D2706">
        <v>1491421314</v>
      </c>
      <c r="E2706">
        <v>1487709714</v>
      </c>
      <c r="F2706" t="b">
        <v>0</v>
      </c>
      <c r="G2706">
        <v>7</v>
      </c>
    </row>
    <row r="2707" spans="1:7" hidden="1" x14ac:dyDescent="0.2">
      <c r="A2707" t="s">
        <v>8222</v>
      </c>
      <c r="B2707" t="s">
        <v>8224</v>
      </c>
      <c r="C2707" t="s">
        <v>8246</v>
      </c>
      <c r="D2707">
        <v>1490389158</v>
      </c>
      <c r="E2707">
        <v>1486504758</v>
      </c>
      <c r="F2707" t="b">
        <v>0</v>
      </c>
      <c r="G2707">
        <v>8</v>
      </c>
    </row>
    <row r="2708" spans="1:7" hidden="1" x14ac:dyDescent="0.2">
      <c r="A2708" t="s">
        <v>8219</v>
      </c>
      <c r="B2708" t="s">
        <v>8224</v>
      </c>
      <c r="C2708" t="s">
        <v>8246</v>
      </c>
      <c r="D2708">
        <v>1413442740</v>
      </c>
      <c r="E2708">
        <v>1410937483</v>
      </c>
      <c r="F2708" t="b">
        <v>1</v>
      </c>
      <c r="G2708">
        <v>263</v>
      </c>
    </row>
    <row r="2709" spans="1:7" hidden="1" x14ac:dyDescent="0.2">
      <c r="A2709" t="s">
        <v>8219</v>
      </c>
      <c r="B2709" t="s">
        <v>8224</v>
      </c>
      <c r="C2709" t="s">
        <v>8246</v>
      </c>
      <c r="D2709">
        <v>1369637940</v>
      </c>
      <c r="E2709">
        <v>1367088443</v>
      </c>
      <c r="F2709" t="b">
        <v>1</v>
      </c>
      <c r="G2709">
        <v>394</v>
      </c>
    </row>
    <row r="2710" spans="1:7" hidden="1" x14ac:dyDescent="0.2">
      <c r="A2710" t="s">
        <v>8219</v>
      </c>
      <c r="B2710" t="s">
        <v>8225</v>
      </c>
      <c r="C2710" t="s">
        <v>8247</v>
      </c>
      <c r="D2710">
        <v>1469119526</v>
      </c>
      <c r="E2710">
        <v>1463935526</v>
      </c>
      <c r="F2710" t="b">
        <v>1</v>
      </c>
      <c r="G2710">
        <v>1049</v>
      </c>
    </row>
    <row r="2711" spans="1:7" hidden="1" x14ac:dyDescent="0.2">
      <c r="A2711" t="s">
        <v>8219</v>
      </c>
      <c r="B2711" t="s">
        <v>8224</v>
      </c>
      <c r="C2711" t="s">
        <v>8246</v>
      </c>
      <c r="D2711">
        <v>1475553540</v>
      </c>
      <c r="E2711">
        <v>1472528141</v>
      </c>
      <c r="F2711" t="b">
        <v>1</v>
      </c>
      <c r="G2711">
        <v>308</v>
      </c>
    </row>
    <row r="2712" spans="1:7" hidden="1" x14ac:dyDescent="0.2">
      <c r="A2712" t="s">
        <v>8219</v>
      </c>
      <c r="B2712" t="s">
        <v>8224</v>
      </c>
      <c r="C2712" t="s">
        <v>8246</v>
      </c>
      <c r="D2712">
        <v>1407549600</v>
      </c>
      <c r="E2712">
        <v>1404797428</v>
      </c>
      <c r="F2712" t="b">
        <v>1</v>
      </c>
      <c r="G2712">
        <v>1088</v>
      </c>
    </row>
    <row r="2713" spans="1:7" hidden="1" x14ac:dyDescent="0.2">
      <c r="A2713" t="s">
        <v>8219</v>
      </c>
      <c r="B2713" t="s">
        <v>8225</v>
      </c>
      <c r="C2713" t="s">
        <v>8247</v>
      </c>
      <c r="D2713">
        <v>1403301660</v>
      </c>
      <c r="E2713">
        <v>1400694790</v>
      </c>
      <c r="F2713" t="b">
        <v>1</v>
      </c>
      <c r="G2713">
        <v>73</v>
      </c>
    </row>
    <row r="2714" spans="1:7" hidden="1" x14ac:dyDescent="0.2">
      <c r="A2714" t="s">
        <v>8219</v>
      </c>
      <c r="B2714" t="s">
        <v>8224</v>
      </c>
      <c r="C2714" t="s">
        <v>8246</v>
      </c>
      <c r="D2714">
        <v>1373738400</v>
      </c>
      <c r="E2714">
        <v>1370568560</v>
      </c>
      <c r="F2714" t="b">
        <v>1</v>
      </c>
      <c r="G2714">
        <v>143</v>
      </c>
    </row>
    <row r="2715" spans="1:7" hidden="1" x14ac:dyDescent="0.2">
      <c r="A2715" t="s">
        <v>8219</v>
      </c>
      <c r="B2715" t="s">
        <v>8224</v>
      </c>
      <c r="C2715" t="s">
        <v>8246</v>
      </c>
      <c r="D2715">
        <v>1450971684</v>
      </c>
      <c r="E2715">
        <v>1447515684</v>
      </c>
      <c r="F2715" t="b">
        <v>1</v>
      </c>
      <c r="G2715">
        <v>1420</v>
      </c>
    </row>
    <row r="2716" spans="1:7" hidden="1" x14ac:dyDescent="0.2">
      <c r="A2716" t="s">
        <v>8219</v>
      </c>
      <c r="B2716" t="s">
        <v>8224</v>
      </c>
      <c r="C2716" t="s">
        <v>8246</v>
      </c>
      <c r="D2716">
        <v>1476486000</v>
      </c>
      <c r="E2716">
        <v>1474040596</v>
      </c>
      <c r="F2716" t="b">
        <v>1</v>
      </c>
      <c r="G2716">
        <v>305</v>
      </c>
    </row>
    <row r="2717" spans="1:7" hidden="1" x14ac:dyDescent="0.2">
      <c r="A2717" t="s">
        <v>8219</v>
      </c>
      <c r="B2717" t="s">
        <v>8224</v>
      </c>
      <c r="C2717" t="s">
        <v>8246</v>
      </c>
      <c r="D2717">
        <v>1456047228</v>
      </c>
      <c r="E2717">
        <v>1453109628</v>
      </c>
      <c r="F2717" t="b">
        <v>1</v>
      </c>
      <c r="G2717">
        <v>551</v>
      </c>
    </row>
    <row r="2718" spans="1:7" hidden="1" x14ac:dyDescent="0.2">
      <c r="A2718" t="s">
        <v>8219</v>
      </c>
      <c r="B2718" t="s">
        <v>8236</v>
      </c>
      <c r="C2718" t="s">
        <v>8249</v>
      </c>
      <c r="D2718">
        <v>1444291193</v>
      </c>
      <c r="E2718">
        <v>1441699193</v>
      </c>
      <c r="F2718" t="b">
        <v>1</v>
      </c>
      <c r="G2718">
        <v>187</v>
      </c>
    </row>
    <row r="2719" spans="1:7" hidden="1" x14ac:dyDescent="0.2">
      <c r="A2719" t="s">
        <v>8219</v>
      </c>
      <c r="B2719" t="s">
        <v>8224</v>
      </c>
      <c r="C2719" t="s">
        <v>8246</v>
      </c>
      <c r="D2719">
        <v>1417906649</v>
      </c>
      <c r="E2719">
        <v>1414015049</v>
      </c>
      <c r="F2719" t="b">
        <v>1</v>
      </c>
      <c r="G2719">
        <v>325</v>
      </c>
    </row>
    <row r="2720" spans="1:7" hidden="1" x14ac:dyDescent="0.2">
      <c r="A2720" t="s">
        <v>8219</v>
      </c>
      <c r="B2720" t="s">
        <v>8224</v>
      </c>
      <c r="C2720" t="s">
        <v>8246</v>
      </c>
      <c r="D2720">
        <v>1462316400</v>
      </c>
      <c r="E2720">
        <v>1459865945</v>
      </c>
      <c r="F2720" t="b">
        <v>1</v>
      </c>
      <c r="G2720">
        <v>148</v>
      </c>
    </row>
    <row r="2721" spans="1:7" hidden="1" x14ac:dyDescent="0.2">
      <c r="A2721" t="s">
        <v>8219</v>
      </c>
      <c r="B2721" t="s">
        <v>8224</v>
      </c>
      <c r="C2721" t="s">
        <v>8246</v>
      </c>
      <c r="D2721">
        <v>1460936694</v>
      </c>
      <c r="E2721">
        <v>1455756294</v>
      </c>
      <c r="F2721" t="b">
        <v>0</v>
      </c>
      <c r="G2721">
        <v>69</v>
      </c>
    </row>
    <row r="2722" spans="1:7" hidden="1" x14ac:dyDescent="0.2">
      <c r="A2722" t="s">
        <v>8219</v>
      </c>
      <c r="B2722" t="s">
        <v>8224</v>
      </c>
      <c r="C2722" t="s">
        <v>8246</v>
      </c>
      <c r="D2722">
        <v>1478866253</v>
      </c>
      <c r="E2722">
        <v>1476270653</v>
      </c>
      <c r="F2722" t="b">
        <v>0</v>
      </c>
      <c r="G2722">
        <v>173</v>
      </c>
    </row>
    <row r="2723" spans="1:7" hidden="1" x14ac:dyDescent="0.2">
      <c r="A2723" t="s">
        <v>8219</v>
      </c>
      <c r="B2723" t="s">
        <v>8225</v>
      </c>
      <c r="C2723" t="s">
        <v>8247</v>
      </c>
      <c r="D2723">
        <v>1378494000</v>
      </c>
      <c r="E2723">
        <v>1375880598</v>
      </c>
      <c r="F2723" t="b">
        <v>0</v>
      </c>
      <c r="G2723">
        <v>269</v>
      </c>
    </row>
    <row r="2724" spans="1:7" hidden="1" x14ac:dyDescent="0.2">
      <c r="A2724" t="s">
        <v>8219</v>
      </c>
      <c r="B2724" t="s">
        <v>8224</v>
      </c>
      <c r="C2724" t="s">
        <v>8246</v>
      </c>
      <c r="D2724">
        <v>1485722053</v>
      </c>
      <c r="E2724">
        <v>1480538053</v>
      </c>
      <c r="F2724" t="b">
        <v>0</v>
      </c>
      <c r="G2724">
        <v>185</v>
      </c>
    </row>
    <row r="2725" spans="1:7" hidden="1" x14ac:dyDescent="0.2">
      <c r="A2725" t="s">
        <v>8219</v>
      </c>
      <c r="B2725" t="s">
        <v>8224</v>
      </c>
      <c r="C2725" t="s">
        <v>8246</v>
      </c>
      <c r="D2725">
        <v>1420060088</v>
      </c>
      <c r="E2725">
        <v>1414872488</v>
      </c>
      <c r="F2725" t="b">
        <v>0</v>
      </c>
      <c r="G2725">
        <v>176</v>
      </c>
    </row>
    <row r="2726" spans="1:7" hidden="1" x14ac:dyDescent="0.2">
      <c r="A2726" t="s">
        <v>8219</v>
      </c>
      <c r="B2726" t="s">
        <v>8225</v>
      </c>
      <c r="C2726" t="s">
        <v>8247</v>
      </c>
      <c r="D2726">
        <v>1439625059</v>
      </c>
      <c r="E2726">
        <v>1436860259</v>
      </c>
      <c r="F2726" t="b">
        <v>0</v>
      </c>
      <c r="G2726">
        <v>1019</v>
      </c>
    </row>
    <row r="2727" spans="1:7" hidden="1" x14ac:dyDescent="0.2">
      <c r="A2727" t="s">
        <v>8219</v>
      </c>
      <c r="B2727" t="s">
        <v>8229</v>
      </c>
      <c r="C2727" t="s">
        <v>8251</v>
      </c>
      <c r="D2727">
        <v>1488390735</v>
      </c>
      <c r="E2727">
        <v>1484070735</v>
      </c>
      <c r="F2727" t="b">
        <v>0</v>
      </c>
      <c r="G2727">
        <v>113</v>
      </c>
    </row>
    <row r="2728" spans="1:7" hidden="1" x14ac:dyDescent="0.2">
      <c r="A2728" t="s">
        <v>8219</v>
      </c>
      <c r="B2728" t="s">
        <v>8224</v>
      </c>
      <c r="C2728" t="s">
        <v>8246</v>
      </c>
      <c r="D2728">
        <v>1461333311</v>
      </c>
      <c r="E2728">
        <v>1458741311</v>
      </c>
      <c r="F2728" t="b">
        <v>0</v>
      </c>
      <c r="G2728">
        <v>404</v>
      </c>
    </row>
    <row r="2729" spans="1:7" hidden="1" x14ac:dyDescent="0.2">
      <c r="A2729" t="s">
        <v>8219</v>
      </c>
      <c r="B2729" t="s">
        <v>8224</v>
      </c>
      <c r="C2729" t="s">
        <v>8246</v>
      </c>
      <c r="D2729">
        <v>1438964063</v>
      </c>
      <c r="E2729">
        <v>1436804063</v>
      </c>
      <c r="F2729" t="b">
        <v>0</v>
      </c>
      <c r="G2729">
        <v>707</v>
      </c>
    </row>
    <row r="2730" spans="1:7" hidden="1" x14ac:dyDescent="0.2">
      <c r="A2730" t="s">
        <v>8219</v>
      </c>
      <c r="B2730" t="s">
        <v>8224</v>
      </c>
      <c r="C2730" t="s">
        <v>8246</v>
      </c>
      <c r="D2730">
        <v>1451485434</v>
      </c>
      <c r="E2730">
        <v>1448461434</v>
      </c>
      <c r="F2730" t="b">
        <v>0</v>
      </c>
      <c r="G2730">
        <v>392</v>
      </c>
    </row>
    <row r="2731" spans="1:7" hidden="1" x14ac:dyDescent="0.2">
      <c r="A2731" t="s">
        <v>8219</v>
      </c>
      <c r="B2731" t="s">
        <v>8224</v>
      </c>
      <c r="C2731" t="s">
        <v>8246</v>
      </c>
      <c r="D2731">
        <v>1430459197</v>
      </c>
      <c r="E2731">
        <v>1427867197</v>
      </c>
      <c r="F2731" t="b">
        <v>0</v>
      </c>
      <c r="G2731">
        <v>23</v>
      </c>
    </row>
    <row r="2732" spans="1:7" hidden="1" x14ac:dyDescent="0.2">
      <c r="A2732" t="s">
        <v>8219</v>
      </c>
      <c r="B2732" t="s">
        <v>8224</v>
      </c>
      <c r="C2732" t="s">
        <v>8246</v>
      </c>
      <c r="D2732">
        <v>1366635575</v>
      </c>
      <c r="E2732">
        <v>1363611575</v>
      </c>
      <c r="F2732" t="b">
        <v>0</v>
      </c>
      <c r="G2732">
        <v>682</v>
      </c>
    </row>
    <row r="2733" spans="1:7" hidden="1" x14ac:dyDescent="0.2">
      <c r="A2733" t="s">
        <v>8219</v>
      </c>
      <c r="B2733" t="s">
        <v>8224</v>
      </c>
      <c r="C2733" t="s">
        <v>8246</v>
      </c>
      <c r="D2733">
        <v>1413604800</v>
      </c>
      <c r="E2733">
        <v>1408624622</v>
      </c>
      <c r="F2733" t="b">
        <v>0</v>
      </c>
      <c r="G2733">
        <v>37</v>
      </c>
    </row>
    <row r="2734" spans="1:7" hidden="1" x14ac:dyDescent="0.2">
      <c r="A2734" t="s">
        <v>8219</v>
      </c>
      <c r="B2734" t="s">
        <v>8224</v>
      </c>
      <c r="C2734" t="s">
        <v>8246</v>
      </c>
      <c r="D2734">
        <v>1369699200</v>
      </c>
      <c r="E2734">
        <v>1366917828</v>
      </c>
      <c r="F2734" t="b">
        <v>0</v>
      </c>
      <c r="G2734">
        <v>146</v>
      </c>
    </row>
    <row r="2735" spans="1:7" hidden="1" x14ac:dyDescent="0.2">
      <c r="A2735" t="s">
        <v>8219</v>
      </c>
      <c r="B2735" t="s">
        <v>8224</v>
      </c>
      <c r="C2735" t="s">
        <v>8246</v>
      </c>
      <c r="D2735">
        <v>1428643974</v>
      </c>
      <c r="E2735">
        <v>1423463574</v>
      </c>
      <c r="F2735" t="b">
        <v>0</v>
      </c>
      <c r="G2735">
        <v>119</v>
      </c>
    </row>
    <row r="2736" spans="1:7" hidden="1" x14ac:dyDescent="0.2">
      <c r="A2736" t="s">
        <v>8219</v>
      </c>
      <c r="B2736" t="s">
        <v>8224</v>
      </c>
      <c r="C2736" t="s">
        <v>8246</v>
      </c>
      <c r="D2736">
        <v>1476395940</v>
      </c>
      <c r="E2736">
        <v>1473782592</v>
      </c>
      <c r="F2736" t="b">
        <v>0</v>
      </c>
      <c r="G2736">
        <v>163</v>
      </c>
    </row>
    <row r="2737" spans="1:7" hidden="1" x14ac:dyDescent="0.2">
      <c r="A2737" t="s">
        <v>8219</v>
      </c>
      <c r="B2737" t="s">
        <v>8225</v>
      </c>
      <c r="C2737" t="s">
        <v>8247</v>
      </c>
      <c r="D2737">
        <v>1363204800</v>
      </c>
      <c r="E2737">
        <v>1360551250</v>
      </c>
      <c r="F2737" t="b">
        <v>0</v>
      </c>
      <c r="G2737">
        <v>339</v>
      </c>
    </row>
    <row r="2738" spans="1:7" hidden="1" x14ac:dyDescent="0.2">
      <c r="A2738" t="s">
        <v>8219</v>
      </c>
      <c r="B2738" t="s">
        <v>8229</v>
      </c>
      <c r="C2738" t="s">
        <v>8251</v>
      </c>
      <c r="D2738">
        <v>1398268773</v>
      </c>
      <c r="E2738">
        <v>1395676773</v>
      </c>
      <c r="F2738" t="b">
        <v>0</v>
      </c>
      <c r="G2738">
        <v>58</v>
      </c>
    </row>
    <row r="2739" spans="1:7" hidden="1" x14ac:dyDescent="0.2">
      <c r="A2739" t="s">
        <v>8219</v>
      </c>
      <c r="B2739" t="s">
        <v>8224</v>
      </c>
      <c r="C2739" t="s">
        <v>8246</v>
      </c>
      <c r="D2739">
        <v>1389812400</v>
      </c>
      <c r="E2739">
        <v>1386108087</v>
      </c>
      <c r="F2739" t="b">
        <v>0</v>
      </c>
      <c r="G2739">
        <v>456</v>
      </c>
    </row>
    <row r="2740" spans="1:7" hidden="1" x14ac:dyDescent="0.2">
      <c r="A2740" t="s">
        <v>8219</v>
      </c>
      <c r="B2740" t="s">
        <v>8224</v>
      </c>
      <c r="C2740" t="s">
        <v>8246</v>
      </c>
      <c r="D2740">
        <v>1478402804</v>
      </c>
      <c r="E2740">
        <v>1473218804</v>
      </c>
      <c r="F2740" t="b">
        <v>0</v>
      </c>
      <c r="G2740">
        <v>15</v>
      </c>
    </row>
    <row r="2741" spans="1:7" hidden="1" x14ac:dyDescent="0.2">
      <c r="A2741" t="s">
        <v>8219</v>
      </c>
      <c r="B2741" t="s">
        <v>8225</v>
      </c>
      <c r="C2741" t="s">
        <v>8247</v>
      </c>
      <c r="D2741">
        <v>1399324717</v>
      </c>
      <c r="E2741">
        <v>1395436717</v>
      </c>
      <c r="F2741" t="b">
        <v>0</v>
      </c>
      <c r="G2741">
        <v>191</v>
      </c>
    </row>
    <row r="2742" spans="1:7" hidden="1" x14ac:dyDescent="0.2">
      <c r="A2742" t="s">
        <v>8219</v>
      </c>
      <c r="B2742" t="s">
        <v>8224</v>
      </c>
      <c r="C2742" t="s">
        <v>8246</v>
      </c>
      <c r="D2742">
        <v>1426117552</v>
      </c>
      <c r="E2742">
        <v>1423529152</v>
      </c>
      <c r="F2742" t="b">
        <v>0</v>
      </c>
      <c r="G2742">
        <v>17</v>
      </c>
    </row>
    <row r="2743" spans="1:7" x14ac:dyDescent="0.2">
      <c r="A2743" t="s">
        <v>8221</v>
      </c>
      <c r="B2743" t="s">
        <v>8224</v>
      </c>
      <c r="C2743" t="s">
        <v>8246</v>
      </c>
      <c r="D2743">
        <v>1413770820</v>
      </c>
      <c r="E2743">
        <v>1412005602</v>
      </c>
      <c r="F2743" t="b">
        <v>0</v>
      </c>
      <c r="G2743">
        <v>4</v>
      </c>
    </row>
    <row r="2744" spans="1:7" x14ac:dyDescent="0.2">
      <c r="A2744" t="s">
        <v>8221</v>
      </c>
      <c r="B2744" t="s">
        <v>8224</v>
      </c>
      <c r="C2744" t="s">
        <v>8246</v>
      </c>
      <c r="D2744">
        <v>1337102187</v>
      </c>
      <c r="E2744">
        <v>1335892587</v>
      </c>
      <c r="F2744" t="b">
        <v>0</v>
      </c>
      <c r="G2744">
        <v>18</v>
      </c>
    </row>
    <row r="2745" spans="1:7" x14ac:dyDescent="0.2">
      <c r="A2745" t="s">
        <v>8221</v>
      </c>
      <c r="B2745" t="s">
        <v>8224</v>
      </c>
      <c r="C2745" t="s">
        <v>8246</v>
      </c>
      <c r="D2745">
        <v>1476863607</v>
      </c>
      <c r="E2745">
        <v>1474271607</v>
      </c>
      <c r="F2745" t="b">
        <v>0</v>
      </c>
      <c r="G2745">
        <v>0</v>
      </c>
    </row>
    <row r="2746" spans="1:7" x14ac:dyDescent="0.2">
      <c r="A2746" t="s">
        <v>8221</v>
      </c>
      <c r="B2746" t="s">
        <v>8224</v>
      </c>
      <c r="C2746" t="s">
        <v>8246</v>
      </c>
      <c r="D2746">
        <v>1330478998</v>
      </c>
      <c r="E2746">
        <v>1327886998</v>
      </c>
      <c r="F2746" t="b">
        <v>0</v>
      </c>
      <c r="G2746">
        <v>22</v>
      </c>
    </row>
    <row r="2747" spans="1:7" x14ac:dyDescent="0.2">
      <c r="A2747" t="s">
        <v>8221</v>
      </c>
      <c r="B2747" t="s">
        <v>8224</v>
      </c>
      <c r="C2747" t="s">
        <v>8246</v>
      </c>
      <c r="D2747">
        <v>1342309368</v>
      </c>
      <c r="E2747">
        <v>1337125368</v>
      </c>
      <c r="F2747" t="b">
        <v>0</v>
      </c>
      <c r="G2747">
        <v>49</v>
      </c>
    </row>
    <row r="2748" spans="1:7" x14ac:dyDescent="0.2">
      <c r="A2748" t="s">
        <v>8221</v>
      </c>
      <c r="B2748" t="s">
        <v>8224</v>
      </c>
      <c r="C2748" t="s">
        <v>8246</v>
      </c>
      <c r="D2748">
        <v>1409337911</v>
      </c>
      <c r="E2748">
        <v>1406745911</v>
      </c>
      <c r="F2748" t="b">
        <v>0</v>
      </c>
      <c r="G2748">
        <v>19</v>
      </c>
    </row>
    <row r="2749" spans="1:7" x14ac:dyDescent="0.2">
      <c r="A2749" t="s">
        <v>8221</v>
      </c>
      <c r="B2749" t="s">
        <v>8224</v>
      </c>
      <c r="C2749" t="s">
        <v>8246</v>
      </c>
      <c r="D2749">
        <v>1339816200</v>
      </c>
      <c r="E2749">
        <v>1337095997</v>
      </c>
      <c r="F2749" t="b">
        <v>0</v>
      </c>
      <c r="G2749">
        <v>4</v>
      </c>
    </row>
    <row r="2750" spans="1:7" x14ac:dyDescent="0.2">
      <c r="A2750" t="s">
        <v>8221</v>
      </c>
      <c r="B2750" t="s">
        <v>8224</v>
      </c>
      <c r="C2750" t="s">
        <v>8246</v>
      </c>
      <c r="D2750">
        <v>1472835802</v>
      </c>
      <c r="E2750">
        <v>1470243802</v>
      </c>
      <c r="F2750" t="b">
        <v>0</v>
      </c>
      <c r="G2750">
        <v>4</v>
      </c>
    </row>
    <row r="2751" spans="1:7" x14ac:dyDescent="0.2">
      <c r="A2751" t="s">
        <v>8221</v>
      </c>
      <c r="B2751" t="s">
        <v>8224</v>
      </c>
      <c r="C2751" t="s">
        <v>8246</v>
      </c>
      <c r="D2751">
        <v>1428171037</v>
      </c>
      <c r="E2751">
        <v>1425582637</v>
      </c>
      <c r="F2751" t="b">
        <v>0</v>
      </c>
      <c r="G2751">
        <v>2</v>
      </c>
    </row>
    <row r="2752" spans="1:7" x14ac:dyDescent="0.2">
      <c r="A2752" t="s">
        <v>8221</v>
      </c>
      <c r="B2752" t="s">
        <v>8224</v>
      </c>
      <c r="C2752" t="s">
        <v>8246</v>
      </c>
      <c r="D2752">
        <v>1341086400</v>
      </c>
      <c r="E2752">
        <v>1340055345</v>
      </c>
      <c r="F2752" t="b">
        <v>0</v>
      </c>
      <c r="G2752">
        <v>0</v>
      </c>
    </row>
    <row r="2753" spans="1:7" x14ac:dyDescent="0.2">
      <c r="A2753" t="s">
        <v>8221</v>
      </c>
      <c r="B2753" t="s">
        <v>8224</v>
      </c>
      <c r="C2753" t="s">
        <v>8246</v>
      </c>
      <c r="D2753">
        <v>1403039842</v>
      </c>
      <c r="E2753">
        <v>1397855842</v>
      </c>
      <c r="F2753" t="b">
        <v>0</v>
      </c>
      <c r="G2753">
        <v>0</v>
      </c>
    </row>
    <row r="2754" spans="1:7" x14ac:dyDescent="0.2">
      <c r="A2754" t="s">
        <v>8221</v>
      </c>
      <c r="B2754" t="s">
        <v>8224</v>
      </c>
      <c r="C2754" t="s">
        <v>8246</v>
      </c>
      <c r="D2754">
        <v>1324232504</v>
      </c>
      <c r="E2754">
        <v>1320776504</v>
      </c>
      <c r="F2754" t="b">
        <v>0</v>
      </c>
      <c r="G2754">
        <v>14</v>
      </c>
    </row>
    <row r="2755" spans="1:7" x14ac:dyDescent="0.2">
      <c r="A2755" t="s">
        <v>8221</v>
      </c>
      <c r="B2755" t="s">
        <v>8224</v>
      </c>
      <c r="C2755" t="s">
        <v>8246</v>
      </c>
      <c r="D2755">
        <v>1346017023</v>
      </c>
      <c r="E2755">
        <v>1343425023</v>
      </c>
      <c r="F2755" t="b">
        <v>0</v>
      </c>
      <c r="G2755">
        <v>8</v>
      </c>
    </row>
    <row r="2756" spans="1:7" x14ac:dyDescent="0.2">
      <c r="A2756" t="s">
        <v>8221</v>
      </c>
      <c r="B2756" t="s">
        <v>8224</v>
      </c>
      <c r="C2756" t="s">
        <v>8246</v>
      </c>
      <c r="D2756">
        <v>1410448551</v>
      </c>
      <c r="E2756">
        <v>1407856551</v>
      </c>
      <c r="F2756" t="b">
        <v>0</v>
      </c>
      <c r="G2756">
        <v>0</v>
      </c>
    </row>
    <row r="2757" spans="1:7" x14ac:dyDescent="0.2">
      <c r="A2757" t="s">
        <v>8221</v>
      </c>
      <c r="B2757" t="s">
        <v>8241</v>
      </c>
      <c r="C2757" t="s">
        <v>8249</v>
      </c>
      <c r="D2757">
        <v>1428519527</v>
      </c>
      <c r="E2757">
        <v>1425927527</v>
      </c>
      <c r="F2757" t="b">
        <v>0</v>
      </c>
      <c r="G2757">
        <v>15</v>
      </c>
    </row>
    <row r="2758" spans="1:7" x14ac:dyDescent="0.2">
      <c r="A2758" t="s">
        <v>8221</v>
      </c>
      <c r="B2758" t="s">
        <v>8224</v>
      </c>
      <c r="C2758" t="s">
        <v>8246</v>
      </c>
      <c r="D2758">
        <v>1389476201</v>
      </c>
      <c r="E2758">
        <v>1386884201</v>
      </c>
      <c r="F2758" t="b">
        <v>0</v>
      </c>
      <c r="G2758">
        <v>33</v>
      </c>
    </row>
    <row r="2759" spans="1:7" x14ac:dyDescent="0.2">
      <c r="A2759" t="s">
        <v>8221</v>
      </c>
      <c r="B2759" t="s">
        <v>8224</v>
      </c>
      <c r="C2759" t="s">
        <v>8246</v>
      </c>
      <c r="D2759">
        <v>1470498332</v>
      </c>
      <c r="E2759">
        <v>1469202332</v>
      </c>
      <c r="F2759" t="b">
        <v>0</v>
      </c>
      <c r="G2759">
        <v>2</v>
      </c>
    </row>
    <row r="2760" spans="1:7" x14ac:dyDescent="0.2">
      <c r="A2760" t="s">
        <v>8221</v>
      </c>
      <c r="B2760" t="s">
        <v>8226</v>
      </c>
      <c r="C2760" t="s">
        <v>8248</v>
      </c>
      <c r="D2760">
        <v>1476095783</v>
      </c>
      <c r="E2760">
        <v>1474886183</v>
      </c>
      <c r="F2760" t="b">
        <v>0</v>
      </c>
      <c r="G2760">
        <v>6</v>
      </c>
    </row>
    <row r="2761" spans="1:7" x14ac:dyDescent="0.2">
      <c r="A2761" t="s">
        <v>8221</v>
      </c>
      <c r="B2761" t="s">
        <v>8226</v>
      </c>
      <c r="C2761" t="s">
        <v>8248</v>
      </c>
      <c r="D2761">
        <v>1468658866</v>
      </c>
      <c r="E2761">
        <v>1464943666</v>
      </c>
      <c r="F2761" t="b">
        <v>0</v>
      </c>
      <c r="G2761">
        <v>2</v>
      </c>
    </row>
    <row r="2762" spans="1:7" x14ac:dyDescent="0.2">
      <c r="A2762" t="s">
        <v>8221</v>
      </c>
      <c r="B2762" t="s">
        <v>8225</v>
      </c>
      <c r="C2762" t="s">
        <v>8247</v>
      </c>
      <c r="D2762">
        <v>1371726258</v>
      </c>
      <c r="E2762">
        <v>1369134258</v>
      </c>
      <c r="F2762" t="b">
        <v>0</v>
      </c>
      <c r="G2762">
        <v>0</v>
      </c>
    </row>
    <row r="2763" spans="1:7" x14ac:dyDescent="0.2">
      <c r="A2763" t="s">
        <v>8221</v>
      </c>
      <c r="B2763" t="s">
        <v>8224</v>
      </c>
      <c r="C2763" t="s">
        <v>8246</v>
      </c>
      <c r="D2763">
        <v>1357176693</v>
      </c>
      <c r="E2763">
        <v>1354584693</v>
      </c>
      <c r="F2763" t="b">
        <v>0</v>
      </c>
      <c r="G2763">
        <v>4</v>
      </c>
    </row>
    <row r="2764" spans="1:7" x14ac:dyDescent="0.2">
      <c r="A2764" t="s">
        <v>8221</v>
      </c>
      <c r="B2764" t="s">
        <v>8224</v>
      </c>
      <c r="C2764" t="s">
        <v>8246</v>
      </c>
      <c r="D2764">
        <v>1332114795</v>
      </c>
      <c r="E2764">
        <v>1326934395</v>
      </c>
      <c r="F2764" t="b">
        <v>0</v>
      </c>
      <c r="G2764">
        <v>1</v>
      </c>
    </row>
    <row r="2765" spans="1:7" x14ac:dyDescent="0.2">
      <c r="A2765" t="s">
        <v>8221</v>
      </c>
      <c r="B2765" t="s">
        <v>8224</v>
      </c>
      <c r="C2765" t="s">
        <v>8246</v>
      </c>
      <c r="D2765">
        <v>1369403684</v>
      </c>
      <c r="E2765">
        <v>1365515684</v>
      </c>
      <c r="F2765" t="b">
        <v>0</v>
      </c>
      <c r="G2765">
        <v>3</v>
      </c>
    </row>
    <row r="2766" spans="1:7" x14ac:dyDescent="0.2">
      <c r="A2766" t="s">
        <v>8221</v>
      </c>
      <c r="B2766" t="s">
        <v>8224</v>
      </c>
      <c r="C2766" t="s">
        <v>8246</v>
      </c>
      <c r="D2766">
        <v>1338404400</v>
      </c>
      <c r="E2766">
        <v>1335855631</v>
      </c>
      <c r="F2766" t="b">
        <v>0</v>
      </c>
      <c r="G2766">
        <v>4</v>
      </c>
    </row>
    <row r="2767" spans="1:7" x14ac:dyDescent="0.2">
      <c r="A2767" t="s">
        <v>8221</v>
      </c>
      <c r="B2767" t="s">
        <v>8224</v>
      </c>
      <c r="C2767" t="s">
        <v>8246</v>
      </c>
      <c r="D2767">
        <v>1351432428</v>
      </c>
      <c r="E2767">
        <v>1350050028</v>
      </c>
      <c r="F2767" t="b">
        <v>0</v>
      </c>
      <c r="G2767">
        <v>0</v>
      </c>
    </row>
    <row r="2768" spans="1:7" x14ac:dyDescent="0.2">
      <c r="A2768" t="s">
        <v>8221</v>
      </c>
      <c r="B2768" t="s">
        <v>8224</v>
      </c>
      <c r="C2768" t="s">
        <v>8246</v>
      </c>
      <c r="D2768">
        <v>1313078518</v>
      </c>
      <c r="E2768">
        <v>1310486518</v>
      </c>
      <c r="F2768" t="b">
        <v>0</v>
      </c>
      <c r="G2768">
        <v>4</v>
      </c>
    </row>
    <row r="2769" spans="1:7" x14ac:dyDescent="0.2">
      <c r="A2769" t="s">
        <v>8221</v>
      </c>
      <c r="B2769" t="s">
        <v>8229</v>
      </c>
      <c r="C2769" t="s">
        <v>8251</v>
      </c>
      <c r="D2769">
        <v>1439766050</v>
      </c>
      <c r="E2769">
        <v>1434582050</v>
      </c>
      <c r="F2769" t="b">
        <v>0</v>
      </c>
      <c r="G2769">
        <v>3</v>
      </c>
    </row>
    <row r="2770" spans="1:7" x14ac:dyDescent="0.2">
      <c r="A2770" t="s">
        <v>8221</v>
      </c>
      <c r="B2770" t="s">
        <v>8224</v>
      </c>
      <c r="C2770" t="s">
        <v>8246</v>
      </c>
      <c r="D2770">
        <v>1333028723</v>
      </c>
      <c r="E2770">
        <v>1330440323</v>
      </c>
      <c r="F2770" t="b">
        <v>0</v>
      </c>
      <c r="G2770">
        <v>34</v>
      </c>
    </row>
    <row r="2771" spans="1:7" x14ac:dyDescent="0.2">
      <c r="A2771" t="s">
        <v>8221</v>
      </c>
      <c r="B2771" t="s">
        <v>8225</v>
      </c>
      <c r="C2771" t="s">
        <v>8247</v>
      </c>
      <c r="D2771">
        <v>1401997790</v>
      </c>
      <c r="E2771">
        <v>1397677790</v>
      </c>
      <c r="F2771" t="b">
        <v>0</v>
      </c>
      <c r="G2771">
        <v>2</v>
      </c>
    </row>
    <row r="2772" spans="1:7" x14ac:dyDescent="0.2">
      <c r="A2772" t="s">
        <v>8221</v>
      </c>
      <c r="B2772" t="s">
        <v>8224</v>
      </c>
      <c r="C2772" t="s">
        <v>8246</v>
      </c>
      <c r="D2772">
        <v>1395158130</v>
      </c>
      <c r="E2772">
        <v>1392569730</v>
      </c>
      <c r="F2772" t="b">
        <v>0</v>
      </c>
      <c r="G2772">
        <v>33</v>
      </c>
    </row>
    <row r="2773" spans="1:7" x14ac:dyDescent="0.2">
      <c r="A2773" t="s">
        <v>8221</v>
      </c>
      <c r="B2773" t="s">
        <v>8224</v>
      </c>
      <c r="C2773" t="s">
        <v>8246</v>
      </c>
      <c r="D2773">
        <v>1359738000</v>
      </c>
      <c r="E2773">
        <v>1355489140</v>
      </c>
      <c r="F2773" t="b">
        <v>0</v>
      </c>
      <c r="G2773">
        <v>0</v>
      </c>
    </row>
    <row r="2774" spans="1:7" x14ac:dyDescent="0.2">
      <c r="A2774" t="s">
        <v>8221</v>
      </c>
      <c r="B2774" t="s">
        <v>8224</v>
      </c>
      <c r="C2774" t="s">
        <v>8246</v>
      </c>
      <c r="D2774">
        <v>1381006294</v>
      </c>
      <c r="E2774">
        <v>1379710294</v>
      </c>
      <c r="F2774" t="b">
        <v>0</v>
      </c>
      <c r="G2774">
        <v>0</v>
      </c>
    </row>
    <row r="2775" spans="1:7" x14ac:dyDescent="0.2">
      <c r="A2775" t="s">
        <v>8221</v>
      </c>
      <c r="B2775" t="s">
        <v>8229</v>
      </c>
      <c r="C2775" t="s">
        <v>8251</v>
      </c>
      <c r="D2775">
        <v>1461530721</v>
      </c>
      <c r="E2775">
        <v>1460666721</v>
      </c>
      <c r="F2775" t="b">
        <v>0</v>
      </c>
      <c r="G2775">
        <v>1</v>
      </c>
    </row>
    <row r="2776" spans="1:7" x14ac:dyDescent="0.2">
      <c r="A2776" t="s">
        <v>8221</v>
      </c>
      <c r="B2776" t="s">
        <v>8224</v>
      </c>
      <c r="C2776" t="s">
        <v>8246</v>
      </c>
      <c r="D2776">
        <v>1362711728</v>
      </c>
      <c r="E2776">
        <v>1360119728</v>
      </c>
      <c r="F2776" t="b">
        <v>0</v>
      </c>
      <c r="G2776">
        <v>13</v>
      </c>
    </row>
    <row r="2777" spans="1:7" x14ac:dyDescent="0.2">
      <c r="A2777" t="s">
        <v>8221</v>
      </c>
      <c r="B2777" t="s">
        <v>8224</v>
      </c>
      <c r="C2777" t="s">
        <v>8246</v>
      </c>
      <c r="D2777">
        <v>1323994754</v>
      </c>
      <c r="E2777">
        <v>1321402754</v>
      </c>
      <c r="F2777" t="b">
        <v>0</v>
      </c>
      <c r="G2777">
        <v>2</v>
      </c>
    </row>
    <row r="2778" spans="1:7" x14ac:dyDescent="0.2">
      <c r="A2778" t="s">
        <v>8221</v>
      </c>
      <c r="B2778" t="s">
        <v>8224</v>
      </c>
      <c r="C2778" t="s">
        <v>8246</v>
      </c>
      <c r="D2778">
        <v>1434092876</v>
      </c>
      <c r="E2778">
        <v>1431414476</v>
      </c>
      <c r="F2778" t="b">
        <v>0</v>
      </c>
      <c r="G2778">
        <v>36</v>
      </c>
    </row>
    <row r="2779" spans="1:7" x14ac:dyDescent="0.2">
      <c r="A2779" t="s">
        <v>8221</v>
      </c>
      <c r="B2779" t="s">
        <v>8224</v>
      </c>
      <c r="C2779" t="s">
        <v>8246</v>
      </c>
      <c r="D2779">
        <v>1437149004</v>
      </c>
      <c r="E2779">
        <v>1434557004</v>
      </c>
      <c r="F2779" t="b">
        <v>0</v>
      </c>
      <c r="G2779">
        <v>1</v>
      </c>
    </row>
    <row r="2780" spans="1:7" x14ac:dyDescent="0.2">
      <c r="A2780" t="s">
        <v>8221</v>
      </c>
      <c r="B2780" t="s">
        <v>8224</v>
      </c>
      <c r="C2780" t="s">
        <v>8246</v>
      </c>
      <c r="D2780">
        <v>1409009306</v>
      </c>
      <c r="E2780">
        <v>1406417306</v>
      </c>
      <c r="F2780" t="b">
        <v>0</v>
      </c>
      <c r="G2780">
        <v>15</v>
      </c>
    </row>
    <row r="2781" spans="1:7" x14ac:dyDescent="0.2">
      <c r="A2781" t="s">
        <v>8221</v>
      </c>
      <c r="B2781" t="s">
        <v>8224</v>
      </c>
      <c r="C2781" t="s">
        <v>8246</v>
      </c>
      <c r="D2781">
        <v>1448204621</v>
      </c>
      <c r="E2781">
        <v>1445609021</v>
      </c>
      <c r="F2781" t="b">
        <v>0</v>
      </c>
      <c r="G2781">
        <v>1</v>
      </c>
    </row>
    <row r="2782" spans="1:7" x14ac:dyDescent="0.2">
      <c r="A2782" t="s">
        <v>8221</v>
      </c>
      <c r="B2782" t="s">
        <v>8237</v>
      </c>
      <c r="C2782" t="s">
        <v>8249</v>
      </c>
      <c r="D2782">
        <v>1489142688</v>
      </c>
      <c r="E2782">
        <v>1486550688</v>
      </c>
      <c r="F2782" t="b">
        <v>0</v>
      </c>
      <c r="G2782">
        <v>0</v>
      </c>
    </row>
    <row r="2783" spans="1:7" hidden="1" x14ac:dyDescent="0.2">
      <c r="A2783" t="s">
        <v>8219</v>
      </c>
      <c r="B2783" t="s">
        <v>8224</v>
      </c>
      <c r="C2783" t="s">
        <v>8246</v>
      </c>
      <c r="D2783">
        <v>1423724400</v>
      </c>
      <c r="E2783">
        <v>1421274954</v>
      </c>
      <c r="F2783" t="b">
        <v>0</v>
      </c>
      <c r="G2783">
        <v>28</v>
      </c>
    </row>
    <row r="2784" spans="1:7" hidden="1" x14ac:dyDescent="0.2">
      <c r="A2784" t="s">
        <v>8219</v>
      </c>
      <c r="B2784" t="s">
        <v>8224</v>
      </c>
      <c r="C2784" t="s">
        <v>8246</v>
      </c>
      <c r="D2784">
        <v>1424149140</v>
      </c>
      <c r="E2784">
        <v>1421964718</v>
      </c>
      <c r="F2784" t="b">
        <v>0</v>
      </c>
      <c r="G2784">
        <v>18</v>
      </c>
    </row>
    <row r="2785" spans="1:7" hidden="1" x14ac:dyDescent="0.2">
      <c r="A2785" t="s">
        <v>8219</v>
      </c>
      <c r="B2785" t="s">
        <v>8225</v>
      </c>
      <c r="C2785" t="s">
        <v>8247</v>
      </c>
      <c r="D2785">
        <v>1429793446</v>
      </c>
      <c r="E2785">
        <v>1428583846</v>
      </c>
      <c r="F2785" t="b">
        <v>0</v>
      </c>
      <c r="G2785">
        <v>61</v>
      </c>
    </row>
    <row r="2786" spans="1:7" hidden="1" x14ac:dyDescent="0.2">
      <c r="A2786" t="s">
        <v>8219</v>
      </c>
      <c r="B2786" t="s">
        <v>8224</v>
      </c>
      <c r="C2786" t="s">
        <v>8246</v>
      </c>
      <c r="D2786">
        <v>1414608843</v>
      </c>
      <c r="E2786">
        <v>1412794443</v>
      </c>
      <c r="F2786" t="b">
        <v>0</v>
      </c>
      <c r="G2786">
        <v>108</v>
      </c>
    </row>
    <row r="2787" spans="1:7" hidden="1" x14ac:dyDescent="0.2">
      <c r="A2787" t="s">
        <v>8219</v>
      </c>
      <c r="B2787" t="s">
        <v>8224</v>
      </c>
      <c r="C2787" t="s">
        <v>8246</v>
      </c>
      <c r="D2787">
        <v>1470430800</v>
      </c>
      <c r="E2787">
        <v>1467865967</v>
      </c>
      <c r="F2787" t="b">
        <v>0</v>
      </c>
      <c r="G2787">
        <v>142</v>
      </c>
    </row>
    <row r="2788" spans="1:7" hidden="1" x14ac:dyDescent="0.2">
      <c r="A2788" t="s">
        <v>8219</v>
      </c>
      <c r="B2788" t="s">
        <v>8225</v>
      </c>
      <c r="C2788" t="s">
        <v>8247</v>
      </c>
      <c r="D2788">
        <v>1404913180</v>
      </c>
      <c r="E2788">
        <v>1403703580</v>
      </c>
      <c r="F2788" t="b">
        <v>0</v>
      </c>
      <c r="G2788">
        <v>74</v>
      </c>
    </row>
    <row r="2789" spans="1:7" hidden="1" x14ac:dyDescent="0.2">
      <c r="A2789" t="s">
        <v>8219</v>
      </c>
      <c r="B2789" t="s">
        <v>8224</v>
      </c>
      <c r="C2789" t="s">
        <v>8246</v>
      </c>
      <c r="D2789">
        <v>1405658752</v>
      </c>
      <c r="E2789">
        <v>1403066752</v>
      </c>
      <c r="F2789" t="b">
        <v>0</v>
      </c>
      <c r="G2789">
        <v>38</v>
      </c>
    </row>
    <row r="2790" spans="1:7" hidden="1" x14ac:dyDescent="0.2">
      <c r="A2790" t="s">
        <v>8219</v>
      </c>
      <c r="B2790" t="s">
        <v>8224</v>
      </c>
      <c r="C2790" t="s">
        <v>8246</v>
      </c>
      <c r="D2790">
        <v>1469811043</v>
      </c>
      <c r="E2790">
        <v>1467219043</v>
      </c>
      <c r="F2790" t="b">
        <v>0</v>
      </c>
      <c r="G2790">
        <v>20</v>
      </c>
    </row>
    <row r="2791" spans="1:7" hidden="1" x14ac:dyDescent="0.2">
      <c r="A2791" t="s">
        <v>8219</v>
      </c>
      <c r="B2791" t="s">
        <v>8224</v>
      </c>
      <c r="C2791" t="s">
        <v>8246</v>
      </c>
      <c r="D2791">
        <v>1426132800</v>
      </c>
      <c r="E2791">
        <v>1424477934</v>
      </c>
      <c r="F2791" t="b">
        <v>0</v>
      </c>
      <c r="G2791">
        <v>24</v>
      </c>
    </row>
    <row r="2792" spans="1:7" hidden="1" x14ac:dyDescent="0.2">
      <c r="A2792" t="s">
        <v>8219</v>
      </c>
      <c r="B2792" t="s">
        <v>8224</v>
      </c>
      <c r="C2792" t="s">
        <v>8246</v>
      </c>
      <c r="D2792">
        <v>1423693903</v>
      </c>
      <c r="E2792">
        <v>1421101903</v>
      </c>
      <c r="F2792" t="b">
        <v>0</v>
      </c>
      <c r="G2792">
        <v>66</v>
      </c>
    </row>
    <row r="2793" spans="1:7" hidden="1" x14ac:dyDescent="0.2">
      <c r="A2793" t="s">
        <v>8219</v>
      </c>
      <c r="B2793" t="s">
        <v>8224</v>
      </c>
      <c r="C2793" t="s">
        <v>8246</v>
      </c>
      <c r="D2793">
        <v>1473393600</v>
      </c>
      <c r="E2793">
        <v>1470778559</v>
      </c>
      <c r="F2793" t="b">
        <v>0</v>
      </c>
      <c r="G2793">
        <v>28</v>
      </c>
    </row>
    <row r="2794" spans="1:7" hidden="1" x14ac:dyDescent="0.2">
      <c r="A2794" t="s">
        <v>8219</v>
      </c>
      <c r="B2794" t="s">
        <v>8224</v>
      </c>
      <c r="C2794" t="s">
        <v>8246</v>
      </c>
      <c r="D2794">
        <v>1439357559</v>
      </c>
      <c r="E2794">
        <v>1435469559</v>
      </c>
      <c r="F2794" t="b">
        <v>0</v>
      </c>
      <c r="G2794">
        <v>24</v>
      </c>
    </row>
    <row r="2795" spans="1:7" hidden="1" x14ac:dyDescent="0.2">
      <c r="A2795" t="s">
        <v>8219</v>
      </c>
      <c r="B2795" t="s">
        <v>8226</v>
      </c>
      <c r="C2795" t="s">
        <v>8248</v>
      </c>
      <c r="D2795">
        <v>1437473005</v>
      </c>
      <c r="E2795">
        <v>1434881005</v>
      </c>
      <c r="F2795" t="b">
        <v>0</v>
      </c>
      <c r="G2795">
        <v>73</v>
      </c>
    </row>
    <row r="2796" spans="1:7" hidden="1" x14ac:dyDescent="0.2">
      <c r="A2796" t="s">
        <v>8219</v>
      </c>
      <c r="B2796" t="s">
        <v>8225</v>
      </c>
      <c r="C2796" t="s">
        <v>8247</v>
      </c>
      <c r="D2796">
        <v>1457031600</v>
      </c>
      <c r="E2796">
        <v>1455640559</v>
      </c>
      <c r="F2796" t="b">
        <v>0</v>
      </c>
      <c r="G2796">
        <v>3</v>
      </c>
    </row>
    <row r="2797" spans="1:7" hidden="1" x14ac:dyDescent="0.2">
      <c r="A2797" t="s">
        <v>8219</v>
      </c>
      <c r="B2797" t="s">
        <v>8224</v>
      </c>
      <c r="C2797" t="s">
        <v>8246</v>
      </c>
      <c r="D2797">
        <v>1402095600</v>
      </c>
      <c r="E2797">
        <v>1400675841</v>
      </c>
      <c r="F2797" t="b">
        <v>0</v>
      </c>
      <c r="G2797">
        <v>20</v>
      </c>
    </row>
    <row r="2798" spans="1:7" hidden="1" x14ac:dyDescent="0.2">
      <c r="A2798" t="s">
        <v>8219</v>
      </c>
      <c r="B2798" t="s">
        <v>8225</v>
      </c>
      <c r="C2798" t="s">
        <v>8247</v>
      </c>
      <c r="D2798">
        <v>1404564028</v>
      </c>
      <c r="E2798">
        <v>1401972028</v>
      </c>
      <c r="F2798" t="b">
        <v>0</v>
      </c>
      <c r="G2798">
        <v>21</v>
      </c>
    </row>
    <row r="2799" spans="1:7" hidden="1" x14ac:dyDescent="0.2">
      <c r="A2799" t="s">
        <v>8219</v>
      </c>
      <c r="B2799" t="s">
        <v>8225</v>
      </c>
      <c r="C2799" t="s">
        <v>8247</v>
      </c>
      <c r="D2799">
        <v>1404858840</v>
      </c>
      <c r="E2799">
        <v>1402266840</v>
      </c>
      <c r="F2799" t="b">
        <v>0</v>
      </c>
      <c r="G2799">
        <v>94</v>
      </c>
    </row>
    <row r="2800" spans="1:7" hidden="1" x14ac:dyDescent="0.2">
      <c r="A2800" t="s">
        <v>8219</v>
      </c>
      <c r="B2800" t="s">
        <v>8225</v>
      </c>
      <c r="C2800" t="s">
        <v>8247</v>
      </c>
      <c r="D2800">
        <v>1438358400</v>
      </c>
      <c r="E2800">
        <v>1437063121</v>
      </c>
      <c r="F2800" t="b">
        <v>0</v>
      </c>
      <c r="G2800">
        <v>139</v>
      </c>
    </row>
    <row r="2801" spans="1:7" hidden="1" x14ac:dyDescent="0.2">
      <c r="A2801" t="s">
        <v>8219</v>
      </c>
      <c r="B2801" t="s">
        <v>8225</v>
      </c>
      <c r="C2801" t="s">
        <v>8247</v>
      </c>
      <c r="D2801">
        <v>1466179200</v>
      </c>
      <c r="E2801">
        <v>1463466070</v>
      </c>
      <c r="F2801" t="b">
        <v>0</v>
      </c>
      <c r="G2801">
        <v>130</v>
      </c>
    </row>
    <row r="2802" spans="1:7" hidden="1" x14ac:dyDescent="0.2">
      <c r="A2802" t="s">
        <v>8219</v>
      </c>
      <c r="B2802" t="s">
        <v>8225</v>
      </c>
      <c r="C2802" t="s">
        <v>8247</v>
      </c>
      <c r="D2802">
        <v>1420377366</v>
      </c>
      <c r="E2802">
        <v>1415193366</v>
      </c>
      <c r="F2802" t="b">
        <v>0</v>
      </c>
      <c r="G2802">
        <v>31</v>
      </c>
    </row>
    <row r="2803" spans="1:7" hidden="1" x14ac:dyDescent="0.2">
      <c r="A2803" t="s">
        <v>8219</v>
      </c>
      <c r="B2803" t="s">
        <v>8226</v>
      </c>
      <c r="C2803" t="s">
        <v>8248</v>
      </c>
      <c r="D2803">
        <v>1412938800</v>
      </c>
      <c r="E2803">
        <v>1411019409</v>
      </c>
      <c r="F2803" t="b">
        <v>0</v>
      </c>
      <c r="G2803">
        <v>13</v>
      </c>
    </row>
    <row r="2804" spans="1:7" hidden="1" x14ac:dyDescent="0.2">
      <c r="A2804" t="s">
        <v>8219</v>
      </c>
      <c r="B2804" t="s">
        <v>8225</v>
      </c>
      <c r="C2804" t="s">
        <v>8247</v>
      </c>
      <c r="D2804">
        <v>1438875107</v>
      </c>
      <c r="E2804">
        <v>1436283107</v>
      </c>
      <c r="F2804" t="b">
        <v>0</v>
      </c>
      <c r="G2804">
        <v>90</v>
      </c>
    </row>
    <row r="2805" spans="1:7" hidden="1" x14ac:dyDescent="0.2">
      <c r="A2805" t="s">
        <v>8219</v>
      </c>
      <c r="B2805" t="s">
        <v>8224</v>
      </c>
      <c r="C2805" t="s">
        <v>8246</v>
      </c>
      <c r="D2805">
        <v>1437004800</v>
      </c>
      <c r="E2805">
        <v>1433295276</v>
      </c>
      <c r="F2805" t="b">
        <v>0</v>
      </c>
      <c r="G2805">
        <v>141</v>
      </c>
    </row>
    <row r="2806" spans="1:7" hidden="1" x14ac:dyDescent="0.2">
      <c r="A2806" t="s">
        <v>8219</v>
      </c>
      <c r="B2806" t="s">
        <v>8225</v>
      </c>
      <c r="C2806" t="s">
        <v>8247</v>
      </c>
      <c r="D2806">
        <v>1411987990</v>
      </c>
      <c r="E2806">
        <v>1409395990</v>
      </c>
      <c r="F2806" t="b">
        <v>0</v>
      </c>
      <c r="G2806">
        <v>23</v>
      </c>
    </row>
    <row r="2807" spans="1:7" hidden="1" x14ac:dyDescent="0.2">
      <c r="A2807" t="s">
        <v>8219</v>
      </c>
      <c r="B2807" t="s">
        <v>8225</v>
      </c>
      <c r="C2807" t="s">
        <v>8247</v>
      </c>
      <c r="D2807">
        <v>1440245273</v>
      </c>
      <c r="E2807">
        <v>1438085273</v>
      </c>
      <c r="F2807" t="b">
        <v>0</v>
      </c>
      <c r="G2807">
        <v>18</v>
      </c>
    </row>
    <row r="2808" spans="1:7" hidden="1" x14ac:dyDescent="0.2">
      <c r="A2808" t="s">
        <v>8219</v>
      </c>
      <c r="B2808" t="s">
        <v>8225</v>
      </c>
      <c r="C2808" t="s">
        <v>8247</v>
      </c>
      <c r="D2808">
        <v>1438772400</v>
      </c>
      <c r="E2808">
        <v>1435645490</v>
      </c>
      <c r="F2808" t="b">
        <v>0</v>
      </c>
      <c r="G2808">
        <v>76</v>
      </c>
    </row>
    <row r="2809" spans="1:7" hidden="1" x14ac:dyDescent="0.2">
      <c r="A2809" t="s">
        <v>8219</v>
      </c>
      <c r="B2809" t="s">
        <v>8224</v>
      </c>
      <c r="C2809" t="s">
        <v>8246</v>
      </c>
      <c r="D2809">
        <v>1435611438</v>
      </c>
      <c r="E2809">
        <v>1433019438</v>
      </c>
      <c r="F2809" t="b">
        <v>0</v>
      </c>
      <c r="G2809">
        <v>93</v>
      </c>
    </row>
    <row r="2810" spans="1:7" hidden="1" x14ac:dyDescent="0.2">
      <c r="A2810" t="s">
        <v>8219</v>
      </c>
      <c r="B2810" t="s">
        <v>8224</v>
      </c>
      <c r="C2810" t="s">
        <v>8246</v>
      </c>
      <c r="D2810">
        <v>1440274735</v>
      </c>
      <c r="E2810">
        <v>1437682735</v>
      </c>
      <c r="F2810" t="b">
        <v>0</v>
      </c>
      <c r="G2810">
        <v>69</v>
      </c>
    </row>
    <row r="2811" spans="1:7" hidden="1" x14ac:dyDescent="0.2">
      <c r="A2811" t="s">
        <v>8219</v>
      </c>
      <c r="B2811" t="s">
        <v>8224</v>
      </c>
      <c r="C2811" t="s">
        <v>8246</v>
      </c>
      <c r="D2811">
        <v>1459348740</v>
      </c>
      <c r="E2811">
        <v>1458647725</v>
      </c>
      <c r="F2811" t="b">
        <v>0</v>
      </c>
      <c r="G2811">
        <v>21</v>
      </c>
    </row>
    <row r="2812" spans="1:7" hidden="1" x14ac:dyDescent="0.2">
      <c r="A2812" t="s">
        <v>8219</v>
      </c>
      <c r="B2812" t="s">
        <v>8224</v>
      </c>
      <c r="C2812" t="s">
        <v>8246</v>
      </c>
      <c r="D2812">
        <v>1401595140</v>
      </c>
      <c r="E2812">
        <v>1398828064</v>
      </c>
      <c r="F2812" t="b">
        <v>0</v>
      </c>
      <c r="G2812">
        <v>57</v>
      </c>
    </row>
    <row r="2813" spans="1:7" hidden="1" x14ac:dyDescent="0.2">
      <c r="A2813" t="s">
        <v>8219</v>
      </c>
      <c r="B2813" t="s">
        <v>8225</v>
      </c>
      <c r="C2813" t="s">
        <v>8247</v>
      </c>
      <c r="D2813">
        <v>1424692503</v>
      </c>
      <c r="E2813">
        <v>1422100503</v>
      </c>
      <c r="F2813" t="b">
        <v>0</v>
      </c>
      <c r="G2813">
        <v>108</v>
      </c>
    </row>
    <row r="2814" spans="1:7" hidden="1" x14ac:dyDescent="0.2">
      <c r="A2814" t="s">
        <v>8219</v>
      </c>
      <c r="B2814" t="s">
        <v>8229</v>
      </c>
      <c r="C2814" t="s">
        <v>8251</v>
      </c>
      <c r="D2814">
        <v>1428292800</v>
      </c>
      <c r="E2814">
        <v>1424368298</v>
      </c>
      <c r="F2814" t="b">
        <v>0</v>
      </c>
      <c r="G2814">
        <v>83</v>
      </c>
    </row>
    <row r="2815" spans="1:7" hidden="1" x14ac:dyDescent="0.2">
      <c r="A2815" t="s">
        <v>8219</v>
      </c>
      <c r="B2815" t="s">
        <v>8224</v>
      </c>
      <c r="C2815" t="s">
        <v>8246</v>
      </c>
      <c r="D2815">
        <v>1481737761</v>
      </c>
      <c r="E2815">
        <v>1479577761</v>
      </c>
      <c r="F2815" t="b">
        <v>0</v>
      </c>
      <c r="G2815">
        <v>96</v>
      </c>
    </row>
    <row r="2816" spans="1:7" hidden="1" x14ac:dyDescent="0.2">
      <c r="A2816" t="s">
        <v>8219</v>
      </c>
      <c r="B2816" t="s">
        <v>8225</v>
      </c>
      <c r="C2816" t="s">
        <v>8247</v>
      </c>
      <c r="D2816">
        <v>1431164115</v>
      </c>
      <c r="E2816">
        <v>1428572115</v>
      </c>
      <c r="F2816" t="b">
        <v>0</v>
      </c>
      <c r="G2816">
        <v>64</v>
      </c>
    </row>
    <row r="2817" spans="1:7" hidden="1" x14ac:dyDescent="0.2">
      <c r="A2817" t="s">
        <v>8219</v>
      </c>
      <c r="B2817" t="s">
        <v>8229</v>
      </c>
      <c r="C2817" t="s">
        <v>8251</v>
      </c>
      <c r="D2817">
        <v>1470595109</v>
      </c>
      <c r="E2817">
        <v>1468003109</v>
      </c>
      <c r="F2817" t="b">
        <v>0</v>
      </c>
      <c r="G2817">
        <v>14</v>
      </c>
    </row>
    <row r="2818" spans="1:7" hidden="1" x14ac:dyDescent="0.2">
      <c r="A2818" t="s">
        <v>8219</v>
      </c>
      <c r="B2818" t="s">
        <v>8225</v>
      </c>
      <c r="C2818" t="s">
        <v>8247</v>
      </c>
      <c r="D2818">
        <v>1438531200</v>
      </c>
      <c r="E2818">
        <v>1435921992</v>
      </c>
      <c r="F2818" t="b">
        <v>0</v>
      </c>
      <c r="G2818">
        <v>169</v>
      </c>
    </row>
    <row r="2819" spans="1:7" hidden="1" x14ac:dyDescent="0.2">
      <c r="A2819" t="s">
        <v>8219</v>
      </c>
      <c r="B2819" t="s">
        <v>8225</v>
      </c>
      <c r="C2819" t="s">
        <v>8247</v>
      </c>
      <c r="D2819">
        <v>1425136462</v>
      </c>
      <c r="E2819">
        <v>1421680462</v>
      </c>
      <c r="F2819" t="b">
        <v>0</v>
      </c>
      <c r="G2819">
        <v>33</v>
      </c>
    </row>
    <row r="2820" spans="1:7" hidden="1" x14ac:dyDescent="0.2">
      <c r="A2820" t="s">
        <v>8219</v>
      </c>
      <c r="B2820" t="s">
        <v>8224</v>
      </c>
      <c r="C2820" t="s">
        <v>8246</v>
      </c>
      <c r="D2820">
        <v>1443018086</v>
      </c>
      <c r="E2820">
        <v>1441290086</v>
      </c>
      <c r="F2820" t="b">
        <v>0</v>
      </c>
      <c r="G2820">
        <v>102</v>
      </c>
    </row>
    <row r="2821" spans="1:7" hidden="1" x14ac:dyDescent="0.2">
      <c r="A2821" t="s">
        <v>8219</v>
      </c>
      <c r="B2821" t="s">
        <v>8225</v>
      </c>
      <c r="C2821" t="s">
        <v>8247</v>
      </c>
      <c r="D2821">
        <v>1434285409</v>
      </c>
      <c r="E2821">
        <v>1431693409</v>
      </c>
      <c r="F2821" t="b">
        <v>0</v>
      </c>
      <c r="G2821">
        <v>104</v>
      </c>
    </row>
    <row r="2822" spans="1:7" hidden="1" x14ac:dyDescent="0.2">
      <c r="A2822" t="s">
        <v>8219</v>
      </c>
      <c r="B2822" t="s">
        <v>8225</v>
      </c>
      <c r="C2822" t="s">
        <v>8247</v>
      </c>
      <c r="D2822">
        <v>1456444800</v>
      </c>
      <c r="E2822">
        <v>1454337589</v>
      </c>
      <c r="F2822" t="b">
        <v>0</v>
      </c>
      <c r="G2822">
        <v>20</v>
      </c>
    </row>
    <row r="2823" spans="1:7" hidden="1" x14ac:dyDescent="0.2">
      <c r="A2823" t="s">
        <v>8219</v>
      </c>
      <c r="B2823" t="s">
        <v>8225</v>
      </c>
      <c r="C2823" t="s">
        <v>8247</v>
      </c>
      <c r="D2823">
        <v>1411510135</v>
      </c>
      <c r="E2823">
        <v>1408918135</v>
      </c>
      <c r="F2823" t="b">
        <v>0</v>
      </c>
      <c r="G2823">
        <v>35</v>
      </c>
    </row>
    <row r="2824" spans="1:7" hidden="1" x14ac:dyDescent="0.2">
      <c r="A2824" t="s">
        <v>8219</v>
      </c>
      <c r="B2824" t="s">
        <v>8224</v>
      </c>
      <c r="C2824" t="s">
        <v>8246</v>
      </c>
      <c r="D2824">
        <v>1427469892</v>
      </c>
      <c r="E2824">
        <v>1424881492</v>
      </c>
      <c r="F2824" t="b">
        <v>0</v>
      </c>
      <c r="G2824">
        <v>94</v>
      </c>
    </row>
    <row r="2825" spans="1:7" hidden="1" x14ac:dyDescent="0.2">
      <c r="A2825" t="s">
        <v>8219</v>
      </c>
      <c r="B2825" t="s">
        <v>8225</v>
      </c>
      <c r="C2825" t="s">
        <v>8247</v>
      </c>
      <c r="D2825">
        <v>1427842740</v>
      </c>
      <c r="E2825">
        <v>1425428206</v>
      </c>
      <c r="F2825" t="b">
        <v>0</v>
      </c>
      <c r="G2825">
        <v>14</v>
      </c>
    </row>
    <row r="2826" spans="1:7" hidden="1" x14ac:dyDescent="0.2">
      <c r="A2826" t="s">
        <v>8219</v>
      </c>
      <c r="B2826" t="s">
        <v>8224</v>
      </c>
      <c r="C2826" t="s">
        <v>8246</v>
      </c>
      <c r="D2826">
        <v>1434159780</v>
      </c>
      <c r="E2826">
        <v>1431412196</v>
      </c>
      <c r="F2826" t="b">
        <v>0</v>
      </c>
      <c r="G2826">
        <v>15</v>
      </c>
    </row>
    <row r="2827" spans="1:7" hidden="1" x14ac:dyDescent="0.2">
      <c r="A2827" t="s">
        <v>8219</v>
      </c>
      <c r="B2827" t="s">
        <v>8225</v>
      </c>
      <c r="C2827" t="s">
        <v>8247</v>
      </c>
      <c r="D2827">
        <v>1449255686</v>
      </c>
      <c r="E2827">
        <v>1446663686</v>
      </c>
      <c r="F2827" t="b">
        <v>0</v>
      </c>
      <c r="G2827">
        <v>51</v>
      </c>
    </row>
    <row r="2828" spans="1:7" hidden="1" x14ac:dyDescent="0.2">
      <c r="A2828" t="s">
        <v>8219</v>
      </c>
      <c r="B2828" t="s">
        <v>8224</v>
      </c>
      <c r="C2828" t="s">
        <v>8246</v>
      </c>
      <c r="D2828">
        <v>1436511600</v>
      </c>
      <c r="E2828">
        <v>1434415812</v>
      </c>
      <c r="F2828" t="b">
        <v>0</v>
      </c>
      <c r="G2828">
        <v>19</v>
      </c>
    </row>
    <row r="2829" spans="1:7" hidden="1" x14ac:dyDescent="0.2">
      <c r="A2829" t="s">
        <v>8219</v>
      </c>
      <c r="B2829" t="s">
        <v>8224</v>
      </c>
      <c r="C2829" t="s">
        <v>8246</v>
      </c>
      <c r="D2829">
        <v>1464971400</v>
      </c>
      <c r="E2829">
        <v>1462379066</v>
      </c>
      <c r="F2829" t="b">
        <v>0</v>
      </c>
      <c r="G2829">
        <v>23</v>
      </c>
    </row>
    <row r="2830" spans="1:7" hidden="1" x14ac:dyDescent="0.2">
      <c r="A2830" t="s">
        <v>8219</v>
      </c>
      <c r="B2830" t="s">
        <v>8225</v>
      </c>
      <c r="C2830" t="s">
        <v>8247</v>
      </c>
      <c r="D2830">
        <v>1443826800</v>
      </c>
      <c r="E2830">
        <v>1441606869</v>
      </c>
      <c r="F2830" t="b">
        <v>0</v>
      </c>
      <c r="G2830">
        <v>97</v>
      </c>
    </row>
    <row r="2831" spans="1:7" hidden="1" x14ac:dyDescent="0.2">
      <c r="A2831" t="s">
        <v>8219</v>
      </c>
      <c r="B2831" t="s">
        <v>8225</v>
      </c>
      <c r="C2831" t="s">
        <v>8247</v>
      </c>
      <c r="D2831">
        <v>1464863118</v>
      </c>
      <c r="E2831">
        <v>1462443918</v>
      </c>
      <c r="F2831" t="b">
        <v>0</v>
      </c>
      <c r="G2831">
        <v>76</v>
      </c>
    </row>
    <row r="2832" spans="1:7" hidden="1" x14ac:dyDescent="0.2">
      <c r="A2832" t="s">
        <v>8219</v>
      </c>
      <c r="B2832" t="s">
        <v>8224</v>
      </c>
      <c r="C2832" t="s">
        <v>8246</v>
      </c>
      <c r="D2832">
        <v>1399867140</v>
      </c>
      <c r="E2832">
        <v>1398802148</v>
      </c>
      <c r="F2832" t="b">
        <v>0</v>
      </c>
      <c r="G2832">
        <v>11</v>
      </c>
    </row>
    <row r="2833" spans="1:7" hidden="1" x14ac:dyDescent="0.2">
      <c r="A2833" t="s">
        <v>8219</v>
      </c>
      <c r="B2833" t="s">
        <v>8224</v>
      </c>
      <c r="C2833" t="s">
        <v>8246</v>
      </c>
      <c r="D2833">
        <v>1437076070</v>
      </c>
      <c r="E2833">
        <v>1434484070</v>
      </c>
      <c r="F2833" t="b">
        <v>0</v>
      </c>
      <c r="G2833">
        <v>52</v>
      </c>
    </row>
    <row r="2834" spans="1:7" hidden="1" x14ac:dyDescent="0.2">
      <c r="A2834" t="s">
        <v>8219</v>
      </c>
      <c r="B2834" t="s">
        <v>8225</v>
      </c>
      <c r="C2834" t="s">
        <v>8247</v>
      </c>
      <c r="D2834">
        <v>1416780000</v>
      </c>
      <c r="E2834">
        <v>1414342894</v>
      </c>
      <c r="F2834" t="b">
        <v>0</v>
      </c>
      <c r="G2834">
        <v>95</v>
      </c>
    </row>
    <row r="2835" spans="1:7" hidden="1" x14ac:dyDescent="0.2">
      <c r="A2835" t="s">
        <v>8219</v>
      </c>
      <c r="B2835" t="s">
        <v>8224</v>
      </c>
      <c r="C2835" t="s">
        <v>8246</v>
      </c>
      <c r="D2835">
        <v>1444528800</v>
      </c>
      <c r="E2835">
        <v>1442804633</v>
      </c>
      <c r="F2835" t="b">
        <v>0</v>
      </c>
      <c r="G2835">
        <v>35</v>
      </c>
    </row>
    <row r="2836" spans="1:7" hidden="1" x14ac:dyDescent="0.2">
      <c r="A2836" t="s">
        <v>8219</v>
      </c>
      <c r="B2836" t="s">
        <v>8225</v>
      </c>
      <c r="C2836" t="s">
        <v>8247</v>
      </c>
      <c r="D2836">
        <v>1422658930</v>
      </c>
      <c r="E2836">
        <v>1421362930</v>
      </c>
      <c r="F2836" t="b">
        <v>0</v>
      </c>
      <c r="G2836">
        <v>21</v>
      </c>
    </row>
    <row r="2837" spans="1:7" hidden="1" x14ac:dyDescent="0.2">
      <c r="A2837" t="s">
        <v>8219</v>
      </c>
      <c r="B2837" t="s">
        <v>8225</v>
      </c>
      <c r="C2837" t="s">
        <v>8247</v>
      </c>
      <c r="D2837">
        <v>1449273600</v>
      </c>
      <c r="E2837">
        <v>1446742417</v>
      </c>
      <c r="F2837" t="b">
        <v>0</v>
      </c>
      <c r="G2837">
        <v>93</v>
      </c>
    </row>
    <row r="2838" spans="1:7" hidden="1" x14ac:dyDescent="0.2">
      <c r="A2838" t="s">
        <v>8219</v>
      </c>
      <c r="B2838" t="s">
        <v>8224</v>
      </c>
      <c r="C2838" t="s">
        <v>8246</v>
      </c>
      <c r="D2838">
        <v>1487393940</v>
      </c>
      <c r="E2838">
        <v>1484115418</v>
      </c>
      <c r="F2838" t="b">
        <v>0</v>
      </c>
      <c r="G2838">
        <v>11</v>
      </c>
    </row>
    <row r="2839" spans="1:7" hidden="1" x14ac:dyDescent="0.2">
      <c r="A2839" t="s">
        <v>8219</v>
      </c>
      <c r="B2839" t="s">
        <v>8229</v>
      </c>
      <c r="C2839" t="s">
        <v>8251</v>
      </c>
      <c r="D2839">
        <v>1449701284</v>
      </c>
      <c r="E2839">
        <v>1446241684</v>
      </c>
      <c r="F2839" t="b">
        <v>0</v>
      </c>
      <c r="G2839">
        <v>21</v>
      </c>
    </row>
    <row r="2840" spans="1:7" hidden="1" x14ac:dyDescent="0.2">
      <c r="A2840" t="s">
        <v>8219</v>
      </c>
      <c r="B2840" t="s">
        <v>8224</v>
      </c>
      <c r="C2840" t="s">
        <v>8246</v>
      </c>
      <c r="D2840">
        <v>1407967200</v>
      </c>
      <c r="E2840">
        <v>1406039696</v>
      </c>
      <c r="F2840" t="b">
        <v>0</v>
      </c>
      <c r="G2840">
        <v>54</v>
      </c>
    </row>
    <row r="2841" spans="1:7" hidden="1" x14ac:dyDescent="0.2">
      <c r="A2841" t="s">
        <v>8219</v>
      </c>
      <c r="B2841" t="s">
        <v>8224</v>
      </c>
      <c r="C2841" t="s">
        <v>8246</v>
      </c>
      <c r="D2841">
        <v>1408942740</v>
      </c>
      <c r="E2841">
        <v>1406958354</v>
      </c>
      <c r="F2841" t="b">
        <v>0</v>
      </c>
      <c r="G2841">
        <v>31</v>
      </c>
    </row>
    <row r="2842" spans="1:7" hidden="1" x14ac:dyDescent="0.2">
      <c r="A2842" t="s">
        <v>8219</v>
      </c>
      <c r="B2842" t="s">
        <v>8225</v>
      </c>
      <c r="C2842" t="s">
        <v>8247</v>
      </c>
      <c r="D2842">
        <v>1426698000</v>
      </c>
      <c r="E2842">
        <v>1424825479</v>
      </c>
      <c r="F2842" t="b">
        <v>0</v>
      </c>
      <c r="G2842">
        <v>132</v>
      </c>
    </row>
    <row r="2843" spans="1:7" x14ac:dyDescent="0.2">
      <c r="A2843" t="s">
        <v>8221</v>
      </c>
      <c r="B2843" t="s">
        <v>8225</v>
      </c>
      <c r="C2843" t="s">
        <v>8247</v>
      </c>
      <c r="D2843">
        <v>1450032297</v>
      </c>
      <c r="E2843">
        <v>1444844697</v>
      </c>
      <c r="F2843" t="b">
        <v>0</v>
      </c>
      <c r="G2843">
        <v>1</v>
      </c>
    </row>
    <row r="2844" spans="1:7" x14ac:dyDescent="0.2">
      <c r="A2844" t="s">
        <v>8221</v>
      </c>
      <c r="B2844" t="s">
        <v>8225</v>
      </c>
      <c r="C2844" t="s">
        <v>8247</v>
      </c>
      <c r="D2844">
        <v>1403348400</v>
      </c>
      <c r="E2844">
        <v>1401058295</v>
      </c>
      <c r="F2844" t="b">
        <v>0</v>
      </c>
      <c r="G2844">
        <v>0</v>
      </c>
    </row>
    <row r="2845" spans="1:7" x14ac:dyDescent="0.2">
      <c r="A2845" t="s">
        <v>8221</v>
      </c>
      <c r="B2845" t="s">
        <v>8224</v>
      </c>
      <c r="C2845" t="s">
        <v>8246</v>
      </c>
      <c r="D2845">
        <v>1465790400</v>
      </c>
      <c r="E2845">
        <v>1462210950</v>
      </c>
      <c r="F2845" t="b">
        <v>0</v>
      </c>
      <c r="G2845">
        <v>0</v>
      </c>
    </row>
    <row r="2846" spans="1:7" x14ac:dyDescent="0.2">
      <c r="A2846" t="s">
        <v>8221</v>
      </c>
      <c r="B2846" t="s">
        <v>8239</v>
      </c>
      <c r="C2846" t="s">
        <v>8249</v>
      </c>
      <c r="D2846">
        <v>1483535180</v>
      </c>
      <c r="E2846">
        <v>1480943180</v>
      </c>
      <c r="F2846" t="b">
        <v>0</v>
      </c>
      <c r="G2846">
        <v>1</v>
      </c>
    </row>
    <row r="2847" spans="1:7" x14ac:dyDescent="0.2">
      <c r="A2847" t="s">
        <v>8221</v>
      </c>
      <c r="B2847" t="s">
        <v>8224</v>
      </c>
      <c r="C2847" t="s">
        <v>8246</v>
      </c>
      <c r="D2847">
        <v>1433723033</v>
      </c>
      <c r="E2847">
        <v>1428539033</v>
      </c>
      <c r="F2847" t="b">
        <v>0</v>
      </c>
      <c r="G2847">
        <v>39</v>
      </c>
    </row>
    <row r="2848" spans="1:7" x14ac:dyDescent="0.2">
      <c r="A2848" t="s">
        <v>8221</v>
      </c>
      <c r="B2848" t="s">
        <v>8224</v>
      </c>
      <c r="C2848" t="s">
        <v>8246</v>
      </c>
      <c r="D2848">
        <v>1432917394</v>
      </c>
      <c r="E2848">
        <v>1429029394</v>
      </c>
      <c r="F2848" t="b">
        <v>0</v>
      </c>
      <c r="G2848">
        <v>0</v>
      </c>
    </row>
    <row r="2849" spans="1:7" x14ac:dyDescent="0.2">
      <c r="A2849" t="s">
        <v>8221</v>
      </c>
      <c r="B2849" t="s">
        <v>8224</v>
      </c>
      <c r="C2849" t="s">
        <v>8246</v>
      </c>
      <c r="D2849">
        <v>1464031265</v>
      </c>
      <c r="E2849">
        <v>1458847265</v>
      </c>
      <c r="F2849" t="b">
        <v>0</v>
      </c>
      <c r="G2849">
        <v>0</v>
      </c>
    </row>
    <row r="2850" spans="1:7" x14ac:dyDescent="0.2">
      <c r="A2850" t="s">
        <v>8221</v>
      </c>
      <c r="B2850" t="s">
        <v>8224</v>
      </c>
      <c r="C2850" t="s">
        <v>8246</v>
      </c>
      <c r="D2850">
        <v>1432913659</v>
      </c>
      <c r="E2850">
        <v>1430321659</v>
      </c>
      <c r="F2850" t="b">
        <v>0</v>
      </c>
      <c r="G2850">
        <v>3</v>
      </c>
    </row>
    <row r="2851" spans="1:7" x14ac:dyDescent="0.2">
      <c r="A2851" t="s">
        <v>8221</v>
      </c>
      <c r="B2851" t="s">
        <v>8225</v>
      </c>
      <c r="C2851" t="s">
        <v>8247</v>
      </c>
      <c r="D2851">
        <v>1461406600</v>
      </c>
      <c r="E2851">
        <v>1458814600</v>
      </c>
      <c r="F2851" t="b">
        <v>0</v>
      </c>
      <c r="G2851">
        <v>1</v>
      </c>
    </row>
    <row r="2852" spans="1:7" x14ac:dyDescent="0.2">
      <c r="A2852" t="s">
        <v>8221</v>
      </c>
      <c r="B2852" t="s">
        <v>8224</v>
      </c>
      <c r="C2852" t="s">
        <v>8246</v>
      </c>
      <c r="D2852">
        <v>1409962211</v>
      </c>
      <c r="E2852">
        <v>1407370211</v>
      </c>
      <c r="F2852" t="b">
        <v>0</v>
      </c>
      <c r="G2852">
        <v>13</v>
      </c>
    </row>
    <row r="2853" spans="1:7" x14ac:dyDescent="0.2">
      <c r="A2853" t="s">
        <v>8221</v>
      </c>
      <c r="B2853" t="s">
        <v>8241</v>
      </c>
      <c r="C2853" t="s">
        <v>8249</v>
      </c>
      <c r="D2853">
        <v>1454109420</v>
      </c>
      <c r="E2853">
        <v>1453334629</v>
      </c>
      <c r="F2853" t="b">
        <v>0</v>
      </c>
      <c r="G2853">
        <v>0</v>
      </c>
    </row>
    <row r="2854" spans="1:7" x14ac:dyDescent="0.2">
      <c r="A2854" t="s">
        <v>8221</v>
      </c>
      <c r="B2854" t="s">
        <v>8224</v>
      </c>
      <c r="C2854" t="s">
        <v>8246</v>
      </c>
      <c r="D2854">
        <v>1403312703</v>
      </c>
      <c r="E2854">
        <v>1400720703</v>
      </c>
      <c r="F2854" t="b">
        <v>0</v>
      </c>
      <c r="G2854">
        <v>6</v>
      </c>
    </row>
    <row r="2855" spans="1:7" x14ac:dyDescent="0.2">
      <c r="A2855" t="s">
        <v>8221</v>
      </c>
      <c r="B2855" t="s">
        <v>8229</v>
      </c>
      <c r="C2855" t="s">
        <v>8251</v>
      </c>
      <c r="D2855">
        <v>1410669297</v>
      </c>
      <c r="E2855">
        <v>1405485297</v>
      </c>
      <c r="F2855" t="b">
        <v>0</v>
      </c>
      <c r="G2855">
        <v>0</v>
      </c>
    </row>
    <row r="2856" spans="1:7" x14ac:dyDescent="0.2">
      <c r="A2856" t="s">
        <v>8221</v>
      </c>
      <c r="B2856" t="s">
        <v>8225</v>
      </c>
      <c r="C2856" t="s">
        <v>8247</v>
      </c>
      <c r="D2856">
        <v>1431018719</v>
      </c>
      <c r="E2856">
        <v>1429290719</v>
      </c>
      <c r="F2856" t="b">
        <v>0</v>
      </c>
      <c r="G2856">
        <v>14</v>
      </c>
    </row>
    <row r="2857" spans="1:7" x14ac:dyDescent="0.2">
      <c r="A2857" t="s">
        <v>8221</v>
      </c>
      <c r="B2857" t="s">
        <v>8224</v>
      </c>
      <c r="C2857" t="s">
        <v>8246</v>
      </c>
      <c r="D2857">
        <v>1454110440</v>
      </c>
      <c r="E2857">
        <v>1451607071</v>
      </c>
      <c r="F2857" t="b">
        <v>0</v>
      </c>
      <c r="G2857">
        <v>5</v>
      </c>
    </row>
    <row r="2858" spans="1:7" x14ac:dyDescent="0.2">
      <c r="A2858" t="s">
        <v>8221</v>
      </c>
      <c r="B2858" t="s">
        <v>8224</v>
      </c>
      <c r="C2858" t="s">
        <v>8246</v>
      </c>
      <c r="D2858">
        <v>1439069640</v>
      </c>
      <c r="E2858">
        <v>1433897647</v>
      </c>
      <c r="F2858" t="b">
        <v>0</v>
      </c>
      <c r="G2858">
        <v>6</v>
      </c>
    </row>
    <row r="2859" spans="1:7" x14ac:dyDescent="0.2">
      <c r="A2859" t="s">
        <v>8221</v>
      </c>
      <c r="B2859" t="s">
        <v>8238</v>
      </c>
      <c r="C2859" t="s">
        <v>8256</v>
      </c>
      <c r="D2859">
        <v>1487613600</v>
      </c>
      <c r="E2859">
        <v>1482444295</v>
      </c>
      <c r="F2859" t="b">
        <v>0</v>
      </c>
      <c r="G2859">
        <v>15</v>
      </c>
    </row>
    <row r="2860" spans="1:7" x14ac:dyDescent="0.2">
      <c r="A2860" t="s">
        <v>8221</v>
      </c>
      <c r="B2860" t="s">
        <v>8233</v>
      </c>
      <c r="C2860" t="s">
        <v>8249</v>
      </c>
      <c r="D2860">
        <v>1417778880</v>
      </c>
      <c r="E2860">
        <v>1415711095</v>
      </c>
      <c r="F2860" t="b">
        <v>0</v>
      </c>
      <c r="G2860">
        <v>0</v>
      </c>
    </row>
    <row r="2861" spans="1:7" x14ac:dyDescent="0.2">
      <c r="A2861" t="s">
        <v>8221</v>
      </c>
      <c r="B2861" t="s">
        <v>8226</v>
      </c>
      <c r="C2861" t="s">
        <v>8248</v>
      </c>
      <c r="D2861">
        <v>1444984904</v>
      </c>
      <c r="E2861">
        <v>1439800904</v>
      </c>
      <c r="F2861" t="b">
        <v>0</v>
      </c>
      <c r="G2861">
        <v>1</v>
      </c>
    </row>
    <row r="2862" spans="1:7" x14ac:dyDescent="0.2">
      <c r="A2862" t="s">
        <v>8221</v>
      </c>
      <c r="B2862" t="s">
        <v>8224</v>
      </c>
      <c r="C2862" t="s">
        <v>8246</v>
      </c>
      <c r="D2862">
        <v>1466363576</v>
      </c>
      <c r="E2862">
        <v>1461179576</v>
      </c>
      <c r="F2862" t="b">
        <v>0</v>
      </c>
      <c r="G2862">
        <v>9</v>
      </c>
    </row>
    <row r="2863" spans="1:7" x14ac:dyDescent="0.2">
      <c r="A2863" t="s">
        <v>8221</v>
      </c>
      <c r="B2863" t="s">
        <v>8226</v>
      </c>
      <c r="C2863" t="s">
        <v>8248</v>
      </c>
      <c r="D2863">
        <v>1443103848</v>
      </c>
      <c r="E2863">
        <v>1441894248</v>
      </c>
      <c r="F2863" t="b">
        <v>0</v>
      </c>
      <c r="G2863">
        <v>3</v>
      </c>
    </row>
    <row r="2864" spans="1:7" x14ac:dyDescent="0.2">
      <c r="A2864" t="s">
        <v>8221</v>
      </c>
      <c r="B2864" t="s">
        <v>8224</v>
      </c>
      <c r="C2864" t="s">
        <v>8246</v>
      </c>
      <c r="D2864">
        <v>1403636229</v>
      </c>
      <c r="E2864">
        <v>1401044229</v>
      </c>
      <c r="F2864" t="b">
        <v>0</v>
      </c>
      <c r="G2864">
        <v>3</v>
      </c>
    </row>
    <row r="2865" spans="1:7" x14ac:dyDescent="0.2">
      <c r="A2865" t="s">
        <v>8221</v>
      </c>
      <c r="B2865" t="s">
        <v>8224</v>
      </c>
      <c r="C2865" t="s">
        <v>8246</v>
      </c>
      <c r="D2865">
        <v>1410279123</v>
      </c>
      <c r="E2865">
        <v>1405095123</v>
      </c>
      <c r="F2865" t="b">
        <v>0</v>
      </c>
      <c r="G2865">
        <v>1</v>
      </c>
    </row>
    <row r="2866" spans="1:7" x14ac:dyDescent="0.2">
      <c r="A2866" t="s">
        <v>8221</v>
      </c>
      <c r="B2866" t="s">
        <v>8225</v>
      </c>
      <c r="C2866" t="s">
        <v>8247</v>
      </c>
      <c r="D2866">
        <v>1437139080</v>
      </c>
      <c r="E2866">
        <v>1434552207</v>
      </c>
      <c r="F2866" t="b">
        <v>0</v>
      </c>
      <c r="G2866">
        <v>3</v>
      </c>
    </row>
    <row r="2867" spans="1:7" x14ac:dyDescent="0.2">
      <c r="A2867" t="s">
        <v>8221</v>
      </c>
      <c r="B2867" t="s">
        <v>8224</v>
      </c>
      <c r="C2867" t="s">
        <v>8246</v>
      </c>
      <c r="D2867">
        <v>1420512259</v>
      </c>
      <c r="E2867">
        <v>1415328259</v>
      </c>
      <c r="F2867" t="b">
        <v>0</v>
      </c>
      <c r="G2867">
        <v>0</v>
      </c>
    </row>
    <row r="2868" spans="1:7" x14ac:dyDescent="0.2">
      <c r="A2868" t="s">
        <v>8221</v>
      </c>
      <c r="B2868" t="s">
        <v>8224</v>
      </c>
      <c r="C2868" t="s">
        <v>8246</v>
      </c>
      <c r="D2868">
        <v>1476482400</v>
      </c>
      <c r="E2868">
        <v>1473893721</v>
      </c>
      <c r="F2868" t="b">
        <v>0</v>
      </c>
      <c r="G2868">
        <v>2</v>
      </c>
    </row>
    <row r="2869" spans="1:7" x14ac:dyDescent="0.2">
      <c r="A2869" t="s">
        <v>8221</v>
      </c>
      <c r="B2869" t="s">
        <v>8224</v>
      </c>
      <c r="C2869" t="s">
        <v>8246</v>
      </c>
      <c r="D2869">
        <v>1467604800</v>
      </c>
      <c r="E2869">
        <v>1465533672</v>
      </c>
      <c r="F2869" t="b">
        <v>0</v>
      </c>
      <c r="G2869">
        <v>10</v>
      </c>
    </row>
    <row r="2870" spans="1:7" x14ac:dyDescent="0.2">
      <c r="A2870" t="s">
        <v>8221</v>
      </c>
      <c r="B2870" t="s">
        <v>8224</v>
      </c>
      <c r="C2870" t="s">
        <v>8246</v>
      </c>
      <c r="D2870">
        <v>1475697054</v>
      </c>
      <c r="E2870">
        <v>1473105054</v>
      </c>
      <c r="F2870" t="b">
        <v>0</v>
      </c>
      <c r="G2870">
        <v>60</v>
      </c>
    </row>
    <row r="2871" spans="1:7" x14ac:dyDescent="0.2">
      <c r="A2871" t="s">
        <v>8221</v>
      </c>
      <c r="B2871" t="s">
        <v>8224</v>
      </c>
      <c r="C2871" t="s">
        <v>8246</v>
      </c>
      <c r="D2871">
        <v>1468937681</v>
      </c>
      <c r="E2871">
        <v>1466345681</v>
      </c>
      <c r="F2871" t="b">
        <v>0</v>
      </c>
      <c r="G2871">
        <v>5</v>
      </c>
    </row>
    <row r="2872" spans="1:7" x14ac:dyDescent="0.2">
      <c r="A2872" t="s">
        <v>8221</v>
      </c>
      <c r="B2872" t="s">
        <v>8224</v>
      </c>
      <c r="C2872" t="s">
        <v>8246</v>
      </c>
      <c r="D2872">
        <v>1400301165</v>
      </c>
      <c r="E2872">
        <v>1397709165</v>
      </c>
      <c r="F2872" t="b">
        <v>0</v>
      </c>
      <c r="G2872">
        <v>9</v>
      </c>
    </row>
    <row r="2873" spans="1:7" x14ac:dyDescent="0.2">
      <c r="A2873" t="s">
        <v>8221</v>
      </c>
      <c r="B2873" t="s">
        <v>8224</v>
      </c>
      <c r="C2873" t="s">
        <v>8246</v>
      </c>
      <c r="D2873">
        <v>1419183813</v>
      </c>
      <c r="E2873">
        <v>1417455813</v>
      </c>
      <c r="F2873" t="b">
        <v>0</v>
      </c>
      <c r="G2873">
        <v>13</v>
      </c>
    </row>
    <row r="2874" spans="1:7" x14ac:dyDescent="0.2">
      <c r="A2874" t="s">
        <v>8221</v>
      </c>
      <c r="B2874" t="s">
        <v>8224</v>
      </c>
      <c r="C2874" t="s">
        <v>8246</v>
      </c>
      <c r="D2874">
        <v>1434768438</v>
      </c>
      <c r="E2874">
        <v>1429584438</v>
      </c>
      <c r="F2874" t="b">
        <v>0</v>
      </c>
      <c r="G2874">
        <v>0</v>
      </c>
    </row>
    <row r="2875" spans="1:7" x14ac:dyDescent="0.2">
      <c r="A2875" t="s">
        <v>8221</v>
      </c>
      <c r="B2875" t="s">
        <v>8224</v>
      </c>
      <c r="C2875" t="s">
        <v>8246</v>
      </c>
      <c r="D2875">
        <v>1422473831</v>
      </c>
      <c r="E2875">
        <v>1419881831</v>
      </c>
      <c r="F2875" t="b">
        <v>0</v>
      </c>
      <c r="G2875">
        <v>8</v>
      </c>
    </row>
    <row r="2876" spans="1:7" x14ac:dyDescent="0.2">
      <c r="A2876" t="s">
        <v>8221</v>
      </c>
      <c r="B2876" t="s">
        <v>8224</v>
      </c>
      <c r="C2876" t="s">
        <v>8246</v>
      </c>
      <c r="D2876">
        <v>1484684186</v>
      </c>
      <c r="E2876">
        <v>1482092186</v>
      </c>
      <c r="F2876" t="b">
        <v>0</v>
      </c>
      <c r="G2876">
        <v>3</v>
      </c>
    </row>
    <row r="2877" spans="1:7" x14ac:dyDescent="0.2">
      <c r="A2877" t="s">
        <v>8221</v>
      </c>
      <c r="B2877" t="s">
        <v>8224</v>
      </c>
      <c r="C2877" t="s">
        <v>8246</v>
      </c>
      <c r="D2877">
        <v>1462417493</v>
      </c>
      <c r="E2877">
        <v>1459825493</v>
      </c>
      <c r="F2877" t="b">
        <v>0</v>
      </c>
      <c r="G2877">
        <v>3</v>
      </c>
    </row>
    <row r="2878" spans="1:7" x14ac:dyDescent="0.2">
      <c r="A2878" t="s">
        <v>8221</v>
      </c>
      <c r="B2878" t="s">
        <v>8224</v>
      </c>
      <c r="C2878" t="s">
        <v>8246</v>
      </c>
      <c r="D2878">
        <v>1437069079</v>
      </c>
      <c r="E2878">
        <v>1434477079</v>
      </c>
      <c r="F2878" t="b">
        <v>0</v>
      </c>
      <c r="G2878">
        <v>0</v>
      </c>
    </row>
    <row r="2879" spans="1:7" x14ac:dyDescent="0.2">
      <c r="A2879" t="s">
        <v>8221</v>
      </c>
      <c r="B2879" t="s">
        <v>8224</v>
      </c>
      <c r="C2879" t="s">
        <v>8246</v>
      </c>
      <c r="D2879">
        <v>1480525200</v>
      </c>
      <c r="E2879">
        <v>1477781724</v>
      </c>
      <c r="F2879" t="b">
        <v>0</v>
      </c>
      <c r="G2879">
        <v>6</v>
      </c>
    </row>
    <row r="2880" spans="1:7" x14ac:dyDescent="0.2">
      <c r="A2880" t="s">
        <v>8221</v>
      </c>
      <c r="B2880" t="s">
        <v>8225</v>
      </c>
      <c r="C2880" t="s">
        <v>8247</v>
      </c>
      <c r="D2880">
        <v>1435934795</v>
      </c>
      <c r="E2880">
        <v>1430750795</v>
      </c>
      <c r="F2880" t="b">
        <v>0</v>
      </c>
      <c r="G2880">
        <v>4</v>
      </c>
    </row>
    <row r="2881" spans="1:7" x14ac:dyDescent="0.2">
      <c r="A2881" t="s">
        <v>8221</v>
      </c>
      <c r="B2881" t="s">
        <v>8224</v>
      </c>
      <c r="C2881" t="s">
        <v>8246</v>
      </c>
      <c r="D2881">
        <v>1453310661</v>
      </c>
      <c r="E2881">
        <v>1450718661</v>
      </c>
      <c r="F2881" t="b">
        <v>0</v>
      </c>
      <c r="G2881">
        <v>1</v>
      </c>
    </row>
    <row r="2882" spans="1:7" x14ac:dyDescent="0.2">
      <c r="A2882" t="s">
        <v>8221</v>
      </c>
      <c r="B2882" t="s">
        <v>8224</v>
      </c>
      <c r="C2882" t="s">
        <v>8246</v>
      </c>
      <c r="D2882">
        <v>1440090300</v>
      </c>
      <c r="E2882">
        <v>1436305452</v>
      </c>
      <c r="F2882" t="b">
        <v>0</v>
      </c>
      <c r="G2882">
        <v>29</v>
      </c>
    </row>
    <row r="2883" spans="1:7" x14ac:dyDescent="0.2">
      <c r="A2883" t="s">
        <v>8221</v>
      </c>
      <c r="B2883" t="s">
        <v>8224</v>
      </c>
      <c r="C2883" t="s">
        <v>8246</v>
      </c>
      <c r="D2883">
        <v>1417620036</v>
      </c>
      <c r="E2883">
        <v>1412432436</v>
      </c>
      <c r="F2883" t="b">
        <v>0</v>
      </c>
      <c r="G2883">
        <v>0</v>
      </c>
    </row>
    <row r="2884" spans="1:7" x14ac:dyDescent="0.2">
      <c r="A2884" t="s">
        <v>8221</v>
      </c>
      <c r="B2884" t="s">
        <v>8224</v>
      </c>
      <c r="C2884" t="s">
        <v>8246</v>
      </c>
      <c r="D2884">
        <v>1462112318</v>
      </c>
      <c r="E2884">
        <v>1459520318</v>
      </c>
      <c r="F2884" t="b">
        <v>0</v>
      </c>
      <c r="G2884">
        <v>4</v>
      </c>
    </row>
    <row r="2885" spans="1:7" x14ac:dyDescent="0.2">
      <c r="A2885" t="s">
        <v>8221</v>
      </c>
      <c r="B2885" t="s">
        <v>8224</v>
      </c>
      <c r="C2885" t="s">
        <v>8246</v>
      </c>
      <c r="D2885">
        <v>1454734740</v>
      </c>
      <c r="E2885">
        <v>1451684437</v>
      </c>
      <c r="F2885" t="b">
        <v>0</v>
      </c>
      <c r="G2885">
        <v>5</v>
      </c>
    </row>
    <row r="2886" spans="1:7" x14ac:dyDescent="0.2">
      <c r="A2886" t="s">
        <v>8221</v>
      </c>
      <c r="B2886" t="s">
        <v>8224</v>
      </c>
      <c r="C2886" t="s">
        <v>8246</v>
      </c>
      <c r="D2886">
        <v>1417800435</v>
      </c>
      <c r="E2886">
        <v>1415208435</v>
      </c>
      <c r="F2886" t="b">
        <v>0</v>
      </c>
      <c r="G2886">
        <v>4</v>
      </c>
    </row>
    <row r="2887" spans="1:7" x14ac:dyDescent="0.2">
      <c r="A2887" t="s">
        <v>8221</v>
      </c>
      <c r="B2887" t="s">
        <v>8224</v>
      </c>
      <c r="C2887" t="s">
        <v>8246</v>
      </c>
      <c r="D2887">
        <v>1426294201</v>
      </c>
      <c r="E2887">
        <v>1423705801</v>
      </c>
      <c r="F2887" t="b">
        <v>0</v>
      </c>
      <c r="G2887">
        <v>5</v>
      </c>
    </row>
    <row r="2888" spans="1:7" x14ac:dyDescent="0.2">
      <c r="A2888" t="s">
        <v>8221</v>
      </c>
      <c r="B2888" t="s">
        <v>8224</v>
      </c>
      <c r="C2888" t="s">
        <v>8246</v>
      </c>
      <c r="D2888">
        <v>1442635140</v>
      </c>
      <c r="E2888">
        <v>1442243484</v>
      </c>
      <c r="F2888" t="b">
        <v>0</v>
      </c>
      <c r="G2888">
        <v>1</v>
      </c>
    </row>
    <row r="2889" spans="1:7" x14ac:dyDescent="0.2">
      <c r="A2889" t="s">
        <v>8221</v>
      </c>
      <c r="B2889" t="s">
        <v>8224</v>
      </c>
      <c r="C2889" t="s">
        <v>8246</v>
      </c>
      <c r="D2889">
        <v>1420971324</v>
      </c>
      <c r="E2889">
        <v>1418379324</v>
      </c>
      <c r="F2889" t="b">
        <v>0</v>
      </c>
      <c r="G2889">
        <v>1</v>
      </c>
    </row>
    <row r="2890" spans="1:7" x14ac:dyDescent="0.2">
      <c r="A2890" t="s">
        <v>8221</v>
      </c>
      <c r="B2890" t="s">
        <v>8224</v>
      </c>
      <c r="C2890" t="s">
        <v>8246</v>
      </c>
      <c r="D2890">
        <v>1413608340</v>
      </c>
      <c r="E2890">
        <v>1412945440</v>
      </c>
      <c r="F2890" t="b">
        <v>0</v>
      </c>
      <c r="G2890">
        <v>0</v>
      </c>
    </row>
    <row r="2891" spans="1:7" x14ac:dyDescent="0.2">
      <c r="A2891" t="s">
        <v>8221</v>
      </c>
      <c r="B2891" t="s">
        <v>8224</v>
      </c>
      <c r="C2891" t="s">
        <v>8246</v>
      </c>
      <c r="D2891">
        <v>1409344985</v>
      </c>
      <c r="E2891">
        <v>1406752985</v>
      </c>
      <c r="F2891" t="b">
        <v>0</v>
      </c>
      <c r="G2891">
        <v>14</v>
      </c>
    </row>
    <row r="2892" spans="1:7" x14ac:dyDescent="0.2">
      <c r="A2892" t="s">
        <v>8221</v>
      </c>
      <c r="B2892" t="s">
        <v>8224</v>
      </c>
      <c r="C2892" t="s">
        <v>8246</v>
      </c>
      <c r="D2892">
        <v>1407553200</v>
      </c>
      <c r="E2892">
        <v>1405100992</v>
      </c>
      <c r="F2892" t="b">
        <v>0</v>
      </c>
      <c r="G2892">
        <v>3</v>
      </c>
    </row>
    <row r="2893" spans="1:7" x14ac:dyDescent="0.2">
      <c r="A2893" t="s">
        <v>8221</v>
      </c>
      <c r="B2893" t="s">
        <v>8224</v>
      </c>
      <c r="C2893" t="s">
        <v>8246</v>
      </c>
      <c r="D2893">
        <v>1460751128</v>
      </c>
      <c r="E2893">
        <v>1455570728</v>
      </c>
      <c r="F2893" t="b">
        <v>0</v>
      </c>
      <c r="G2893">
        <v>10</v>
      </c>
    </row>
    <row r="2894" spans="1:7" x14ac:dyDescent="0.2">
      <c r="A2894" t="s">
        <v>8221</v>
      </c>
      <c r="B2894" t="s">
        <v>8224</v>
      </c>
      <c r="C2894" t="s">
        <v>8246</v>
      </c>
      <c r="D2894">
        <v>1409000400</v>
      </c>
      <c r="E2894">
        <v>1408381704</v>
      </c>
      <c r="F2894" t="b">
        <v>0</v>
      </c>
      <c r="G2894">
        <v>17</v>
      </c>
    </row>
    <row r="2895" spans="1:7" x14ac:dyDescent="0.2">
      <c r="A2895" t="s">
        <v>8221</v>
      </c>
      <c r="B2895" t="s">
        <v>8224</v>
      </c>
      <c r="C2895" t="s">
        <v>8246</v>
      </c>
      <c r="D2895">
        <v>1420768800</v>
      </c>
      <c r="E2895">
        <v>1415644395</v>
      </c>
      <c r="F2895" t="b">
        <v>0</v>
      </c>
      <c r="G2895">
        <v>2</v>
      </c>
    </row>
    <row r="2896" spans="1:7" x14ac:dyDescent="0.2">
      <c r="A2896" t="s">
        <v>8221</v>
      </c>
      <c r="B2896" t="s">
        <v>8224</v>
      </c>
      <c r="C2896" t="s">
        <v>8246</v>
      </c>
      <c r="D2896">
        <v>1428100815</v>
      </c>
      <c r="E2896">
        <v>1422920415</v>
      </c>
      <c r="F2896" t="b">
        <v>0</v>
      </c>
      <c r="G2896">
        <v>0</v>
      </c>
    </row>
    <row r="2897" spans="1:7" x14ac:dyDescent="0.2">
      <c r="A2897" t="s">
        <v>8221</v>
      </c>
      <c r="B2897" t="s">
        <v>8224</v>
      </c>
      <c r="C2897" t="s">
        <v>8246</v>
      </c>
      <c r="D2897">
        <v>1403470800</v>
      </c>
      <c r="E2897">
        <v>1403356792</v>
      </c>
      <c r="F2897" t="b">
        <v>0</v>
      </c>
      <c r="G2897">
        <v>4</v>
      </c>
    </row>
    <row r="2898" spans="1:7" x14ac:dyDescent="0.2">
      <c r="A2898" t="s">
        <v>8221</v>
      </c>
      <c r="B2898" t="s">
        <v>8224</v>
      </c>
      <c r="C2898" t="s">
        <v>8246</v>
      </c>
      <c r="D2898">
        <v>1481522400</v>
      </c>
      <c r="E2898">
        <v>1480283321</v>
      </c>
      <c r="F2898" t="b">
        <v>0</v>
      </c>
      <c r="G2898">
        <v>12</v>
      </c>
    </row>
    <row r="2899" spans="1:7" x14ac:dyDescent="0.2">
      <c r="A2899" t="s">
        <v>8221</v>
      </c>
      <c r="B2899" t="s">
        <v>8224</v>
      </c>
      <c r="C2899" t="s">
        <v>8246</v>
      </c>
      <c r="D2899">
        <v>1444577345</v>
      </c>
      <c r="E2899">
        <v>1441985458</v>
      </c>
      <c r="F2899" t="b">
        <v>0</v>
      </c>
      <c r="G2899">
        <v>3</v>
      </c>
    </row>
    <row r="2900" spans="1:7" x14ac:dyDescent="0.2">
      <c r="A2900" t="s">
        <v>8221</v>
      </c>
      <c r="B2900" t="s">
        <v>8224</v>
      </c>
      <c r="C2900" t="s">
        <v>8246</v>
      </c>
      <c r="D2900">
        <v>1446307053</v>
      </c>
      <c r="E2900">
        <v>1443715053</v>
      </c>
      <c r="F2900" t="b">
        <v>0</v>
      </c>
      <c r="G2900">
        <v>12</v>
      </c>
    </row>
    <row r="2901" spans="1:7" x14ac:dyDescent="0.2">
      <c r="A2901" t="s">
        <v>8221</v>
      </c>
      <c r="B2901" t="s">
        <v>8224</v>
      </c>
      <c r="C2901" t="s">
        <v>8246</v>
      </c>
      <c r="D2901">
        <v>1469325158</v>
      </c>
      <c r="E2901">
        <v>1464141158</v>
      </c>
      <c r="F2901" t="b">
        <v>0</v>
      </c>
      <c r="G2901">
        <v>0</v>
      </c>
    </row>
    <row r="2902" spans="1:7" x14ac:dyDescent="0.2">
      <c r="A2902" t="s">
        <v>8221</v>
      </c>
      <c r="B2902" t="s">
        <v>8224</v>
      </c>
      <c r="C2902" t="s">
        <v>8246</v>
      </c>
      <c r="D2902">
        <v>1407562632</v>
      </c>
      <c r="E2902">
        <v>1404970632</v>
      </c>
      <c r="F2902" t="b">
        <v>0</v>
      </c>
      <c r="G2902">
        <v>7</v>
      </c>
    </row>
    <row r="2903" spans="1:7" x14ac:dyDescent="0.2">
      <c r="A2903" t="s">
        <v>8221</v>
      </c>
      <c r="B2903" t="s">
        <v>8224</v>
      </c>
      <c r="C2903" t="s">
        <v>8246</v>
      </c>
      <c r="D2903">
        <v>1423345339</v>
      </c>
      <c r="E2903">
        <v>1418161339</v>
      </c>
      <c r="F2903" t="b">
        <v>0</v>
      </c>
      <c r="G2903">
        <v>2</v>
      </c>
    </row>
    <row r="2904" spans="1:7" x14ac:dyDescent="0.2">
      <c r="A2904" t="s">
        <v>8221</v>
      </c>
      <c r="B2904" t="s">
        <v>8224</v>
      </c>
      <c r="C2904" t="s">
        <v>8246</v>
      </c>
      <c r="D2904">
        <v>1440412396</v>
      </c>
      <c r="E2904">
        <v>1437820396</v>
      </c>
      <c r="F2904" t="b">
        <v>0</v>
      </c>
      <c r="G2904">
        <v>1</v>
      </c>
    </row>
    <row r="2905" spans="1:7" x14ac:dyDescent="0.2">
      <c r="A2905" t="s">
        <v>8221</v>
      </c>
      <c r="B2905" t="s">
        <v>8224</v>
      </c>
      <c r="C2905" t="s">
        <v>8246</v>
      </c>
      <c r="D2905">
        <v>1441771218</v>
      </c>
      <c r="E2905">
        <v>1436587218</v>
      </c>
      <c r="F2905" t="b">
        <v>0</v>
      </c>
      <c r="G2905">
        <v>4</v>
      </c>
    </row>
    <row r="2906" spans="1:7" x14ac:dyDescent="0.2">
      <c r="A2906" t="s">
        <v>8221</v>
      </c>
      <c r="B2906" t="s">
        <v>8225</v>
      </c>
      <c r="C2906" t="s">
        <v>8247</v>
      </c>
      <c r="D2906">
        <v>1415534400</v>
      </c>
      <c r="E2906">
        <v>1414538031</v>
      </c>
      <c r="F2906" t="b">
        <v>0</v>
      </c>
      <c r="G2906">
        <v>4</v>
      </c>
    </row>
    <row r="2907" spans="1:7" x14ac:dyDescent="0.2">
      <c r="A2907" t="s">
        <v>8221</v>
      </c>
      <c r="B2907" t="s">
        <v>8224</v>
      </c>
      <c r="C2907" t="s">
        <v>8246</v>
      </c>
      <c r="D2907">
        <v>1473211313</v>
      </c>
      <c r="E2907">
        <v>1472001713</v>
      </c>
      <c r="F2907" t="b">
        <v>0</v>
      </c>
      <c r="G2907">
        <v>17</v>
      </c>
    </row>
    <row r="2908" spans="1:7" x14ac:dyDescent="0.2">
      <c r="A2908" t="s">
        <v>8221</v>
      </c>
      <c r="B2908" t="s">
        <v>8224</v>
      </c>
      <c r="C2908" t="s">
        <v>8246</v>
      </c>
      <c r="D2908">
        <v>1438390800</v>
      </c>
      <c r="E2908">
        <v>1436888066</v>
      </c>
      <c r="F2908" t="b">
        <v>0</v>
      </c>
      <c r="G2908">
        <v>7</v>
      </c>
    </row>
    <row r="2909" spans="1:7" x14ac:dyDescent="0.2">
      <c r="A2909" t="s">
        <v>8221</v>
      </c>
      <c r="B2909" t="s">
        <v>8224</v>
      </c>
      <c r="C2909" t="s">
        <v>8246</v>
      </c>
      <c r="D2909">
        <v>1463259837</v>
      </c>
      <c r="E2909">
        <v>1458075837</v>
      </c>
      <c r="F2909" t="b">
        <v>0</v>
      </c>
      <c r="G2909">
        <v>2</v>
      </c>
    </row>
    <row r="2910" spans="1:7" x14ac:dyDescent="0.2">
      <c r="A2910" t="s">
        <v>8221</v>
      </c>
      <c r="B2910" t="s">
        <v>8224</v>
      </c>
      <c r="C2910" t="s">
        <v>8246</v>
      </c>
      <c r="D2910">
        <v>1465407219</v>
      </c>
      <c r="E2910">
        <v>1462815219</v>
      </c>
      <c r="F2910" t="b">
        <v>0</v>
      </c>
      <c r="G2910">
        <v>5</v>
      </c>
    </row>
    <row r="2911" spans="1:7" x14ac:dyDescent="0.2">
      <c r="A2911" t="s">
        <v>8221</v>
      </c>
      <c r="B2911" t="s">
        <v>8224</v>
      </c>
      <c r="C2911" t="s">
        <v>8246</v>
      </c>
      <c r="D2911">
        <v>1416944760</v>
      </c>
      <c r="E2911">
        <v>1413527001</v>
      </c>
      <c r="F2911" t="b">
        <v>0</v>
      </c>
      <c r="G2911">
        <v>1</v>
      </c>
    </row>
    <row r="2912" spans="1:7" x14ac:dyDescent="0.2">
      <c r="A2912" t="s">
        <v>8221</v>
      </c>
      <c r="B2912" t="s">
        <v>8225</v>
      </c>
      <c r="C2912" t="s">
        <v>8247</v>
      </c>
      <c r="D2912">
        <v>1434139887</v>
      </c>
      <c r="E2912">
        <v>1428955887</v>
      </c>
      <c r="F2912" t="b">
        <v>0</v>
      </c>
      <c r="G2912">
        <v>1</v>
      </c>
    </row>
    <row r="2913" spans="1:7" x14ac:dyDescent="0.2">
      <c r="A2913" t="s">
        <v>8221</v>
      </c>
      <c r="B2913" t="s">
        <v>8224</v>
      </c>
      <c r="C2913" t="s">
        <v>8246</v>
      </c>
      <c r="D2913">
        <v>1435429626</v>
      </c>
      <c r="E2913">
        <v>1431973626</v>
      </c>
      <c r="F2913" t="b">
        <v>0</v>
      </c>
      <c r="G2913">
        <v>14</v>
      </c>
    </row>
    <row r="2914" spans="1:7" x14ac:dyDescent="0.2">
      <c r="A2914" t="s">
        <v>8221</v>
      </c>
      <c r="B2914" t="s">
        <v>8224</v>
      </c>
      <c r="C2914" t="s">
        <v>8246</v>
      </c>
      <c r="D2914">
        <v>1452827374</v>
      </c>
      <c r="E2914">
        <v>1450235374</v>
      </c>
      <c r="F2914" t="b">
        <v>0</v>
      </c>
      <c r="G2914">
        <v>26</v>
      </c>
    </row>
    <row r="2915" spans="1:7" x14ac:dyDescent="0.2">
      <c r="A2915" t="s">
        <v>8221</v>
      </c>
      <c r="B2915" t="s">
        <v>8224</v>
      </c>
      <c r="C2915" t="s">
        <v>8246</v>
      </c>
      <c r="D2915">
        <v>1410041339</v>
      </c>
      <c r="E2915">
        <v>1404857339</v>
      </c>
      <c r="F2915" t="b">
        <v>0</v>
      </c>
      <c r="G2915">
        <v>2</v>
      </c>
    </row>
    <row r="2916" spans="1:7" x14ac:dyDescent="0.2">
      <c r="A2916" t="s">
        <v>8221</v>
      </c>
      <c r="B2916" t="s">
        <v>8225</v>
      </c>
      <c r="C2916" t="s">
        <v>8247</v>
      </c>
      <c r="D2916">
        <v>1426365994</v>
      </c>
      <c r="E2916">
        <v>1421185594</v>
      </c>
      <c r="F2916" t="b">
        <v>0</v>
      </c>
      <c r="G2916">
        <v>1</v>
      </c>
    </row>
    <row r="2917" spans="1:7" x14ac:dyDescent="0.2">
      <c r="A2917" t="s">
        <v>8221</v>
      </c>
      <c r="B2917" t="s">
        <v>8225</v>
      </c>
      <c r="C2917" t="s">
        <v>8247</v>
      </c>
      <c r="D2917">
        <v>1458117190</v>
      </c>
      <c r="E2917">
        <v>1455528790</v>
      </c>
      <c r="F2917" t="b">
        <v>0</v>
      </c>
      <c r="G2917">
        <v>3</v>
      </c>
    </row>
    <row r="2918" spans="1:7" x14ac:dyDescent="0.2">
      <c r="A2918" t="s">
        <v>8221</v>
      </c>
      <c r="B2918" t="s">
        <v>8225</v>
      </c>
      <c r="C2918" t="s">
        <v>8247</v>
      </c>
      <c r="D2918">
        <v>1400498789</v>
      </c>
      <c r="E2918">
        <v>1398511589</v>
      </c>
      <c r="F2918" t="b">
        <v>0</v>
      </c>
      <c r="G2918">
        <v>7</v>
      </c>
    </row>
    <row r="2919" spans="1:7" x14ac:dyDescent="0.2">
      <c r="A2919" t="s">
        <v>8221</v>
      </c>
      <c r="B2919" t="s">
        <v>8224</v>
      </c>
      <c r="C2919" t="s">
        <v>8246</v>
      </c>
      <c r="D2919">
        <v>1442381847</v>
      </c>
      <c r="E2919">
        <v>1440826647</v>
      </c>
      <c r="F2919" t="b">
        <v>0</v>
      </c>
      <c r="G2919">
        <v>9</v>
      </c>
    </row>
    <row r="2920" spans="1:7" x14ac:dyDescent="0.2">
      <c r="A2920" t="s">
        <v>8221</v>
      </c>
      <c r="B2920" t="s">
        <v>8224</v>
      </c>
      <c r="C2920" t="s">
        <v>8246</v>
      </c>
      <c r="D2920">
        <v>1446131207</v>
      </c>
      <c r="E2920">
        <v>1443712007</v>
      </c>
      <c r="F2920" t="b">
        <v>0</v>
      </c>
      <c r="G2920">
        <v>20</v>
      </c>
    </row>
    <row r="2921" spans="1:7" x14ac:dyDescent="0.2">
      <c r="A2921" t="s">
        <v>8221</v>
      </c>
      <c r="B2921" t="s">
        <v>8224</v>
      </c>
      <c r="C2921" t="s">
        <v>8246</v>
      </c>
      <c r="D2921">
        <v>1407250329</v>
      </c>
      <c r="E2921">
        <v>1404658329</v>
      </c>
      <c r="F2921" t="b">
        <v>0</v>
      </c>
      <c r="G2921">
        <v>6</v>
      </c>
    </row>
    <row r="2922" spans="1:7" x14ac:dyDescent="0.2">
      <c r="A2922" t="s">
        <v>8221</v>
      </c>
      <c r="B2922" t="s">
        <v>8229</v>
      </c>
      <c r="C2922" t="s">
        <v>8251</v>
      </c>
      <c r="D2922">
        <v>1427306470</v>
      </c>
      <c r="E2922">
        <v>1424718070</v>
      </c>
      <c r="F2922" t="b">
        <v>0</v>
      </c>
      <c r="G2922">
        <v>13</v>
      </c>
    </row>
    <row r="2923" spans="1:7" hidden="1" x14ac:dyDescent="0.2">
      <c r="A2923" t="s">
        <v>8219</v>
      </c>
      <c r="B2923" t="s">
        <v>8224</v>
      </c>
      <c r="C2923" t="s">
        <v>8246</v>
      </c>
      <c r="D2923">
        <v>1411679804</v>
      </c>
      <c r="E2923">
        <v>1409087804</v>
      </c>
      <c r="F2923" t="b">
        <v>0</v>
      </c>
      <c r="G2923">
        <v>3</v>
      </c>
    </row>
    <row r="2924" spans="1:7" hidden="1" x14ac:dyDescent="0.2">
      <c r="A2924" t="s">
        <v>8219</v>
      </c>
      <c r="B2924" t="s">
        <v>8225</v>
      </c>
      <c r="C2924" t="s">
        <v>8247</v>
      </c>
      <c r="D2924">
        <v>1431982727</v>
      </c>
      <c r="E2924">
        <v>1428094727</v>
      </c>
      <c r="F2924" t="b">
        <v>0</v>
      </c>
      <c r="G2924">
        <v>6</v>
      </c>
    </row>
    <row r="2925" spans="1:7" hidden="1" x14ac:dyDescent="0.2">
      <c r="A2925" t="s">
        <v>8219</v>
      </c>
      <c r="B2925" t="s">
        <v>8224</v>
      </c>
      <c r="C2925" t="s">
        <v>8246</v>
      </c>
      <c r="D2925">
        <v>1422068400</v>
      </c>
      <c r="E2925">
        <v>1420774779</v>
      </c>
      <c r="F2925" t="b">
        <v>0</v>
      </c>
      <c r="G2925">
        <v>10</v>
      </c>
    </row>
    <row r="2926" spans="1:7" hidden="1" x14ac:dyDescent="0.2">
      <c r="A2926" t="s">
        <v>8219</v>
      </c>
      <c r="B2926" t="s">
        <v>8224</v>
      </c>
      <c r="C2926" t="s">
        <v>8246</v>
      </c>
      <c r="D2926">
        <v>1431143940</v>
      </c>
      <c r="E2926">
        <v>1428585710</v>
      </c>
      <c r="F2926" t="b">
        <v>0</v>
      </c>
      <c r="G2926">
        <v>147</v>
      </c>
    </row>
    <row r="2927" spans="1:7" hidden="1" x14ac:dyDescent="0.2">
      <c r="A2927" t="s">
        <v>8219</v>
      </c>
      <c r="B2927" t="s">
        <v>8224</v>
      </c>
      <c r="C2927" t="s">
        <v>8246</v>
      </c>
      <c r="D2927">
        <v>1410444068</v>
      </c>
      <c r="E2927">
        <v>1407852068</v>
      </c>
      <c r="F2927" t="b">
        <v>0</v>
      </c>
      <c r="G2927">
        <v>199</v>
      </c>
    </row>
    <row r="2928" spans="1:7" hidden="1" x14ac:dyDescent="0.2">
      <c r="A2928" t="s">
        <v>8219</v>
      </c>
      <c r="B2928" t="s">
        <v>8224</v>
      </c>
      <c r="C2928" t="s">
        <v>8246</v>
      </c>
      <c r="D2928">
        <v>1424715779</v>
      </c>
      <c r="E2928">
        <v>1423506179</v>
      </c>
      <c r="F2928" t="b">
        <v>0</v>
      </c>
      <c r="G2928">
        <v>50</v>
      </c>
    </row>
    <row r="2929" spans="1:7" hidden="1" x14ac:dyDescent="0.2">
      <c r="A2929" t="s">
        <v>8219</v>
      </c>
      <c r="B2929" t="s">
        <v>8224</v>
      </c>
      <c r="C2929" t="s">
        <v>8246</v>
      </c>
      <c r="D2929">
        <v>1405400400</v>
      </c>
      <c r="E2929">
        <v>1402934629</v>
      </c>
      <c r="F2929" t="b">
        <v>0</v>
      </c>
      <c r="G2929">
        <v>21</v>
      </c>
    </row>
    <row r="2930" spans="1:7" hidden="1" x14ac:dyDescent="0.2">
      <c r="A2930" t="s">
        <v>8219</v>
      </c>
      <c r="B2930" t="s">
        <v>8224</v>
      </c>
      <c r="C2930" t="s">
        <v>8246</v>
      </c>
      <c r="D2930">
        <v>1457135846</v>
      </c>
      <c r="E2930">
        <v>1454543846</v>
      </c>
      <c r="F2930" t="b">
        <v>0</v>
      </c>
      <c r="G2930">
        <v>24</v>
      </c>
    </row>
    <row r="2931" spans="1:7" hidden="1" x14ac:dyDescent="0.2">
      <c r="A2931" t="s">
        <v>8219</v>
      </c>
      <c r="B2931" t="s">
        <v>8224</v>
      </c>
      <c r="C2931" t="s">
        <v>8246</v>
      </c>
      <c r="D2931">
        <v>1401024758</v>
      </c>
      <c r="E2931">
        <v>1398432758</v>
      </c>
      <c r="F2931" t="b">
        <v>0</v>
      </c>
      <c r="G2931">
        <v>32</v>
      </c>
    </row>
    <row r="2932" spans="1:7" hidden="1" x14ac:dyDescent="0.2">
      <c r="A2932" t="s">
        <v>8219</v>
      </c>
      <c r="B2932" t="s">
        <v>8225</v>
      </c>
      <c r="C2932" t="s">
        <v>8247</v>
      </c>
      <c r="D2932">
        <v>1431007264</v>
      </c>
      <c r="E2932">
        <v>1428415264</v>
      </c>
      <c r="F2932" t="b">
        <v>0</v>
      </c>
      <c r="G2932">
        <v>62</v>
      </c>
    </row>
    <row r="2933" spans="1:7" hidden="1" x14ac:dyDescent="0.2">
      <c r="A2933" t="s">
        <v>8219</v>
      </c>
      <c r="B2933" t="s">
        <v>8229</v>
      </c>
      <c r="C2933" t="s">
        <v>8251</v>
      </c>
      <c r="D2933">
        <v>1410761280</v>
      </c>
      <c r="E2933">
        <v>1408604363</v>
      </c>
      <c r="F2933" t="b">
        <v>0</v>
      </c>
      <c r="G2933">
        <v>9</v>
      </c>
    </row>
    <row r="2934" spans="1:7" hidden="1" x14ac:dyDescent="0.2">
      <c r="A2934" t="s">
        <v>8219</v>
      </c>
      <c r="B2934" t="s">
        <v>8226</v>
      </c>
      <c r="C2934" t="s">
        <v>8248</v>
      </c>
      <c r="D2934">
        <v>1424516400</v>
      </c>
      <c r="E2934">
        <v>1421812637</v>
      </c>
      <c r="F2934" t="b">
        <v>0</v>
      </c>
      <c r="G2934">
        <v>38</v>
      </c>
    </row>
    <row r="2935" spans="1:7" hidden="1" x14ac:dyDescent="0.2">
      <c r="A2935" t="s">
        <v>8219</v>
      </c>
      <c r="B2935" t="s">
        <v>8224</v>
      </c>
      <c r="C2935" t="s">
        <v>8246</v>
      </c>
      <c r="D2935">
        <v>1465081053</v>
      </c>
      <c r="E2935">
        <v>1462489053</v>
      </c>
      <c r="F2935" t="b">
        <v>0</v>
      </c>
      <c r="G2935">
        <v>54</v>
      </c>
    </row>
    <row r="2936" spans="1:7" hidden="1" x14ac:dyDescent="0.2">
      <c r="A2936" t="s">
        <v>8219</v>
      </c>
      <c r="B2936" t="s">
        <v>8229</v>
      </c>
      <c r="C2936" t="s">
        <v>8251</v>
      </c>
      <c r="D2936">
        <v>1402845364</v>
      </c>
      <c r="E2936">
        <v>1400253364</v>
      </c>
      <c r="F2936" t="b">
        <v>0</v>
      </c>
      <c r="G2936">
        <v>37</v>
      </c>
    </row>
    <row r="2937" spans="1:7" hidden="1" x14ac:dyDescent="0.2">
      <c r="A2937" t="s">
        <v>8219</v>
      </c>
      <c r="B2937" t="s">
        <v>8224</v>
      </c>
      <c r="C2937" t="s">
        <v>8246</v>
      </c>
      <c r="D2937">
        <v>1472490000</v>
      </c>
      <c r="E2937">
        <v>1467468008</v>
      </c>
      <c r="F2937" t="b">
        <v>0</v>
      </c>
      <c r="G2937">
        <v>39</v>
      </c>
    </row>
    <row r="2938" spans="1:7" hidden="1" x14ac:dyDescent="0.2">
      <c r="A2938" t="s">
        <v>8219</v>
      </c>
      <c r="B2938" t="s">
        <v>8224</v>
      </c>
      <c r="C2938" t="s">
        <v>8246</v>
      </c>
      <c r="D2938">
        <v>1413176340</v>
      </c>
      <c r="E2938">
        <v>1412091423</v>
      </c>
      <c r="F2938" t="b">
        <v>0</v>
      </c>
      <c r="G2938">
        <v>34</v>
      </c>
    </row>
    <row r="2939" spans="1:7" hidden="1" x14ac:dyDescent="0.2">
      <c r="A2939" t="s">
        <v>8219</v>
      </c>
      <c r="B2939" t="s">
        <v>8225</v>
      </c>
      <c r="C2939" t="s">
        <v>8247</v>
      </c>
      <c r="D2939">
        <v>1405249113</v>
      </c>
      <c r="E2939">
        <v>1402657113</v>
      </c>
      <c r="F2939" t="b">
        <v>0</v>
      </c>
      <c r="G2939">
        <v>55</v>
      </c>
    </row>
    <row r="2940" spans="1:7" hidden="1" x14ac:dyDescent="0.2">
      <c r="A2940" t="s">
        <v>8219</v>
      </c>
      <c r="B2940" t="s">
        <v>8224</v>
      </c>
      <c r="C2940" t="s">
        <v>8246</v>
      </c>
      <c r="D2940">
        <v>1422636814</v>
      </c>
      <c r="E2940">
        <v>1420044814</v>
      </c>
      <c r="F2940" t="b">
        <v>0</v>
      </c>
      <c r="G2940">
        <v>32</v>
      </c>
    </row>
    <row r="2941" spans="1:7" hidden="1" x14ac:dyDescent="0.2">
      <c r="A2941" t="s">
        <v>8219</v>
      </c>
      <c r="B2941" t="s">
        <v>8224</v>
      </c>
      <c r="C2941" t="s">
        <v>8246</v>
      </c>
      <c r="D2941">
        <v>1409187600</v>
      </c>
      <c r="E2941">
        <v>1406316312</v>
      </c>
      <c r="F2941" t="b">
        <v>0</v>
      </c>
      <c r="G2941">
        <v>25</v>
      </c>
    </row>
    <row r="2942" spans="1:7" hidden="1" x14ac:dyDescent="0.2">
      <c r="A2942" t="s">
        <v>8219</v>
      </c>
      <c r="B2942" t="s">
        <v>8224</v>
      </c>
      <c r="C2942" t="s">
        <v>8246</v>
      </c>
      <c r="D2942">
        <v>1421606018</v>
      </c>
      <c r="E2942">
        <v>1418150018</v>
      </c>
      <c r="F2942" t="b">
        <v>0</v>
      </c>
      <c r="G2942">
        <v>33</v>
      </c>
    </row>
    <row r="2943" spans="1:7" x14ac:dyDescent="0.2">
      <c r="A2943" t="s">
        <v>8221</v>
      </c>
      <c r="B2943" t="s">
        <v>8224</v>
      </c>
      <c r="C2943" t="s">
        <v>8246</v>
      </c>
      <c r="D2943">
        <v>1425250955</v>
      </c>
      <c r="E2943">
        <v>1422658955</v>
      </c>
      <c r="F2943" t="b">
        <v>0</v>
      </c>
      <c r="G2943">
        <v>1</v>
      </c>
    </row>
    <row r="2944" spans="1:7" x14ac:dyDescent="0.2">
      <c r="A2944" t="s">
        <v>8221</v>
      </c>
      <c r="B2944" t="s">
        <v>8229</v>
      </c>
      <c r="C2944" t="s">
        <v>8251</v>
      </c>
      <c r="D2944">
        <v>1450297080</v>
      </c>
      <c r="E2944">
        <v>1448565459</v>
      </c>
      <c r="F2944" t="b">
        <v>0</v>
      </c>
      <c r="G2944">
        <v>202</v>
      </c>
    </row>
    <row r="2945" spans="1:7" x14ac:dyDescent="0.2">
      <c r="A2945" t="s">
        <v>8221</v>
      </c>
      <c r="B2945" t="s">
        <v>8224</v>
      </c>
      <c r="C2945" t="s">
        <v>8246</v>
      </c>
      <c r="D2945">
        <v>1428894380</v>
      </c>
      <c r="E2945">
        <v>1426302380</v>
      </c>
      <c r="F2945" t="b">
        <v>0</v>
      </c>
      <c r="G2945">
        <v>0</v>
      </c>
    </row>
    <row r="2946" spans="1:7" x14ac:dyDescent="0.2">
      <c r="A2946" t="s">
        <v>8221</v>
      </c>
      <c r="B2946" t="s">
        <v>8224</v>
      </c>
      <c r="C2946" t="s">
        <v>8246</v>
      </c>
      <c r="D2946">
        <v>1433714198</v>
      </c>
      <c r="E2946">
        <v>1431122198</v>
      </c>
      <c r="F2946" t="b">
        <v>0</v>
      </c>
      <c r="G2946">
        <v>1</v>
      </c>
    </row>
    <row r="2947" spans="1:7" x14ac:dyDescent="0.2">
      <c r="A2947" t="s">
        <v>8221</v>
      </c>
      <c r="B2947" t="s">
        <v>8224</v>
      </c>
      <c r="C2947" t="s">
        <v>8246</v>
      </c>
      <c r="D2947">
        <v>1432437660</v>
      </c>
      <c r="E2947">
        <v>1429845660</v>
      </c>
      <c r="F2947" t="b">
        <v>0</v>
      </c>
      <c r="G2947">
        <v>0</v>
      </c>
    </row>
    <row r="2948" spans="1:7" x14ac:dyDescent="0.2">
      <c r="A2948" t="s">
        <v>8221</v>
      </c>
      <c r="B2948" t="s">
        <v>8225</v>
      </c>
      <c r="C2948" t="s">
        <v>8247</v>
      </c>
      <c r="D2948">
        <v>1471265092</v>
      </c>
      <c r="E2948">
        <v>1468673092</v>
      </c>
      <c r="F2948" t="b">
        <v>0</v>
      </c>
      <c r="G2948">
        <v>2</v>
      </c>
    </row>
    <row r="2949" spans="1:7" x14ac:dyDescent="0.2">
      <c r="A2949" t="s">
        <v>8221</v>
      </c>
      <c r="B2949" t="s">
        <v>8224</v>
      </c>
      <c r="C2949" t="s">
        <v>8246</v>
      </c>
      <c r="D2949">
        <v>1480007460</v>
      </c>
      <c r="E2949">
        <v>1475760567</v>
      </c>
      <c r="F2949" t="b">
        <v>0</v>
      </c>
      <c r="G2949">
        <v>13</v>
      </c>
    </row>
    <row r="2950" spans="1:7" x14ac:dyDescent="0.2">
      <c r="A2950" t="s">
        <v>8221</v>
      </c>
      <c r="B2950" t="s">
        <v>8224</v>
      </c>
      <c r="C2950" t="s">
        <v>8246</v>
      </c>
      <c r="D2950">
        <v>1433259293</v>
      </c>
      <c r="E2950">
        <v>1428075293</v>
      </c>
      <c r="F2950" t="b">
        <v>0</v>
      </c>
      <c r="G2950">
        <v>9</v>
      </c>
    </row>
    <row r="2951" spans="1:7" x14ac:dyDescent="0.2">
      <c r="A2951" t="s">
        <v>8221</v>
      </c>
      <c r="B2951" t="s">
        <v>8224</v>
      </c>
      <c r="C2951" t="s">
        <v>8246</v>
      </c>
      <c r="D2951">
        <v>1447965917</v>
      </c>
      <c r="E2951">
        <v>1445370317</v>
      </c>
      <c r="F2951" t="b">
        <v>0</v>
      </c>
      <c r="G2951">
        <v>2</v>
      </c>
    </row>
    <row r="2952" spans="1:7" x14ac:dyDescent="0.2">
      <c r="A2952" t="s">
        <v>8221</v>
      </c>
      <c r="B2952" t="s">
        <v>8224</v>
      </c>
      <c r="C2952" t="s">
        <v>8246</v>
      </c>
      <c r="D2952">
        <v>1453538752</v>
      </c>
      <c r="E2952">
        <v>1450946752</v>
      </c>
      <c r="F2952" t="b">
        <v>0</v>
      </c>
      <c r="G2952">
        <v>0</v>
      </c>
    </row>
    <row r="2953" spans="1:7" hidden="1" x14ac:dyDescent="0.2">
      <c r="A2953" t="s">
        <v>8220</v>
      </c>
      <c r="B2953" t="s">
        <v>8224</v>
      </c>
      <c r="C2953" t="s">
        <v>8246</v>
      </c>
      <c r="D2953">
        <v>1412536573</v>
      </c>
      <c r="E2953">
        <v>1408648573</v>
      </c>
      <c r="F2953" t="b">
        <v>0</v>
      </c>
      <c r="G2953">
        <v>58</v>
      </c>
    </row>
    <row r="2954" spans="1:7" hidden="1" x14ac:dyDescent="0.2">
      <c r="A2954" t="s">
        <v>8220</v>
      </c>
      <c r="B2954" t="s">
        <v>8224</v>
      </c>
      <c r="C2954" t="s">
        <v>8246</v>
      </c>
      <c r="D2954">
        <v>1476676800</v>
      </c>
      <c r="E2954">
        <v>1473957239</v>
      </c>
      <c r="F2954" t="b">
        <v>0</v>
      </c>
      <c r="G2954">
        <v>8</v>
      </c>
    </row>
    <row r="2955" spans="1:7" hidden="1" x14ac:dyDescent="0.2">
      <c r="A2955" t="s">
        <v>8220</v>
      </c>
      <c r="B2955" t="s">
        <v>8224</v>
      </c>
      <c r="C2955" t="s">
        <v>8246</v>
      </c>
      <c r="D2955">
        <v>1444330821</v>
      </c>
      <c r="E2955">
        <v>1441738821</v>
      </c>
      <c r="F2955" t="b">
        <v>0</v>
      </c>
      <c r="G2955">
        <v>3</v>
      </c>
    </row>
    <row r="2956" spans="1:7" hidden="1" x14ac:dyDescent="0.2">
      <c r="A2956" t="s">
        <v>8220</v>
      </c>
      <c r="B2956" t="s">
        <v>8224</v>
      </c>
      <c r="C2956" t="s">
        <v>8246</v>
      </c>
      <c r="D2956">
        <v>1489669203</v>
      </c>
      <c r="E2956">
        <v>1487944803</v>
      </c>
      <c r="F2956" t="b">
        <v>0</v>
      </c>
      <c r="G2956">
        <v>0</v>
      </c>
    </row>
    <row r="2957" spans="1:7" hidden="1" x14ac:dyDescent="0.2">
      <c r="A2957" t="s">
        <v>8220</v>
      </c>
      <c r="B2957" t="s">
        <v>8224</v>
      </c>
      <c r="C2957" t="s">
        <v>8246</v>
      </c>
      <c r="D2957">
        <v>1434476849</v>
      </c>
      <c r="E2957">
        <v>1431884849</v>
      </c>
      <c r="F2957" t="b">
        <v>0</v>
      </c>
      <c r="G2957">
        <v>11</v>
      </c>
    </row>
    <row r="2958" spans="1:7" hidden="1" x14ac:dyDescent="0.2">
      <c r="A2958" t="s">
        <v>8220</v>
      </c>
      <c r="B2958" t="s">
        <v>8224</v>
      </c>
      <c r="C2958" t="s">
        <v>8246</v>
      </c>
      <c r="D2958">
        <v>1462402850</v>
      </c>
      <c r="E2958">
        <v>1459810850</v>
      </c>
      <c r="F2958" t="b">
        <v>0</v>
      </c>
      <c r="G2958">
        <v>20</v>
      </c>
    </row>
    <row r="2959" spans="1:7" hidden="1" x14ac:dyDescent="0.2">
      <c r="A2959" t="s">
        <v>8220</v>
      </c>
      <c r="B2959" t="s">
        <v>8224</v>
      </c>
      <c r="C2959" t="s">
        <v>8246</v>
      </c>
      <c r="D2959">
        <v>1427498172</v>
      </c>
      <c r="E2959">
        <v>1422317772</v>
      </c>
      <c r="F2959" t="b">
        <v>0</v>
      </c>
      <c r="G2959">
        <v>3</v>
      </c>
    </row>
    <row r="2960" spans="1:7" hidden="1" x14ac:dyDescent="0.2">
      <c r="A2960" t="s">
        <v>8220</v>
      </c>
      <c r="B2960" t="s">
        <v>8224</v>
      </c>
      <c r="C2960" t="s">
        <v>8246</v>
      </c>
      <c r="D2960">
        <v>1462729317</v>
      </c>
      <c r="E2960">
        <v>1457548917</v>
      </c>
      <c r="F2960" t="b">
        <v>0</v>
      </c>
      <c r="G2960">
        <v>0</v>
      </c>
    </row>
    <row r="2961" spans="1:7" hidden="1" x14ac:dyDescent="0.2">
      <c r="A2961" t="s">
        <v>8220</v>
      </c>
      <c r="B2961" t="s">
        <v>8225</v>
      </c>
      <c r="C2961" t="s">
        <v>8247</v>
      </c>
      <c r="D2961">
        <v>1465258325</v>
      </c>
      <c r="E2961">
        <v>1462666325</v>
      </c>
      <c r="F2961" t="b">
        <v>0</v>
      </c>
      <c r="G2961">
        <v>0</v>
      </c>
    </row>
    <row r="2962" spans="1:7" hidden="1" x14ac:dyDescent="0.2">
      <c r="A2962" t="s">
        <v>8220</v>
      </c>
      <c r="B2962" t="s">
        <v>8224</v>
      </c>
      <c r="C2962" t="s">
        <v>8246</v>
      </c>
      <c r="D2962">
        <v>1410459023</v>
      </c>
      <c r="E2962">
        <v>1407867023</v>
      </c>
      <c r="F2962" t="b">
        <v>0</v>
      </c>
      <c r="G2962">
        <v>0</v>
      </c>
    </row>
    <row r="2963" spans="1:7" hidden="1" x14ac:dyDescent="0.2">
      <c r="A2963" t="s">
        <v>8219</v>
      </c>
      <c r="B2963" t="s">
        <v>8224</v>
      </c>
      <c r="C2963" t="s">
        <v>8246</v>
      </c>
      <c r="D2963">
        <v>1427342400</v>
      </c>
      <c r="E2963">
        <v>1424927159</v>
      </c>
      <c r="F2963" t="b">
        <v>0</v>
      </c>
      <c r="G2963">
        <v>108</v>
      </c>
    </row>
    <row r="2964" spans="1:7" hidden="1" x14ac:dyDescent="0.2">
      <c r="A2964" t="s">
        <v>8219</v>
      </c>
      <c r="B2964" t="s">
        <v>8224</v>
      </c>
      <c r="C2964" t="s">
        <v>8246</v>
      </c>
      <c r="D2964">
        <v>1425193140</v>
      </c>
      <c r="E2964">
        <v>1422769906</v>
      </c>
      <c r="F2964" t="b">
        <v>0</v>
      </c>
      <c r="G2964">
        <v>20</v>
      </c>
    </row>
    <row r="2965" spans="1:7" hidden="1" x14ac:dyDescent="0.2">
      <c r="A2965" t="s">
        <v>8219</v>
      </c>
      <c r="B2965" t="s">
        <v>8224</v>
      </c>
      <c r="C2965" t="s">
        <v>8246</v>
      </c>
      <c r="D2965">
        <v>1435835824</v>
      </c>
      <c r="E2965">
        <v>1433243824</v>
      </c>
      <c r="F2965" t="b">
        <v>0</v>
      </c>
      <c r="G2965">
        <v>98</v>
      </c>
    </row>
    <row r="2966" spans="1:7" hidden="1" x14ac:dyDescent="0.2">
      <c r="A2966" t="s">
        <v>8219</v>
      </c>
      <c r="B2966" t="s">
        <v>8224</v>
      </c>
      <c r="C2966" t="s">
        <v>8246</v>
      </c>
      <c r="D2966">
        <v>1407360720</v>
      </c>
      <c r="E2966">
        <v>1404769819</v>
      </c>
      <c r="F2966" t="b">
        <v>0</v>
      </c>
      <c r="G2966">
        <v>196</v>
      </c>
    </row>
    <row r="2967" spans="1:7" hidden="1" x14ac:dyDescent="0.2">
      <c r="A2967" t="s">
        <v>8219</v>
      </c>
      <c r="B2967" t="s">
        <v>8224</v>
      </c>
      <c r="C2967" t="s">
        <v>8246</v>
      </c>
      <c r="D2967">
        <v>1436290233</v>
      </c>
      <c r="E2967">
        <v>1433698233</v>
      </c>
      <c r="F2967" t="b">
        <v>0</v>
      </c>
      <c r="G2967">
        <v>39</v>
      </c>
    </row>
    <row r="2968" spans="1:7" hidden="1" x14ac:dyDescent="0.2">
      <c r="A2968" t="s">
        <v>8219</v>
      </c>
      <c r="B2968" t="s">
        <v>8224</v>
      </c>
      <c r="C2968" t="s">
        <v>8246</v>
      </c>
      <c r="D2968">
        <v>1442425412</v>
      </c>
      <c r="E2968">
        <v>1439833412</v>
      </c>
      <c r="F2968" t="b">
        <v>0</v>
      </c>
      <c r="G2968">
        <v>128</v>
      </c>
    </row>
    <row r="2969" spans="1:7" hidden="1" x14ac:dyDescent="0.2">
      <c r="A2969" t="s">
        <v>8219</v>
      </c>
      <c r="B2969" t="s">
        <v>8224</v>
      </c>
      <c r="C2969" t="s">
        <v>8246</v>
      </c>
      <c r="D2969">
        <v>1425872692</v>
      </c>
      <c r="E2969">
        <v>1423284292</v>
      </c>
      <c r="F2969" t="b">
        <v>0</v>
      </c>
      <c r="G2969">
        <v>71</v>
      </c>
    </row>
    <row r="2970" spans="1:7" hidden="1" x14ac:dyDescent="0.2">
      <c r="A2970" t="s">
        <v>8219</v>
      </c>
      <c r="B2970" t="s">
        <v>8224</v>
      </c>
      <c r="C2970" t="s">
        <v>8246</v>
      </c>
      <c r="D2970">
        <v>1471406340</v>
      </c>
      <c r="E2970">
        <v>1470227660</v>
      </c>
      <c r="F2970" t="b">
        <v>0</v>
      </c>
      <c r="G2970">
        <v>47</v>
      </c>
    </row>
    <row r="2971" spans="1:7" hidden="1" x14ac:dyDescent="0.2">
      <c r="A2971" t="s">
        <v>8219</v>
      </c>
      <c r="B2971" t="s">
        <v>8229</v>
      </c>
      <c r="C2971" t="s">
        <v>8251</v>
      </c>
      <c r="D2971">
        <v>1430693460</v>
      </c>
      <c r="E2971">
        <v>1428087153</v>
      </c>
      <c r="F2971" t="b">
        <v>0</v>
      </c>
      <c r="G2971">
        <v>17</v>
      </c>
    </row>
    <row r="2972" spans="1:7" hidden="1" x14ac:dyDescent="0.2">
      <c r="A2972" t="s">
        <v>8219</v>
      </c>
      <c r="B2972" t="s">
        <v>8224</v>
      </c>
      <c r="C2972" t="s">
        <v>8246</v>
      </c>
      <c r="D2972">
        <v>1405699451</v>
      </c>
      <c r="E2972">
        <v>1403107451</v>
      </c>
      <c r="F2972" t="b">
        <v>0</v>
      </c>
      <c r="G2972">
        <v>91</v>
      </c>
    </row>
    <row r="2973" spans="1:7" hidden="1" x14ac:dyDescent="0.2">
      <c r="A2973" t="s">
        <v>8219</v>
      </c>
      <c r="B2973" t="s">
        <v>8224</v>
      </c>
      <c r="C2973" t="s">
        <v>8246</v>
      </c>
      <c r="D2973">
        <v>1409500078</v>
      </c>
      <c r="E2973">
        <v>1406908078</v>
      </c>
      <c r="F2973" t="b">
        <v>0</v>
      </c>
      <c r="G2973">
        <v>43</v>
      </c>
    </row>
    <row r="2974" spans="1:7" hidden="1" x14ac:dyDescent="0.2">
      <c r="A2974" t="s">
        <v>8219</v>
      </c>
      <c r="B2974" t="s">
        <v>8224</v>
      </c>
      <c r="C2974" t="s">
        <v>8246</v>
      </c>
      <c r="D2974">
        <v>1480899600</v>
      </c>
      <c r="E2974">
        <v>1479609520</v>
      </c>
      <c r="F2974" t="b">
        <v>0</v>
      </c>
      <c r="G2974">
        <v>17</v>
      </c>
    </row>
    <row r="2975" spans="1:7" hidden="1" x14ac:dyDescent="0.2">
      <c r="A2975" t="s">
        <v>8219</v>
      </c>
      <c r="B2975" t="s">
        <v>8224</v>
      </c>
      <c r="C2975" t="s">
        <v>8246</v>
      </c>
      <c r="D2975">
        <v>1451620800</v>
      </c>
      <c r="E2975">
        <v>1449171508</v>
      </c>
      <c r="F2975" t="b">
        <v>0</v>
      </c>
      <c r="G2975">
        <v>33</v>
      </c>
    </row>
    <row r="2976" spans="1:7" hidden="1" x14ac:dyDescent="0.2">
      <c r="A2976" t="s">
        <v>8219</v>
      </c>
      <c r="B2976" t="s">
        <v>8224</v>
      </c>
      <c r="C2976" t="s">
        <v>8246</v>
      </c>
      <c r="D2976">
        <v>1411695300</v>
      </c>
      <c r="E2976">
        <v>1409275671</v>
      </c>
      <c r="F2976" t="b">
        <v>0</v>
      </c>
      <c r="G2976">
        <v>87</v>
      </c>
    </row>
    <row r="2977" spans="1:7" hidden="1" x14ac:dyDescent="0.2">
      <c r="A2977" t="s">
        <v>8219</v>
      </c>
      <c r="B2977" t="s">
        <v>8224</v>
      </c>
      <c r="C2977" t="s">
        <v>8246</v>
      </c>
      <c r="D2977">
        <v>1417057200</v>
      </c>
      <c r="E2977">
        <v>1414599886</v>
      </c>
      <c r="F2977" t="b">
        <v>0</v>
      </c>
      <c r="G2977">
        <v>113</v>
      </c>
    </row>
    <row r="2978" spans="1:7" hidden="1" x14ac:dyDescent="0.2">
      <c r="A2978" t="s">
        <v>8219</v>
      </c>
      <c r="B2978" t="s">
        <v>8225</v>
      </c>
      <c r="C2978" t="s">
        <v>8247</v>
      </c>
      <c r="D2978">
        <v>1457870400</v>
      </c>
      <c r="E2978">
        <v>1456421530</v>
      </c>
      <c r="F2978" t="b">
        <v>0</v>
      </c>
      <c r="G2978">
        <v>14</v>
      </c>
    </row>
    <row r="2979" spans="1:7" hidden="1" x14ac:dyDescent="0.2">
      <c r="A2979" t="s">
        <v>8219</v>
      </c>
      <c r="B2979" t="s">
        <v>8224</v>
      </c>
      <c r="C2979" t="s">
        <v>8246</v>
      </c>
      <c r="D2979">
        <v>1427076840</v>
      </c>
      <c r="E2979">
        <v>1421960934</v>
      </c>
      <c r="F2979" t="b">
        <v>0</v>
      </c>
      <c r="G2979">
        <v>30</v>
      </c>
    </row>
    <row r="2980" spans="1:7" hidden="1" x14ac:dyDescent="0.2">
      <c r="A2980" t="s">
        <v>8219</v>
      </c>
      <c r="B2980" t="s">
        <v>8224</v>
      </c>
      <c r="C2980" t="s">
        <v>8246</v>
      </c>
      <c r="D2980">
        <v>1413784740</v>
      </c>
      <c r="E2980">
        <v>1412954547</v>
      </c>
      <c r="F2980" t="b">
        <v>0</v>
      </c>
      <c r="G2980">
        <v>16</v>
      </c>
    </row>
    <row r="2981" spans="1:7" hidden="1" x14ac:dyDescent="0.2">
      <c r="A2981" t="s">
        <v>8219</v>
      </c>
      <c r="B2981" t="s">
        <v>8224</v>
      </c>
      <c r="C2981" t="s">
        <v>8246</v>
      </c>
      <c r="D2981">
        <v>1420524000</v>
      </c>
      <c r="E2981">
        <v>1419104823</v>
      </c>
      <c r="F2981" t="b">
        <v>0</v>
      </c>
      <c r="G2981">
        <v>46</v>
      </c>
    </row>
    <row r="2982" spans="1:7" hidden="1" x14ac:dyDescent="0.2">
      <c r="A2982" t="s">
        <v>8219</v>
      </c>
      <c r="B2982" t="s">
        <v>8224</v>
      </c>
      <c r="C2982" t="s">
        <v>8246</v>
      </c>
      <c r="D2982">
        <v>1440381600</v>
      </c>
      <c r="E2982">
        <v>1438639130</v>
      </c>
      <c r="F2982" t="b">
        <v>0</v>
      </c>
      <c r="G2982">
        <v>24</v>
      </c>
    </row>
    <row r="2983" spans="1:7" hidden="1" x14ac:dyDescent="0.2">
      <c r="A2983" t="s">
        <v>8219</v>
      </c>
      <c r="B2983" t="s">
        <v>8241</v>
      </c>
      <c r="C2983" t="s">
        <v>8249</v>
      </c>
      <c r="D2983">
        <v>1443014756</v>
      </c>
      <c r="E2983">
        <v>1439126756</v>
      </c>
      <c r="F2983" t="b">
        <v>1</v>
      </c>
      <c r="G2983">
        <v>97</v>
      </c>
    </row>
    <row r="2984" spans="1:7" hidden="1" x14ac:dyDescent="0.2">
      <c r="A2984" t="s">
        <v>8219</v>
      </c>
      <c r="B2984" t="s">
        <v>8225</v>
      </c>
      <c r="C2984" t="s">
        <v>8247</v>
      </c>
      <c r="D2984">
        <v>1455208143</v>
      </c>
      <c r="E2984">
        <v>1452616143</v>
      </c>
      <c r="F2984" t="b">
        <v>1</v>
      </c>
      <c r="G2984">
        <v>59</v>
      </c>
    </row>
    <row r="2985" spans="1:7" hidden="1" x14ac:dyDescent="0.2">
      <c r="A2985" t="s">
        <v>8219</v>
      </c>
      <c r="B2985" t="s">
        <v>8224</v>
      </c>
      <c r="C2985" t="s">
        <v>8246</v>
      </c>
      <c r="D2985">
        <v>1415722236</v>
      </c>
      <c r="E2985">
        <v>1410534636</v>
      </c>
      <c r="F2985" t="b">
        <v>1</v>
      </c>
      <c r="G2985">
        <v>1095</v>
      </c>
    </row>
    <row r="2986" spans="1:7" hidden="1" x14ac:dyDescent="0.2">
      <c r="A2986" t="s">
        <v>8219</v>
      </c>
      <c r="B2986" t="s">
        <v>8224</v>
      </c>
      <c r="C2986" t="s">
        <v>8246</v>
      </c>
      <c r="D2986">
        <v>1472020881</v>
      </c>
      <c r="E2986">
        <v>1469428881</v>
      </c>
      <c r="F2986" t="b">
        <v>1</v>
      </c>
      <c r="G2986">
        <v>218</v>
      </c>
    </row>
    <row r="2987" spans="1:7" hidden="1" x14ac:dyDescent="0.2">
      <c r="A2987" t="s">
        <v>8219</v>
      </c>
      <c r="B2987" t="s">
        <v>8228</v>
      </c>
      <c r="C2987" t="s">
        <v>8250</v>
      </c>
      <c r="D2987">
        <v>1477886400</v>
      </c>
      <c r="E2987">
        <v>1476228128</v>
      </c>
      <c r="F2987" t="b">
        <v>0</v>
      </c>
      <c r="G2987">
        <v>111</v>
      </c>
    </row>
    <row r="2988" spans="1:7" hidden="1" x14ac:dyDescent="0.2">
      <c r="A2988" t="s">
        <v>8219</v>
      </c>
      <c r="B2988" t="s">
        <v>8225</v>
      </c>
      <c r="C2988" t="s">
        <v>8247</v>
      </c>
      <c r="D2988">
        <v>1462100406</v>
      </c>
      <c r="E2988">
        <v>1456920006</v>
      </c>
      <c r="F2988" t="b">
        <v>0</v>
      </c>
      <c r="G2988">
        <v>56</v>
      </c>
    </row>
    <row r="2989" spans="1:7" hidden="1" x14ac:dyDescent="0.2">
      <c r="A2989" t="s">
        <v>8219</v>
      </c>
      <c r="B2989" t="s">
        <v>8224</v>
      </c>
      <c r="C2989" t="s">
        <v>8246</v>
      </c>
      <c r="D2989">
        <v>1476316800</v>
      </c>
      <c r="E2989">
        <v>1473837751</v>
      </c>
      <c r="F2989" t="b">
        <v>0</v>
      </c>
      <c r="G2989">
        <v>265</v>
      </c>
    </row>
    <row r="2990" spans="1:7" hidden="1" x14ac:dyDescent="0.2">
      <c r="A2990" t="s">
        <v>8219</v>
      </c>
      <c r="B2990" t="s">
        <v>8225</v>
      </c>
      <c r="C2990" t="s">
        <v>8247</v>
      </c>
      <c r="D2990">
        <v>1466412081</v>
      </c>
      <c r="E2990">
        <v>1463820081</v>
      </c>
      <c r="F2990" t="b">
        <v>0</v>
      </c>
      <c r="G2990">
        <v>28</v>
      </c>
    </row>
    <row r="2991" spans="1:7" hidden="1" x14ac:dyDescent="0.2">
      <c r="A2991" t="s">
        <v>8219</v>
      </c>
      <c r="B2991" t="s">
        <v>8224</v>
      </c>
      <c r="C2991" t="s">
        <v>8246</v>
      </c>
      <c r="D2991">
        <v>1450673940</v>
      </c>
      <c r="E2991">
        <v>1448756962</v>
      </c>
      <c r="F2991" t="b">
        <v>0</v>
      </c>
      <c r="G2991">
        <v>364</v>
      </c>
    </row>
    <row r="2992" spans="1:7" hidden="1" x14ac:dyDescent="0.2">
      <c r="A2992" t="s">
        <v>8219</v>
      </c>
      <c r="B2992" t="s">
        <v>8224</v>
      </c>
      <c r="C2992" t="s">
        <v>8246</v>
      </c>
      <c r="D2992">
        <v>1452174420</v>
      </c>
      <c r="E2992">
        <v>1449150420</v>
      </c>
      <c r="F2992" t="b">
        <v>0</v>
      </c>
      <c r="G2992">
        <v>27</v>
      </c>
    </row>
    <row r="2993" spans="1:7" hidden="1" x14ac:dyDescent="0.2">
      <c r="A2993" t="s">
        <v>8219</v>
      </c>
      <c r="B2993" t="s">
        <v>8224</v>
      </c>
      <c r="C2993" t="s">
        <v>8246</v>
      </c>
      <c r="D2993">
        <v>1485547530</v>
      </c>
      <c r="E2993">
        <v>1483646730</v>
      </c>
      <c r="F2993" t="b">
        <v>0</v>
      </c>
      <c r="G2993">
        <v>93</v>
      </c>
    </row>
    <row r="2994" spans="1:7" hidden="1" x14ac:dyDescent="0.2">
      <c r="A2994" t="s">
        <v>8219</v>
      </c>
      <c r="B2994" t="s">
        <v>8224</v>
      </c>
      <c r="C2994" t="s">
        <v>8246</v>
      </c>
      <c r="D2994">
        <v>1476037510</v>
      </c>
      <c r="E2994">
        <v>1473445510</v>
      </c>
      <c r="F2994" t="b">
        <v>0</v>
      </c>
      <c r="G2994">
        <v>64</v>
      </c>
    </row>
    <row r="2995" spans="1:7" hidden="1" x14ac:dyDescent="0.2">
      <c r="A2995" t="s">
        <v>8219</v>
      </c>
      <c r="B2995" t="s">
        <v>8224</v>
      </c>
      <c r="C2995" t="s">
        <v>8246</v>
      </c>
      <c r="D2995">
        <v>1455998867</v>
      </c>
      <c r="E2995">
        <v>1453406867</v>
      </c>
      <c r="F2995" t="b">
        <v>0</v>
      </c>
      <c r="G2995">
        <v>22</v>
      </c>
    </row>
    <row r="2996" spans="1:7" hidden="1" x14ac:dyDescent="0.2">
      <c r="A2996" t="s">
        <v>8219</v>
      </c>
      <c r="B2996" t="s">
        <v>8225</v>
      </c>
      <c r="C2996" t="s">
        <v>8247</v>
      </c>
      <c r="D2996">
        <v>1412335772</v>
      </c>
      <c r="E2996">
        <v>1409743772</v>
      </c>
      <c r="F2996" t="b">
        <v>0</v>
      </c>
      <c r="G2996">
        <v>59</v>
      </c>
    </row>
    <row r="2997" spans="1:7" hidden="1" x14ac:dyDescent="0.2">
      <c r="A2997" t="s">
        <v>8219</v>
      </c>
      <c r="B2997" t="s">
        <v>8224</v>
      </c>
      <c r="C2997" t="s">
        <v>8246</v>
      </c>
      <c r="D2997">
        <v>1484841471</v>
      </c>
      <c r="E2997">
        <v>1482249471</v>
      </c>
      <c r="F2997" t="b">
        <v>0</v>
      </c>
      <c r="G2997">
        <v>249</v>
      </c>
    </row>
    <row r="2998" spans="1:7" hidden="1" x14ac:dyDescent="0.2">
      <c r="A2998" t="s">
        <v>8219</v>
      </c>
      <c r="B2998" t="s">
        <v>8224</v>
      </c>
      <c r="C2998" t="s">
        <v>8246</v>
      </c>
      <c r="D2998">
        <v>1432677240</v>
      </c>
      <c r="E2998">
        <v>1427493240</v>
      </c>
      <c r="F2998" t="b">
        <v>0</v>
      </c>
      <c r="G2998">
        <v>392</v>
      </c>
    </row>
    <row r="2999" spans="1:7" hidden="1" x14ac:dyDescent="0.2">
      <c r="A2999" t="s">
        <v>8219</v>
      </c>
      <c r="B2999" t="s">
        <v>8224</v>
      </c>
      <c r="C2999" t="s">
        <v>8246</v>
      </c>
      <c r="D2999">
        <v>1488171540</v>
      </c>
      <c r="E2999">
        <v>1486661793</v>
      </c>
      <c r="F2999" t="b">
        <v>0</v>
      </c>
      <c r="G2999">
        <v>115</v>
      </c>
    </row>
    <row r="3000" spans="1:7" hidden="1" x14ac:dyDescent="0.2">
      <c r="A3000" t="s">
        <v>8219</v>
      </c>
      <c r="B3000" t="s">
        <v>8224</v>
      </c>
      <c r="C3000" t="s">
        <v>8246</v>
      </c>
      <c r="D3000">
        <v>1402892700</v>
      </c>
      <c r="E3000">
        <v>1400474329</v>
      </c>
      <c r="F3000" t="b">
        <v>0</v>
      </c>
      <c r="G3000">
        <v>433</v>
      </c>
    </row>
    <row r="3001" spans="1:7" hidden="1" x14ac:dyDescent="0.2">
      <c r="A3001" t="s">
        <v>8219</v>
      </c>
      <c r="B3001" t="s">
        <v>8224</v>
      </c>
      <c r="C3001" t="s">
        <v>8246</v>
      </c>
      <c r="D3001">
        <v>1488333600</v>
      </c>
      <c r="E3001">
        <v>1487094360</v>
      </c>
      <c r="F3001" t="b">
        <v>0</v>
      </c>
      <c r="G3001">
        <v>20</v>
      </c>
    </row>
    <row r="3002" spans="1:7" hidden="1" x14ac:dyDescent="0.2">
      <c r="A3002" t="s">
        <v>8219</v>
      </c>
      <c r="B3002" t="s">
        <v>8224</v>
      </c>
      <c r="C3002" t="s">
        <v>8246</v>
      </c>
      <c r="D3002">
        <v>1485885600</v>
      </c>
      <c r="E3002">
        <v>1484682670</v>
      </c>
      <c r="F3002" t="b">
        <v>0</v>
      </c>
      <c r="G3002">
        <v>8</v>
      </c>
    </row>
    <row r="3003" spans="1:7" hidden="1" x14ac:dyDescent="0.2">
      <c r="A3003" t="s">
        <v>8219</v>
      </c>
      <c r="B3003" t="s">
        <v>8224</v>
      </c>
      <c r="C3003" t="s">
        <v>8246</v>
      </c>
      <c r="D3003">
        <v>1468445382</v>
      </c>
      <c r="E3003">
        <v>1465853382</v>
      </c>
      <c r="F3003" t="b">
        <v>0</v>
      </c>
      <c r="G3003">
        <v>175</v>
      </c>
    </row>
    <row r="3004" spans="1:7" hidden="1" x14ac:dyDescent="0.2">
      <c r="A3004" t="s">
        <v>8219</v>
      </c>
      <c r="B3004" t="s">
        <v>8224</v>
      </c>
      <c r="C3004" t="s">
        <v>8246</v>
      </c>
      <c r="D3004">
        <v>1356552252</v>
      </c>
      <c r="E3004">
        <v>1353960252</v>
      </c>
      <c r="F3004" t="b">
        <v>0</v>
      </c>
      <c r="G3004">
        <v>104</v>
      </c>
    </row>
    <row r="3005" spans="1:7" hidden="1" x14ac:dyDescent="0.2">
      <c r="A3005" t="s">
        <v>8219</v>
      </c>
      <c r="B3005" t="s">
        <v>8224</v>
      </c>
      <c r="C3005" t="s">
        <v>8246</v>
      </c>
      <c r="D3005">
        <v>1456811940</v>
      </c>
      <c r="E3005">
        <v>1454098976</v>
      </c>
      <c r="F3005" t="b">
        <v>0</v>
      </c>
      <c r="G3005">
        <v>17</v>
      </c>
    </row>
    <row r="3006" spans="1:7" hidden="1" x14ac:dyDescent="0.2">
      <c r="A3006" t="s">
        <v>8219</v>
      </c>
      <c r="B3006" t="s">
        <v>8224</v>
      </c>
      <c r="C3006" t="s">
        <v>8246</v>
      </c>
      <c r="D3006">
        <v>1416089324</v>
      </c>
      <c r="E3006">
        <v>1413493724</v>
      </c>
      <c r="F3006" t="b">
        <v>0</v>
      </c>
      <c r="G3006">
        <v>277</v>
      </c>
    </row>
    <row r="3007" spans="1:7" hidden="1" x14ac:dyDescent="0.2">
      <c r="A3007" t="s">
        <v>8219</v>
      </c>
      <c r="B3007" t="s">
        <v>8224</v>
      </c>
      <c r="C3007" t="s">
        <v>8246</v>
      </c>
      <c r="D3007">
        <v>1412611905</v>
      </c>
      <c r="E3007">
        <v>1410019905</v>
      </c>
      <c r="F3007" t="b">
        <v>0</v>
      </c>
      <c r="G3007">
        <v>118</v>
      </c>
    </row>
    <row r="3008" spans="1:7" hidden="1" x14ac:dyDescent="0.2">
      <c r="A3008" t="s">
        <v>8219</v>
      </c>
      <c r="B3008" t="s">
        <v>8229</v>
      </c>
      <c r="C3008" t="s">
        <v>8251</v>
      </c>
      <c r="D3008">
        <v>1418580591</v>
      </c>
      <c r="E3008">
        <v>1415988591</v>
      </c>
      <c r="F3008" t="b">
        <v>0</v>
      </c>
      <c r="G3008">
        <v>97</v>
      </c>
    </row>
    <row r="3009" spans="1:7" hidden="1" x14ac:dyDescent="0.2">
      <c r="A3009" t="s">
        <v>8219</v>
      </c>
      <c r="B3009" t="s">
        <v>8224</v>
      </c>
      <c r="C3009" t="s">
        <v>8246</v>
      </c>
      <c r="D3009">
        <v>1429938683</v>
      </c>
      <c r="E3009">
        <v>1428124283</v>
      </c>
      <c r="F3009" t="b">
        <v>0</v>
      </c>
      <c r="G3009">
        <v>20</v>
      </c>
    </row>
    <row r="3010" spans="1:7" hidden="1" x14ac:dyDescent="0.2">
      <c r="A3010" t="s">
        <v>8219</v>
      </c>
      <c r="B3010" t="s">
        <v>8224</v>
      </c>
      <c r="C3010" t="s">
        <v>8246</v>
      </c>
      <c r="D3010">
        <v>1453352719</v>
      </c>
      <c r="E3010">
        <v>1450760719</v>
      </c>
      <c r="F3010" t="b">
        <v>0</v>
      </c>
      <c r="G3010">
        <v>26</v>
      </c>
    </row>
    <row r="3011" spans="1:7" hidden="1" x14ac:dyDescent="0.2">
      <c r="A3011" t="s">
        <v>8219</v>
      </c>
      <c r="B3011" t="s">
        <v>8224</v>
      </c>
      <c r="C3011" t="s">
        <v>8246</v>
      </c>
      <c r="D3011">
        <v>1417012840</v>
      </c>
      <c r="E3011">
        <v>1414417240</v>
      </c>
      <c r="F3011" t="b">
        <v>0</v>
      </c>
      <c r="G3011">
        <v>128</v>
      </c>
    </row>
    <row r="3012" spans="1:7" hidden="1" x14ac:dyDescent="0.2">
      <c r="A3012" t="s">
        <v>8219</v>
      </c>
      <c r="B3012" t="s">
        <v>8224</v>
      </c>
      <c r="C3012" t="s">
        <v>8246</v>
      </c>
      <c r="D3012">
        <v>1424548719</v>
      </c>
      <c r="E3012">
        <v>1419364719</v>
      </c>
      <c r="F3012" t="b">
        <v>0</v>
      </c>
      <c r="G3012">
        <v>15</v>
      </c>
    </row>
    <row r="3013" spans="1:7" hidden="1" x14ac:dyDescent="0.2">
      <c r="A3013" t="s">
        <v>8219</v>
      </c>
      <c r="B3013" t="s">
        <v>8227</v>
      </c>
      <c r="C3013" t="s">
        <v>8249</v>
      </c>
      <c r="D3013">
        <v>1450911540</v>
      </c>
      <c r="E3013">
        <v>1448536516</v>
      </c>
      <c r="F3013" t="b">
        <v>0</v>
      </c>
      <c r="G3013">
        <v>25</v>
      </c>
    </row>
    <row r="3014" spans="1:7" hidden="1" x14ac:dyDescent="0.2">
      <c r="A3014" t="s">
        <v>8219</v>
      </c>
      <c r="B3014" t="s">
        <v>8224</v>
      </c>
      <c r="C3014" t="s">
        <v>8246</v>
      </c>
      <c r="D3014">
        <v>1423587130</v>
      </c>
      <c r="E3014">
        <v>1421772730</v>
      </c>
      <c r="F3014" t="b">
        <v>0</v>
      </c>
      <c r="G3014">
        <v>55</v>
      </c>
    </row>
    <row r="3015" spans="1:7" hidden="1" x14ac:dyDescent="0.2">
      <c r="A3015" t="s">
        <v>8219</v>
      </c>
      <c r="B3015" t="s">
        <v>8224</v>
      </c>
      <c r="C3015" t="s">
        <v>8246</v>
      </c>
      <c r="D3015">
        <v>1434917049</v>
      </c>
      <c r="E3015">
        <v>1432325049</v>
      </c>
      <c r="F3015" t="b">
        <v>0</v>
      </c>
      <c r="G3015">
        <v>107</v>
      </c>
    </row>
    <row r="3016" spans="1:7" hidden="1" x14ac:dyDescent="0.2">
      <c r="A3016" t="s">
        <v>8219</v>
      </c>
      <c r="B3016" t="s">
        <v>8224</v>
      </c>
      <c r="C3016" t="s">
        <v>8246</v>
      </c>
      <c r="D3016">
        <v>1415163600</v>
      </c>
      <c r="E3016">
        <v>1412737080</v>
      </c>
      <c r="F3016" t="b">
        <v>0</v>
      </c>
      <c r="G3016">
        <v>557</v>
      </c>
    </row>
    <row r="3017" spans="1:7" hidden="1" x14ac:dyDescent="0.2">
      <c r="A3017" t="s">
        <v>8219</v>
      </c>
      <c r="B3017" t="s">
        <v>8224</v>
      </c>
      <c r="C3017" t="s">
        <v>8246</v>
      </c>
      <c r="D3017">
        <v>1402459200</v>
      </c>
      <c r="E3017">
        <v>1401125238</v>
      </c>
      <c r="F3017" t="b">
        <v>0</v>
      </c>
      <c r="G3017">
        <v>40</v>
      </c>
    </row>
    <row r="3018" spans="1:7" hidden="1" x14ac:dyDescent="0.2">
      <c r="A3018" t="s">
        <v>8219</v>
      </c>
      <c r="B3018" t="s">
        <v>8224</v>
      </c>
      <c r="C3018" t="s">
        <v>8246</v>
      </c>
      <c r="D3018">
        <v>1405688952</v>
      </c>
      <c r="E3018">
        <v>1400504952</v>
      </c>
      <c r="F3018" t="b">
        <v>0</v>
      </c>
      <c r="G3018">
        <v>36</v>
      </c>
    </row>
    <row r="3019" spans="1:7" hidden="1" x14ac:dyDescent="0.2">
      <c r="A3019" t="s">
        <v>8219</v>
      </c>
      <c r="B3019" t="s">
        <v>8224</v>
      </c>
      <c r="C3019" t="s">
        <v>8246</v>
      </c>
      <c r="D3019">
        <v>1408566243</v>
      </c>
      <c r="E3019">
        <v>1405974243</v>
      </c>
      <c r="F3019" t="b">
        <v>0</v>
      </c>
      <c r="G3019">
        <v>159</v>
      </c>
    </row>
    <row r="3020" spans="1:7" hidden="1" x14ac:dyDescent="0.2">
      <c r="A3020" t="s">
        <v>8219</v>
      </c>
      <c r="B3020" t="s">
        <v>8230</v>
      </c>
      <c r="C3020" t="s">
        <v>8249</v>
      </c>
      <c r="D3020">
        <v>1437429600</v>
      </c>
      <c r="E3020">
        <v>1433747376</v>
      </c>
      <c r="F3020" t="b">
        <v>0</v>
      </c>
      <c r="G3020">
        <v>41</v>
      </c>
    </row>
    <row r="3021" spans="1:7" hidden="1" x14ac:dyDescent="0.2">
      <c r="A3021" t="s">
        <v>8219</v>
      </c>
      <c r="B3021" t="s">
        <v>8224</v>
      </c>
      <c r="C3021" t="s">
        <v>8246</v>
      </c>
      <c r="D3021">
        <v>1401159600</v>
      </c>
      <c r="E3021">
        <v>1398801620</v>
      </c>
      <c r="F3021" t="b">
        <v>0</v>
      </c>
      <c r="G3021">
        <v>226</v>
      </c>
    </row>
    <row r="3022" spans="1:7" hidden="1" x14ac:dyDescent="0.2">
      <c r="A3022" t="s">
        <v>8219</v>
      </c>
      <c r="B3022" t="s">
        <v>8224</v>
      </c>
      <c r="C3022" t="s">
        <v>8246</v>
      </c>
      <c r="D3022">
        <v>1439583533</v>
      </c>
      <c r="E3022">
        <v>1434399533</v>
      </c>
      <c r="F3022" t="b">
        <v>0</v>
      </c>
      <c r="G3022">
        <v>30</v>
      </c>
    </row>
    <row r="3023" spans="1:7" hidden="1" x14ac:dyDescent="0.2">
      <c r="A3023" t="s">
        <v>8219</v>
      </c>
      <c r="B3023" t="s">
        <v>8224</v>
      </c>
      <c r="C3023" t="s">
        <v>8246</v>
      </c>
      <c r="D3023">
        <v>1479794340</v>
      </c>
      <c r="E3023">
        <v>1476715869</v>
      </c>
      <c r="F3023" t="b">
        <v>0</v>
      </c>
      <c r="G3023">
        <v>103</v>
      </c>
    </row>
    <row r="3024" spans="1:7" hidden="1" x14ac:dyDescent="0.2">
      <c r="A3024" t="s">
        <v>8219</v>
      </c>
      <c r="B3024" t="s">
        <v>8224</v>
      </c>
      <c r="C3024" t="s">
        <v>8246</v>
      </c>
      <c r="D3024">
        <v>1472338409</v>
      </c>
      <c r="E3024">
        <v>1468450409</v>
      </c>
      <c r="F3024" t="b">
        <v>0</v>
      </c>
      <c r="G3024">
        <v>62</v>
      </c>
    </row>
    <row r="3025" spans="1:7" hidden="1" x14ac:dyDescent="0.2">
      <c r="A3025" t="s">
        <v>8219</v>
      </c>
      <c r="B3025" t="s">
        <v>8225</v>
      </c>
      <c r="C3025" t="s">
        <v>8247</v>
      </c>
      <c r="D3025">
        <v>1434039186</v>
      </c>
      <c r="E3025">
        <v>1430151186</v>
      </c>
      <c r="F3025" t="b">
        <v>0</v>
      </c>
      <c r="G3025">
        <v>6</v>
      </c>
    </row>
    <row r="3026" spans="1:7" hidden="1" x14ac:dyDescent="0.2">
      <c r="A3026" t="s">
        <v>8219</v>
      </c>
      <c r="B3026" t="s">
        <v>8224</v>
      </c>
      <c r="C3026" t="s">
        <v>8246</v>
      </c>
      <c r="D3026">
        <v>1349567475</v>
      </c>
      <c r="E3026">
        <v>1346975475</v>
      </c>
      <c r="F3026" t="b">
        <v>0</v>
      </c>
      <c r="G3026">
        <v>182</v>
      </c>
    </row>
    <row r="3027" spans="1:7" hidden="1" x14ac:dyDescent="0.2">
      <c r="A3027" t="s">
        <v>8219</v>
      </c>
      <c r="B3027" t="s">
        <v>8225</v>
      </c>
      <c r="C3027" t="s">
        <v>8247</v>
      </c>
      <c r="D3027">
        <v>1401465600</v>
      </c>
      <c r="E3027">
        <v>1399032813</v>
      </c>
      <c r="F3027" t="b">
        <v>0</v>
      </c>
      <c r="G3027">
        <v>145</v>
      </c>
    </row>
    <row r="3028" spans="1:7" hidden="1" x14ac:dyDescent="0.2">
      <c r="A3028" t="s">
        <v>8219</v>
      </c>
      <c r="B3028" t="s">
        <v>8225</v>
      </c>
      <c r="C3028" t="s">
        <v>8247</v>
      </c>
      <c r="D3028">
        <v>1488538892</v>
      </c>
      <c r="E3028">
        <v>1487329292</v>
      </c>
      <c r="F3028" t="b">
        <v>0</v>
      </c>
      <c r="G3028">
        <v>25</v>
      </c>
    </row>
    <row r="3029" spans="1:7" hidden="1" x14ac:dyDescent="0.2">
      <c r="A3029" t="s">
        <v>8219</v>
      </c>
      <c r="B3029" t="s">
        <v>8224</v>
      </c>
      <c r="C3029" t="s">
        <v>8246</v>
      </c>
      <c r="D3029">
        <v>1426866851</v>
      </c>
      <c r="E3029">
        <v>1424278451</v>
      </c>
      <c r="F3029" t="b">
        <v>0</v>
      </c>
      <c r="G3029">
        <v>320</v>
      </c>
    </row>
    <row r="3030" spans="1:7" hidden="1" x14ac:dyDescent="0.2">
      <c r="A3030" t="s">
        <v>8219</v>
      </c>
      <c r="B3030" t="s">
        <v>8224</v>
      </c>
      <c r="C3030" t="s">
        <v>8246</v>
      </c>
      <c r="D3030">
        <v>1471242025</v>
      </c>
      <c r="E3030">
        <v>1468650025</v>
      </c>
      <c r="F3030" t="b">
        <v>0</v>
      </c>
      <c r="G3030">
        <v>99</v>
      </c>
    </row>
    <row r="3031" spans="1:7" hidden="1" x14ac:dyDescent="0.2">
      <c r="A3031" t="s">
        <v>8219</v>
      </c>
      <c r="B3031" t="s">
        <v>8224</v>
      </c>
      <c r="C3031" t="s">
        <v>8246</v>
      </c>
      <c r="D3031">
        <v>1416285300</v>
      </c>
      <c r="E3031">
        <v>1413824447</v>
      </c>
      <c r="F3031" t="b">
        <v>0</v>
      </c>
      <c r="G3031">
        <v>348</v>
      </c>
    </row>
    <row r="3032" spans="1:7" hidden="1" x14ac:dyDescent="0.2">
      <c r="A3032" t="s">
        <v>8219</v>
      </c>
      <c r="B3032" t="s">
        <v>8224</v>
      </c>
      <c r="C3032" t="s">
        <v>8246</v>
      </c>
      <c r="D3032">
        <v>1442426171</v>
      </c>
      <c r="E3032">
        <v>1439834171</v>
      </c>
      <c r="F3032" t="b">
        <v>0</v>
      </c>
      <c r="G3032">
        <v>41</v>
      </c>
    </row>
    <row r="3033" spans="1:7" hidden="1" x14ac:dyDescent="0.2">
      <c r="A3033" t="s">
        <v>8219</v>
      </c>
      <c r="B3033" t="s">
        <v>8224</v>
      </c>
      <c r="C3033" t="s">
        <v>8246</v>
      </c>
      <c r="D3033">
        <v>1476479447</v>
      </c>
      <c r="E3033">
        <v>1471295447</v>
      </c>
      <c r="F3033" t="b">
        <v>0</v>
      </c>
      <c r="G3033">
        <v>29</v>
      </c>
    </row>
    <row r="3034" spans="1:7" hidden="1" x14ac:dyDescent="0.2">
      <c r="A3034" t="s">
        <v>8219</v>
      </c>
      <c r="B3034" t="s">
        <v>8224</v>
      </c>
      <c r="C3034" t="s">
        <v>8246</v>
      </c>
      <c r="D3034">
        <v>1441933459</v>
      </c>
      <c r="E3034">
        <v>1439341459</v>
      </c>
      <c r="F3034" t="b">
        <v>0</v>
      </c>
      <c r="G3034">
        <v>25</v>
      </c>
    </row>
    <row r="3035" spans="1:7" hidden="1" x14ac:dyDescent="0.2">
      <c r="A3035" t="s">
        <v>8219</v>
      </c>
      <c r="B3035" t="s">
        <v>8224</v>
      </c>
      <c r="C3035" t="s">
        <v>8246</v>
      </c>
      <c r="D3035">
        <v>1471487925</v>
      </c>
      <c r="E3035">
        <v>1468895925</v>
      </c>
      <c r="F3035" t="b">
        <v>0</v>
      </c>
      <c r="G3035">
        <v>23</v>
      </c>
    </row>
    <row r="3036" spans="1:7" hidden="1" x14ac:dyDescent="0.2">
      <c r="A3036" t="s">
        <v>8219</v>
      </c>
      <c r="B3036" t="s">
        <v>8224</v>
      </c>
      <c r="C3036" t="s">
        <v>8246</v>
      </c>
      <c r="D3036">
        <v>1477972740</v>
      </c>
      <c r="E3036">
        <v>1475326255</v>
      </c>
      <c r="F3036" t="b">
        <v>0</v>
      </c>
      <c r="G3036">
        <v>1260</v>
      </c>
    </row>
    <row r="3037" spans="1:7" hidden="1" x14ac:dyDescent="0.2">
      <c r="A3037" t="s">
        <v>8219</v>
      </c>
      <c r="B3037" t="s">
        <v>8224</v>
      </c>
      <c r="C3037" t="s">
        <v>8246</v>
      </c>
      <c r="D3037">
        <v>1367674009</v>
      </c>
      <c r="E3037">
        <v>1365082009</v>
      </c>
      <c r="F3037" t="b">
        <v>0</v>
      </c>
      <c r="G3037">
        <v>307</v>
      </c>
    </row>
    <row r="3038" spans="1:7" hidden="1" x14ac:dyDescent="0.2">
      <c r="A3038" t="s">
        <v>8219</v>
      </c>
      <c r="B3038" t="s">
        <v>8224</v>
      </c>
      <c r="C3038" t="s">
        <v>8246</v>
      </c>
      <c r="D3038">
        <v>1376654340</v>
      </c>
      <c r="E3038">
        <v>1373568644</v>
      </c>
      <c r="F3038" t="b">
        <v>0</v>
      </c>
      <c r="G3038">
        <v>329</v>
      </c>
    </row>
    <row r="3039" spans="1:7" hidden="1" x14ac:dyDescent="0.2">
      <c r="A3039" t="s">
        <v>8219</v>
      </c>
      <c r="B3039" t="s">
        <v>8224</v>
      </c>
      <c r="C3039" t="s">
        <v>8246</v>
      </c>
      <c r="D3039">
        <v>1285995540</v>
      </c>
      <c r="E3039">
        <v>1279574773</v>
      </c>
      <c r="F3039" t="b">
        <v>0</v>
      </c>
      <c r="G3039">
        <v>32</v>
      </c>
    </row>
    <row r="3040" spans="1:7" hidden="1" x14ac:dyDescent="0.2">
      <c r="A3040" t="s">
        <v>8219</v>
      </c>
      <c r="B3040" t="s">
        <v>8224</v>
      </c>
      <c r="C3040" t="s">
        <v>8246</v>
      </c>
      <c r="D3040">
        <v>1457071397</v>
      </c>
      <c r="E3040">
        <v>1451887397</v>
      </c>
      <c r="F3040" t="b">
        <v>0</v>
      </c>
      <c r="G3040">
        <v>27</v>
      </c>
    </row>
    <row r="3041" spans="1:7" hidden="1" x14ac:dyDescent="0.2">
      <c r="A3041" t="s">
        <v>8219</v>
      </c>
      <c r="B3041" t="s">
        <v>8224</v>
      </c>
      <c r="C3041" t="s">
        <v>8246</v>
      </c>
      <c r="D3041">
        <v>1388303940</v>
      </c>
      <c r="E3041">
        <v>1386011038</v>
      </c>
      <c r="F3041" t="b">
        <v>0</v>
      </c>
      <c r="G3041">
        <v>236</v>
      </c>
    </row>
    <row r="3042" spans="1:7" hidden="1" x14ac:dyDescent="0.2">
      <c r="A3042" t="s">
        <v>8219</v>
      </c>
      <c r="B3042" t="s">
        <v>8224</v>
      </c>
      <c r="C3042" t="s">
        <v>8246</v>
      </c>
      <c r="D3042">
        <v>1435359600</v>
      </c>
      <c r="E3042">
        <v>1434999621</v>
      </c>
      <c r="F3042" t="b">
        <v>0</v>
      </c>
      <c r="G3042">
        <v>42</v>
      </c>
    </row>
    <row r="3043" spans="1:7" hidden="1" x14ac:dyDescent="0.2">
      <c r="A3043" t="s">
        <v>8219</v>
      </c>
      <c r="B3043" t="s">
        <v>8224</v>
      </c>
      <c r="C3043" t="s">
        <v>8246</v>
      </c>
      <c r="D3043">
        <v>1453323048</v>
      </c>
      <c r="E3043">
        <v>1450731048</v>
      </c>
      <c r="F3043" t="b">
        <v>0</v>
      </c>
      <c r="G3043">
        <v>95</v>
      </c>
    </row>
    <row r="3044" spans="1:7" hidden="1" x14ac:dyDescent="0.2">
      <c r="A3044" t="s">
        <v>8219</v>
      </c>
      <c r="B3044" t="s">
        <v>8225</v>
      </c>
      <c r="C3044" t="s">
        <v>8247</v>
      </c>
      <c r="D3044">
        <v>1444149047</v>
      </c>
      <c r="E3044">
        <v>1441557047</v>
      </c>
      <c r="F3044" t="b">
        <v>0</v>
      </c>
      <c r="G3044">
        <v>37</v>
      </c>
    </row>
    <row r="3045" spans="1:7" hidden="1" x14ac:dyDescent="0.2">
      <c r="A3045" t="s">
        <v>8219</v>
      </c>
      <c r="B3045" t="s">
        <v>8229</v>
      </c>
      <c r="C3045" t="s">
        <v>8251</v>
      </c>
      <c r="D3045">
        <v>1429152600</v>
      </c>
      <c r="E3045">
        <v>1426815699</v>
      </c>
      <c r="F3045" t="b">
        <v>0</v>
      </c>
      <c r="G3045">
        <v>128</v>
      </c>
    </row>
    <row r="3046" spans="1:7" hidden="1" x14ac:dyDescent="0.2">
      <c r="A3046" t="s">
        <v>8219</v>
      </c>
      <c r="B3046" t="s">
        <v>8224</v>
      </c>
      <c r="C3046" t="s">
        <v>8246</v>
      </c>
      <c r="D3046">
        <v>1454433998</v>
      </c>
      <c r="E3046">
        <v>1453137998</v>
      </c>
      <c r="F3046" t="b">
        <v>0</v>
      </c>
      <c r="G3046">
        <v>156</v>
      </c>
    </row>
    <row r="3047" spans="1:7" hidden="1" x14ac:dyDescent="0.2">
      <c r="A3047" t="s">
        <v>8219</v>
      </c>
      <c r="B3047" t="s">
        <v>8224</v>
      </c>
      <c r="C3047" t="s">
        <v>8246</v>
      </c>
      <c r="D3047">
        <v>1408679055</v>
      </c>
      <c r="E3047">
        <v>1406087055</v>
      </c>
      <c r="F3047" t="b">
        <v>0</v>
      </c>
      <c r="G3047">
        <v>64</v>
      </c>
    </row>
    <row r="3048" spans="1:7" hidden="1" x14ac:dyDescent="0.2">
      <c r="A3048" t="s">
        <v>8219</v>
      </c>
      <c r="B3048" t="s">
        <v>8224</v>
      </c>
      <c r="C3048" t="s">
        <v>8246</v>
      </c>
      <c r="D3048">
        <v>1410324720</v>
      </c>
      <c r="E3048">
        <v>1407784586</v>
      </c>
      <c r="F3048" t="b">
        <v>0</v>
      </c>
      <c r="G3048">
        <v>58</v>
      </c>
    </row>
    <row r="3049" spans="1:7" hidden="1" x14ac:dyDescent="0.2">
      <c r="A3049" t="s">
        <v>8219</v>
      </c>
      <c r="B3049" t="s">
        <v>8224</v>
      </c>
      <c r="C3049" t="s">
        <v>8246</v>
      </c>
      <c r="D3049">
        <v>1461762960</v>
      </c>
      <c r="E3049">
        <v>1457999054</v>
      </c>
      <c r="F3049" t="b">
        <v>0</v>
      </c>
      <c r="G3049">
        <v>20</v>
      </c>
    </row>
    <row r="3050" spans="1:7" hidden="1" x14ac:dyDescent="0.2">
      <c r="A3050" t="s">
        <v>8219</v>
      </c>
      <c r="B3050" t="s">
        <v>8224</v>
      </c>
      <c r="C3050" t="s">
        <v>8246</v>
      </c>
      <c r="D3050">
        <v>1420060920</v>
      </c>
      <c r="E3050">
        <v>1417556262</v>
      </c>
      <c r="F3050" t="b">
        <v>0</v>
      </c>
      <c r="G3050">
        <v>47</v>
      </c>
    </row>
    <row r="3051" spans="1:7" hidden="1" x14ac:dyDescent="0.2">
      <c r="A3051" t="s">
        <v>8219</v>
      </c>
      <c r="B3051" t="s">
        <v>8224</v>
      </c>
      <c r="C3051" t="s">
        <v>8246</v>
      </c>
      <c r="D3051">
        <v>1434241255</v>
      </c>
      <c r="E3051">
        <v>1431649255</v>
      </c>
      <c r="F3051" t="b">
        <v>0</v>
      </c>
      <c r="G3051">
        <v>54</v>
      </c>
    </row>
    <row r="3052" spans="1:7" hidden="1" x14ac:dyDescent="0.2">
      <c r="A3052" t="s">
        <v>8219</v>
      </c>
      <c r="B3052" t="s">
        <v>8224</v>
      </c>
      <c r="C3052" t="s">
        <v>8246</v>
      </c>
      <c r="D3052">
        <v>1462420960</v>
      </c>
      <c r="E3052">
        <v>1459828960</v>
      </c>
      <c r="F3052" t="b">
        <v>0</v>
      </c>
      <c r="G3052">
        <v>9</v>
      </c>
    </row>
    <row r="3053" spans="1:7" x14ac:dyDescent="0.2">
      <c r="A3053" t="s">
        <v>8221</v>
      </c>
      <c r="B3053" t="s">
        <v>8225</v>
      </c>
      <c r="C3053" t="s">
        <v>8247</v>
      </c>
      <c r="D3053">
        <v>1486547945</v>
      </c>
      <c r="E3053">
        <v>1483955945</v>
      </c>
      <c r="F3053" t="b">
        <v>1</v>
      </c>
      <c r="G3053">
        <v>35</v>
      </c>
    </row>
    <row r="3054" spans="1:7" x14ac:dyDescent="0.2">
      <c r="A3054" t="s">
        <v>8221</v>
      </c>
      <c r="B3054" t="s">
        <v>8224</v>
      </c>
      <c r="C3054" t="s">
        <v>8246</v>
      </c>
      <c r="D3054">
        <v>1432828740</v>
      </c>
      <c r="E3054">
        <v>1430237094</v>
      </c>
      <c r="F3054" t="b">
        <v>0</v>
      </c>
      <c r="G3054">
        <v>2</v>
      </c>
    </row>
    <row r="3055" spans="1:7" x14ac:dyDescent="0.2">
      <c r="A3055" t="s">
        <v>8221</v>
      </c>
      <c r="B3055" t="s">
        <v>8224</v>
      </c>
      <c r="C3055" t="s">
        <v>8246</v>
      </c>
      <c r="D3055">
        <v>1412222340</v>
      </c>
      <c r="E3055">
        <v>1407781013</v>
      </c>
      <c r="F3055" t="b">
        <v>0</v>
      </c>
      <c r="G3055">
        <v>3</v>
      </c>
    </row>
    <row r="3056" spans="1:7" x14ac:dyDescent="0.2">
      <c r="A3056" t="s">
        <v>8221</v>
      </c>
      <c r="B3056" t="s">
        <v>8224</v>
      </c>
      <c r="C3056" t="s">
        <v>8246</v>
      </c>
      <c r="D3056">
        <v>1425258240</v>
      </c>
      <c r="E3056">
        <v>1422043154</v>
      </c>
      <c r="F3056" t="b">
        <v>0</v>
      </c>
      <c r="G3056">
        <v>0</v>
      </c>
    </row>
    <row r="3057" spans="1:7" x14ac:dyDescent="0.2">
      <c r="A3057" t="s">
        <v>8221</v>
      </c>
      <c r="B3057" t="s">
        <v>8224</v>
      </c>
      <c r="C3057" t="s">
        <v>8246</v>
      </c>
      <c r="D3057">
        <v>1420844390</v>
      </c>
      <c r="E3057">
        <v>1415660390</v>
      </c>
      <c r="F3057" t="b">
        <v>0</v>
      </c>
      <c r="G3057">
        <v>1</v>
      </c>
    </row>
    <row r="3058" spans="1:7" x14ac:dyDescent="0.2">
      <c r="A3058" t="s">
        <v>8221</v>
      </c>
      <c r="B3058" t="s">
        <v>8224</v>
      </c>
      <c r="C3058" t="s">
        <v>8246</v>
      </c>
      <c r="D3058">
        <v>1412003784</v>
      </c>
      <c r="E3058">
        <v>1406819784</v>
      </c>
      <c r="F3058" t="b">
        <v>0</v>
      </c>
      <c r="G3058">
        <v>0</v>
      </c>
    </row>
    <row r="3059" spans="1:7" x14ac:dyDescent="0.2">
      <c r="A3059" t="s">
        <v>8221</v>
      </c>
      <c r="B3059" t="s">
        <v>8225</v>
      </c>
      <c r="C3059" t="s">
        <v>8247</v>
      </c>
      <c r="D3059">
        <v>1459694211</v>
      </c>
      <c r="E3059">
        <v>1457105811</v>
      </c>
      <c r="F3059" t="b">
        <v>0</v>
      </c>
      <c r="G3059">
        <v>0</v>
      </c>
    </row>
    <row r="3060" spans="1:7" x14ac:dyDescent="0.2">
      <c r="A3060" t="s">
        <v>8221</v>
      </c>
      <c r="B3060" t="s">
        <v>8237</v>
      </c>
      <c r="C3060" t="s">
        <v>8249</v>
      </c>
      <c r="D3060">
        <v>1463734740</v>
      </c>
      <c r="E3060">
        <v>1459414740</v>
      </c>
      <c r="F3060" t="b">
        <v>0</v>
      </c>
      <c r="G3060">
        <v>3</v>
      </c>
    </row>
    <row r="3061" spans="1:7" x14ac:dyDescent="0.2">
      <c r="A3061" t="s">
        <v>8221</v>
      </c>
      <c r="B3061" t="s">
        <v>8224</v>
      </c>
      <c r="C3061" t="s">
        <v>8246</v>
      </c>
      <c r="D3061">
        <v>1407536846</v>
      </c>
      <c r="E3061">
        <v>1404944846</v>
      </c>
      <c r="F3061" t="b">
        <v>0</v>
      </c>
      <c r="G3061">
        <v>11</v>
      </c>
    </row>
    <row r="3062" spans="1:7" x14ac:dyDescent="0.2">
      <c r="A3062" t="s">
        <v>8221</v>
      </c>
      <c r="B3062" t="s">
        <v>8224</v>
      </c>
      <c r="C3062" t="s">
        <v>8246</v>
      </c>
      <c r="D3062">
        <v>1443422134</v>
      </c>
      <c r="E3062">
        <v>1440830134</v>
      </c>
      <c r="F3062" t="b">
        <v>0</v>
      </c>
      <c r="G3062">
        <v>6</v>
      </c>
    </row>
    <row r="3063" spans="1:7" x14ac:dyDescent="0.2">
      <c r="A3063" t="s">
        <v>8221</v>
      </c>
      <c r="B3063" t="s">
        <v>8224</v>
      </c>
      <c r="C3063" t="s">
        <v>8246</v>
      </c>
      <c r="D3063">
        <v>1407955748</v>
      </c>
      <c r="E3063">
        <v>1405363748</v>
      </c>
      <c r="F3063" t="b">
        <v>0</v>
      </c>
      <c r="G3063">
        <v>0</v>
      </c>
    </row>
    <row r="3064" spans="1:7" x14ac:dyDescent="0.2">
      <c r="A3064" t="s">
        <v>8221</v>
      </c>
      <c r="B3064" t="s">
        <v>8224</v>
      </c>
      <c r="C3064" t="s">
        <v>8246</v>
      </c>
      <c r="D3064">
        <v>1443636000</v>
      </c>
      <c r="E3064">
        <v>1441111892</v>
      </c>
      <c r="F3064" t="b">
        <v>0</v>
      </c>
      <c r="G3064">
        <v>67</v>
      </c>
    </row>
    <row r="3065" spans="1:7" x14ac:dyDescent="0.2">
      <c r="A3065" t="s">
        <v>8221</v>
      </c>
      <c r="B3065" t="s">
        <v>8224</v>
      </c>
      <c r="C3065" t="s">
        <v>8246</v>
      </c>
      <c r="D3065">
        <v>1477174138</v>
      </c>
      <c r="E3065">
        <v>1474150138</v>
      </c>
      <c r="F3065" t="b">
        <v>0</v>
      </c>
      <c r="G3065">
        <v>23</v>
      </c>
    </row>
    <row r="3066" spans="1:7" x14ac:dyDescent="0.2">
      <c r="A3066" t="s">
        <v>8221</v>
      </c>
      <c r="B3066" t="s">
        <v>8224</v>
      </c>
      <c r="C3066" t="s">
        <v>8246</v>
      </c>
      <c r="D3066">
        <v>1448175540</v>
      </c>
      <c r="E3066">
        <v>1445483246</v>
      </c>
      <c r="F3066" t="b">
        <v>0</v>
      </c>
      <c r="G3066">
        <v>72</v>
      </c>
    </row>
    <row r="3067" spans="1:7" x14ac:dyDescent="0.2">
      <c r="A3067" t="s">
        <v>8221</v>
      </c>
      <c r="B3067" t="s">
        <v>8224</v>
      </c>
      <c r="C3067" t="s">
        <v>8246</v>
      </c>
      <c r="D3067">
        <v>1406683172</v>
      </c>
      <c r="E3067">
        <v>1404523172</v>
      </c>
      <c r="F3067" t="b">
        <v>0</v>
      </c>
      <c r="G3067">
        <v>2</v>
      </c>
    </row>
    <row r="3068" spans="1:7" x14ac:dyDescent="0.2">
      <c r="A3068" t="s">
        <v>8221</v>
      </c>
      <c r="B3068" t="s">
        <v>8226</v>
      </c>
      <c r="C3068" t="s">
        <v>8248</v>
      </c>
      <c r="D3068">
        <v>1468128537</v>
      </c>
      <c r="E3068">
        <v>1465536537</v>
      </c>
      <c r="F3068" t="b">
        <v>0</v>
      </c>
      <c r="G3068">
        <v>15</v>
      </c>
    </row>
    <row r="3069" spans="1:7" x14ac:dyDescent="0.2">
      <c r="A3069" t="s">
        <v>8221</v>
      </c>
      <c r="B3069" t="s">
        <v>8228</v>
      </c>
      <c r="C3069" t="s">
        <v>8250</v>
      </c>
      <c r="D3069">
        <v>1441837879</v>
      </c>
      <c r="E3069">
        <v>1439245879</v>
      </c>
      <c r="F3069" t="b">
        <v>0</v>
      </c>
      <c r="G3069">
        <v>1</v>
      </c>
    </row>
    <row r="3070" spans="1:7" x14ac:dyDescent="0.2">
      <c r="A3070" t="s">
        <v>8221</v>
      </c>
      <c r="B3070" t="s">
        <v>8224</v>
      </c>
      <c r="C3070" t="s">
        <v>8246</v>
      </c>
      <c r="D3070">
        <v>1445013352</v>
      </c>
      <c r="E3070">
        <v>1442421352</v>
      </c>
      <c r="F3070" t="b">
        <v>0</v>
      </c>
      <c r="G3070">
        <v>2</v>
      </c>
    </row>
    <row r="3071" spans="1:7" x14ac:dyDescent="0.2">
      <c r="A3071" t="s">
        <v>8221</v>
      </c>
      <c r="B3071" t="s">
        <v>8224</v>
      </c>
      <c r="C3071" t="s">
        <v>8246</v>
      </c>
      <c r="D3071">
        <v>1418587234</v>
      </c>
      <c r="E3071">
        <v>1415995234</v>
      </c>
      <c r="F3071" t="b">
        <v>0</v>
      </c>
      <c r="G3071">
        <v>7</v>
      </c>
    </row>
    <row r="3072" spans="1:7" x14ac:dyDescent="0.2">
      <c r="A3072" t="s">
        <v>8221</v>
      </c>
      <c r="B3072" t="s">
        <v>8225</v>
      </c>
      <c r="C3072" t="s">
        <v>8247</v>
      </c>
      <c r="D3072">
        <v>1481132169</v>
      </c>
      <c r="E3072">
        <v>1479317769</v>
      </c>
      <c r="F3072" t="b">
        <v>0</v>
      </c>
      <c r="G3072">
        <v>16</v>
      </c>
    </row>
    <row r="3073" spans="1:7" x14ac:dyDescent="0.2">
      <c r="A3073" t="s">
        <v>8221</v>
      </c>
      <c r="B3073" t="s">
        <v>8224</v>
      </c>
      <c r="C3073" t="s">
        <v>8246</v>
      </c>
      <c r="D3073">
        <v>1429595940</v>
      </c>
      <c r="E3073">
        <v>1428082481</v>
      </c>
      <c r="F3073" t="b">
        <v>0</v>
      </c>
      <c r="G3073">
        <v>117</v>
      </c>
    </row>
    <row r="3074" spans="1:7" x14ac:dyDescent="0.2">
      <c r="A3074" t="s">
        <v>8221</v>
      </c>
      <c r="B3074" t="s">
        <v>8224</v>
      </c>
      <c r="C3074" t="s">
        <v>8246</v>
      </c>
      <c r="D3074">
        <v>1477791960</v>
      </c>
      <c r="E3074">
        <v>1476549262</v>
      </c>
      <c r="F3074" t="b">
        <v>0</v>
      </c>
      <c r="G3074">
        <v>2</v>
      </c>
    </row>
    <row r="3075" spans="1:7" x14ac:dyDescent="0.2">
      <c r="A3075" t="s">
        <v>8221</v>
      </c>
      <c r="B3075" t="s">
        <v>8224</v>
      </c>
      <c r="C3075" t="s">
        <v>8246</v>
      </c>
      <c r="D3075">
        <v>1434309540</v>
      </c>
      <c r="E3075">
        <v>1429287900</v>
      </c>
      <c r="F3075" t="b">
        <v>0</v>
      </c>
      <c r="G3075">
        <v>7</v>
      </c>
    </row>
    <row r="3076" spans="1:7" x14ac:dyDescent="0.2">
      <c r="A3076" t="s">
        <v>8221</v>
      </c>
      <c r="B3076" t="s">
        <v>8230</v>
      </c>
      <c r="C3076" t="s">
        <v>8249</v>
      </c>
      <c r="D3076">
        <v>1457617359</v>
      </c>
      <c r="E3076">
        <v>1455025359</v>
      </c>
      <c r="F3076" t="b">
        <v>0</v>
      </c>
      <c r="G3076">
        <v>3</v>
      </c>
    </row>
    <row r="3077" spans="1:7" x14ac:dyDescent="0.2">
      <c r="A3077" t="s">
        <v>8221</v>
      </c>
      <c r="B3077" t="s">
        <v>8224</v>
      </c>
      <c r="C3077" t="s">
        <v>8246</v>
      </c>
      <c r="D3077">
        <v>1471573640</v>
      </c>
      <c r="E3077">
        <v>1467253640</v>
      </c>
      <c r="F3077" t="b">
        <v>0</v>
      </c>
      <c r="G3077">
        <v>20</v>
      </c>
    </row>
    <row r="3078" spans="1:7" x14ac:dyDescent="0.2">
      <c r="A3078" t="s">
        <v>8221</v>
      </c>
      <c r="B3078" t="s">
        <v>8224</v>
      </c>
      <c r="C3078" t="s">
        <v>8246</v>
      </c>
      <c r="D3078">
        <v>1444405123</v>
      </c>
      <c r="E3078">
        <v>1439221123</v>
      </c>
      <c r="F3078" t="b">
        <v>0</v>
      </c>
      <c r="G3078">
        <v>50</v>
      </c>
    </row>
    <row r="3079" spans="1:7" x14ac:dyDescent="0.2">
      <c r="A3079" t="s">
        <v>8221</v>
      </c>
      <c r="B3079" t="s">
        <v>8229</v>
      </c>
      <c r="C3079" t="s">
        <v>8251</v>
      </c>
      <c r="D3079">
        <v>1488495478</v>
      </c>
      <c r="E3079">
        <v>1485903478</v>
      </c>
      <c r="F3079" t="b">
        <v>0</v>
      </c>
      <c r="G3079">
        <v>2</v>
      </c>
    </row>
    <row r="3080" spans="1:7" x14ac:dyDescent="0.2">
      <c r="A3080" t="s">
        <v>8221</v>
      </c>
      <c r="B3080" t="s">
        <v>8224</v>
      </c>
      <c r="C3080" t="s">
        <v>8246</v>
      </c>
      <c r="D3080">
        <v>1424920795</v>
      </c>
      <c r="E3080">
        <v>1422328795</v>
      </c>
      <c r="F3080" t="b">
        <v>0</v>
      </c>
      <c r="G3080">
        <v>3</v>
      </c>
    </row>
    <row r="3081" spans="1:7" x14ac:dyDescent="0.2">
      <c r="A3081" t="s">
        <v>8221</v>
      </c>
      <c r="B3081" t="s">
        <v>8224</v>
      </c>
      <c r="C3081" t="s">
        <v>8246</v>
      </c>
      <c r="D3081">
        <v>1427040435</v>
      </c>
      <c r="E3081">
        <v>1424452035</v>
      </c>
      <c r="F3081" t="b">
        <v>0</v>
      </c>
      <c r="G3081">
        <v>27</v>
      </c>
    </row>
    <row r="3082" spans="1:7" x14ac:dyDescent="0.2">
      <c r="A3082" t="s">
        <v>8221</v>
      </c>
      <c r="B3082" t="s">
        <v>8224</v>
      </c>
      <c r="C3082" t="s">
        <v>8246</v>
      </c>
      <c r="D3082">
        <v>1419644444</v>
      </c>
      <c r="E3082">
        <v>1414456844</v>
      </c>
      <c r="F3082" t="b">
        <v>0</v>
      </c>
      <c r="G3082">
        <v>7</v>
      </c>
    </row>
    <row r="3083" spans="1:7" x14ac:dyDescent="0.2">
      <c r="A3083" t="s">
        <v>8221</v>
      </c>
      <c r="B3083" t="s">
        <v>8224</v>
      </c>
      <c r="C3083" t="s">
        <v>8246</v>
      </c>
      <c r="D3083">
        <v>1442722891</v>
      </c>
      <c r="E3083">
        <v>1440130891</v>
      </c>
      <c r="F3083" t="b">
        <v>0</v>
      </c>
      <c r="G3083">
        <v>5</v>
      </c>
    </row>
    <row r="3084" spans="1:7" x14ac:dyDescent="0.2">
      <c r="A3084" t="s">
        <v>8221</v>
      </c>
      <c r="B3084" t="s">
        <v>8224</v>
      </c>
      <c r="C3084" t="s">
        <v>8246</v>
      </c>
      <c r="D3084">
        <v>1447628946</v>
      </c>
      <c r="E3084">
        <v>1445033346</v>
      </c>
      <c r="F3084" t="b">
        <v>0</v>
      </c>
      <c r="G3084">
        <v>0</v>
      </c>
    </row>
    <row r="3085" spans="1:7" x14ac:dyDescent="0.2">
      <c r="A3085" t="s">
        <v>8221</v>
      </c>
      <c r="B3085" t="s">
        <v>8224</v>
      </c>
      <c r="C3085" t="s">
        <v>8246</v>
      </c>
      <c r="D3085">
        <v>1409547600</v>
      </c>
      <c r="E3085">
        <v>1406986278</v>
      </c>
      <c r="F3085" t="b">
        <v>0</v>
      </c>
      <c r="G3085">
        <v>3</v>
      </c>
    </row>
    <row r="3086" spans="1:7" x14ac:dyDescent="0.2">
      <c r="A3086" t="s">
        <v>8221</v>
      </c>
      <c r="B3086" t="s">
        <v>8224</v>
      </c>
      <c r="C3086" t="s">
        <v>8246</v>
      </c>
      <c r="D3086">
        <v>1430851680</v>
      </c>
      <c r="E3086">
        <v>1428340931</v>
      </c>
      <c r="F3086" t="b">
        <v>0</v>
      </c>
      <c r="G3086">
        <v>6</v>
      </c>
    </row>
    <row r="3087" spans="1:7" x14ac:dyDescent="0.2">
      <c r="A3087" t="s">
        <v>8221</v>
      </c>
      <c r="B3087" t="s">
        <v>8224</v>
      </c>
      <c r="C3087" t="s">
        <v>8246</v>
      </c>
      <c r="D3087">
        <v>1443561159</v>
      </c>
      <c r="E3087">
        <v>1440969159</v>
      </c>
      <c r="F3087" t="b">
        <v>0</v>
      </c>
      <c r="G3087">
        <v>9</v>
      </c>
    </row>
    <row r="3088" spans="1:7" x14ac:dyDescent="0.2">
      <c r="A3088" t="s">
        <v>8221</v>
      </c>
      <c r="B3088" t="s">
        <v>8237</v>
      </c>
      <c r="C3088" t="s">
        <v>8249</v>
      </c>
      <c r="D3088">
        <v>1439827559</v>
      </c>
      <c r="E3088">
        <v>1434643559</v>
      </c>
      <c r="F3088" t="b">
        <v>0</v>
      </c>
      <c r="G3088">
        <v>3</v>
      </c>
    </row>
    <row r="3089" spans="1:7" x14ac:dyDescent="0.2">
      <c r="A3089" t="s">
        <v>8221</v>
      </c>
      <c r="B3089" t="s">
        <v>8224</v>
      </c>
      <c r="C3089" t="s">
        <v>8246</v>
      </c>
      <c r="D3089">
        <v>1482294990</v>
      </c>
      <c r="E3089">
        <v>1477107390</v>
      </c>
      <c r="F3089" t="b">
        <v>0</v>
      </c>
      <c r="G3089">
        <v>2</v>
      </c>
    </row>
    <row r="3090" spans="1:7" x14ac:dyDescent="0.2">
      <c r="A3090" t="s">
        <v>8221</v>
      </c>
      <c r="B3090" t="s">
        <v>8224</v>
      </c>
      <c r="C3090" t="s">
        <v>8246</v>
      </c>
      <c r="D3090">
        <v>1420724460</v>
      </c>
      <c r="E3090">
        <v>1418046247</v>
      </c>
      <c r="F3090" t="b">
        <v>0</v>
      </c>
      <c r="G3090">
        <v>3</v>
      </c>
    </row>
    <row r="3091" spans="1:7" x14ac:dyDescent="0.2">
      <c r="A3091" t="s">
        <v>8221</v>
      </c>
      <c r="B3091" t="s">
        <v>8224</v>
      </c>
      <c r="C3091" t="s">
        <v>8246</v>
      </c>
      <c r="D3091">
        <v>1468029540</v>
      </c>
      <c r="E3091">
        <v>1465304483</v>
      </c>
      <c r="F3091" t="b">
        <v>0</v>
      </c>
      <c r="G3091">
        <v>45</v>
      </c>
    </row>
    <row r="3092" spans="1:7" x14ac:dyDescent="0.2">
      <c r="A3092" t="s">
        <v>8221</v>
      </c>
      <c r="B3092" t="s">
        <v>8224</v>
      </c>
      <c r="C3092" t="s">
        <v>8246</v>
      </c>
      <c r="D3092">
        <v>1430505545</v>
      </c>
      <c r="E3092">
        <v>1425325145</v>
      </c>
      <c r="F3092" t="b">
        <v>0</v>
      </c>
      <c r="G3092">
        <v>9</v>
      </c>
    </row>
    <row r="3093" spans="1:7" x14ac:dyDescent="0.2">
      <c r="A3093" t="s">
        <v>8221</v>
      </c>
      <c r="B3093" t="s">
        <v>8224</v>
      </c>
      <c r="C3093" t="s">
        <v>8246</v>
      </c>
      <c r="D3093">
        <v>1471214743</v>
      </c>
      <c r="E3093">
        <v>1468622743</v>
      </c>
      <c r="F3093" t="b">
        <v>0</v>
      </c>
      <c r="G3093">
        <v>9</v>
      </c>
    </row>
    <row r="3094" spans="1:7" x14ac:dyDescent="0.2">
      <c r="A3094" t="s">
        <v>8221</v>
      </c>
      <c r="B3094" t="s">
        <v>8224</v>
      </c>
      <c r="C3094" t="s">
        <v>8246</v>
      </c>
      <c r="D3094">
        <v>1444946400</v>
      </c>
      <c r="E3094">
        <v>1441723912</v>
      </c>
      <c r="F3094" t="b">
        <v>0</v>
      </c>
      <c r="G3094">
        <v>21</v>
      </c>
    </row>
    <row r="3095" spans="1:7" x14ac:dyDescent="0.2">
      <c r="A3095" t="s">
        <v>8221</v>
      </c>
      <c r="B3095" t="s">
        <v>8229</v>
      </c>
      <c r="C3095" t="s">
        <v>8251</v>
      </c>
      <c r="D3095">
        <v>1401595140</v>
      </c>
      <c r="E3095">
        <v>1398980941</v>
      </c>
      <c r="F3095" t="b">
        <v>0</v>
      </c>
      <c r="G3095">
        <v>17</v>
      </c>
    </row>
    <row r="3096" spans="1:7" x14ac:dyDescent="0.2">
      <c r="A3096" t="s">
        <v>8221</v>
      </c>
      <c r="B3096" t="s">
        <v>8224</v>
      </c>
      <c r="C3096" t="s">
        <v>8246</v>
      </c>
      <c r="D3096">
        <v>1442775956</v>
      </c>
      <c r="E3096">
        <v>1437591956</v>
      </c>
      <c r="F3096" t="b">
        <v>0</v>
      </c>
      <c r="G3096">
        <v>1</v>
      </c>
    </row>
    <row r="3097" spans="1:7" x14ac:dyDescent="0.2">
      <c r="A3097" t="s">
        <v>8221</v>
      </c>
      <c r="B3097" t="s">
        <v>8224</v>
      </c>
      <c r="C3097" t="s">
        <v>8246</v>
      </c>
      <c r="D3097">
        <v>1470011780</v>
      </c>
      <c r="E3097">
        <v>1464827780</v>
      </c>
      <c r="F3097" t="b">
        <v>0</v>
      </c>
      <c r="G3097">
        <v>1</v>
      </c>
    </row>
    <row r="3098" spans="1:7" x14ac:dyDescent="0.2">
      <c r="A3098" t="s">
        <v>8221</v>
      </c>
      <c r="B3098" t="s">
        <v>8224</v>
      </c>
      <c r="C3098" t="s">
        <v>8246</v>
      </c>
      <c r="D3098">
        <v>1432151326</v>
      </c>
      <c r="E3098">
        <v>1429559326</v>
      </c>
      <c r="F3098" t="b">
        <v>0</v>
      </c>
      <c r="G3098">
        <v>14</v>
      </c>
    </row>
    <row r="3099" spans="1:7" x14ac:dyDescent="0.2">
      <c r="A3099" t="s">
        <v>8221</v>
      </c>
      <c r="B3099" t="s">
        <v>8225</v>
      </c>
      <c r="C3099" t="s">
        <v>8247</v>
      </c>
      <c r="D3099">
        <v>1475848800</v>
      </c>
      <c r="E3099">
        <v>1474027501</v>
      </c>
      <c r="F3099" t="b">
        <v>0</v>
      </c>
      <c r="G3099">
        <v>42</v>
      </c>
    </row>
    <row r="3100" spans="1:7" x14ac:dyDescent="0.2">
      <c r="A3100" t="s">
        <v>8221</v>
      </c>
      <c r="B3100" t="s">
        <v>8224</v>
      </c>
      <c r="C3100" t="s">
        <v>8246</v>
      </c>
      <c r="D3100">
        <v>1454890620</v>
      </c>
      <c r="E3100">
        <v>1450724449</v>
      </c>
      <c r="F3100" t="b">
        <v>0</v>
      </c>
      <c r="G3100">
        <v>27</v>
      </c>
    </row>
    <row r="3101" spans="1:7" x14ac:dyDescent="0.2">
      <c r="A3101" t="s">
        <v>8221</v>
      </c>
      <c r="B3101" t="s">
        <v>8224</v>
      </c>
      <c r="C3101" t="s">
        <v>8246</v>
      </c>
      <c r="D3101">
        <v>1455251591</v>
      </c>
      <c r="E3101">
        <v>1452659591</v>
      </c>
      <c r="F3101" t="b">
        <v>0</v>
      </c>
      <c r="G3101">
        <v>5</v>
      </c>
    </row>
    <row r="3102" spans="1:7" x14ac:dyDescent="0.2">
      <c r="A3102" t="s">
        <v>8221</v>
      </c>
      <c r="B3102" t="s">
        <v>8224</v>
      </c>
      <c r="C3102" t="s">
        <v>8246</v>
      </c>
      <c r="D3102">
        <v>1413816975</v>
      </c>
      <c r="E3102">
        <v>1411224975</v>
      </c>
      <c r="F3102" t="b">
        <v>0</v>
      </c>
      <c r="G3102">
        <v>13</v>
      </c>
    </row>
    <row r="3103" spans="1:7" x14ac:dyDescent="0.2">
      <c r="A3103" t="s">
        <v>8221</v>
      </c>
      <c r="B3103" t="s">
        <v>8230</v>
      </c>
      <c r="C3103" t="s">
        <v>8249</v>
      </c>
      <c r="D3103">
        <v>1437033360</v>
      </c>
      <c r="E3103">
        <v>1434445937</v>
      </c>
      <c r="F3103" t="b">
        <v>0</v>
      </c>
      <c r="G3103">
        <v>12</v>
      </c>
    </row>
    <row r="3104" spans="1:7" x14ac:dyDescent="0.2">
      <c r="A3104" t="s">
        <v>8221</v>
      </c>
      <c r="B3104" t="s">
        <v>8225</v>
      </c>
      <c r="C3104" t="s">
        <v>8247</v>
      </c>
      <c r="D3104">
        <v>1471939818</v>
      </c>
      <c r="E3104">
        <v>1467619818</v>
      </c>
      <c r="F3104" t="b">
        <v>0</v>
      </c>
      <c r="G3104">
        <v>90</v>
      </c>
    </row>
    <row r="3105" spans="1:7" x14ac:dyDescent="0.2">
      <c r="A3105" t="s">
        <v>8221</v>
      </c>
      <c r="B3105" t="s">
        <v>8224</v>
      </c>
      <c r="C3105" t="s">
        <v>8246</v>
      </c>
      <c r="D3105">
        <v>1434080706</v>
      </c>
      <c r="E3105">
        <v>1428896706</v>
      </c>
      <c r="F3105" t="b">
        <v>0</v>
      </c>
      <c r="G3105">
        <v>2</v>
      </c>
    </row>
    <row r="3106" spans="1:7" x14ac:dyDescent="0.2">
      <c r="A3106" t="s">
        <v>8221</v>
      </c>
      <c r="B3106" t="s">
        <v>8226</v>
      </c>
      <c r="C3106" t="s">
        <v>8248</v>
      </c>
      <c r="D3106">
        <v>1422928800</v>
      </c>
      <c r="E3106">
        <v>1420235311</v>
      </c>
      <c r="F3106" t="b">
        <v>0</v>
      </c>
      <c r="G3106">
        <v>5</v>
      </c>
    </row>
    <row r="3107" spans="1:7" x14ac:dyDescent="0.2">
      <c r="A3107" t="s">
        <v>8221</v>
      </c>
      <c r="B3107" t="s">
        <v>8224</v>
      </c>
      <c r="C3107" t="s">
        <v>8246</v>
      </c>
      <c r="D3107">
        <v>1413694800</v>
      </c>
      <c r="E3107">
        <v>1408986916</v>
      </c>
      <c r="F3107" t="b">
        <v>0</v>
      </c>
      <c r="G3107">
        <v>31</v>
      </c>
    </row>
    <row r="3108" spans="1:7" x14ac:dyDescent="0.2">
      <c r="A3108" t="s">
        <v>8221</v>
      </c>
      <c r="B3108" t="s">
        <v>8225</v>
      </c>
      <c r="C3108" t="s">
        <v>8247</v>
      </c>
      <c r="D3108">
        <v>1442440800</v>
      </c>
      <c r="E3108">
        <v>1440497876</v>
      </c>
      <c r="F3108" t="b">
        <v>0</v>
      </c>
      <c r="G3108">
        <v>4</v>
      </c>
    </row>
    <row r="3109" spans="1:7" x14ac:dyDescent="0.2">
      <c r="A3109" t="s">
        <v>8221</v>
      </c>
      <c r="B3109" t="s">
        <v>8224</v>
      </c>
      <c r="C3109" t="s">
        <v>8246</v>
      </c>
      <c r="D3109">
        <v>1431372751</v>
      </c>
      <c r="E3109">
        <v>1430767951</v>
      </c>
      <c r="F3109" t="b">
        <v>0</v>
      </c>
      <c r="G3109">
        <v>29</v>
      </c>
    </row>
    <row r="3110" spans="1:7" x14ac:dyDescent="0.2">
      <c r="A3110" t="s">
        <v>8221</v>
      </c>
      <c r="B3110" t="s">
        <v>8224</v>
      </c>
      <c r="C3110" t="s">
        <v>8246</v>
      </c>
      <c r="D3110">
        <v>1430234394</v>
      </c>
      <c r="E3110">
        <v>1425053994</v>
      </c>
      <c r="F3110" t="b">
        <v>0</v>
      </c>
      <c r="G3110">
        <v>2</v>
      </c>
    </row>
    <row r="3111" spans="1:7" x14ac:dyDescent="0.2">
      <c r="A3111" t="s">
        <v>8221</v>
      </c>
      <c r="B3111" t="s">
        <v>8224</v>
      </c>
      <c r="C3111" t="s">
        <v>8246</v>
      </c>
      <c r="D3111">
        <v>1409194810</v>
      </c>
      <c r="E3111">
        <v>1406170810</v>
      </c>
      <c r="F3111" t="b">
        <v>0</v>
      </c>
      <c r="G3111">
        <v>114</v>
      </c>
    </row>
    <row r="3112" spans="1:7" x14ac:dyDescent="0.2">
      <c r="A3112" t="s">
        <v>8221</v>
      </c>
      <c r="B3112" t="s">
        <v>8224</v>
      </c>
      <c r="C3112" t="s">
        <v>8246</v>
      </c>
      <c r="D3112">
        <v>1487465119</v>
      </c>
      <c r="E3112">
        <v>1484009119</v>
      </c>
      <c r="F3112" t="b">
        <v>0</v>
      </c>
      <c r="G3112">
        <v>1</v>
      </c>
    </row>
    <row r="3113" spans="1:7" x14ac:dyDescent="0.2">
      <c r="A3113" t="s">
        <v>8221</v>
      </c>
      <c r="B3113" t="s">
        <v>8224</v>
      </c>
      <c r="C3113" t="s">
        <v>8246</v>
      </c>
      <c r="D3113">
        <v>1412432220</v>
      </c>
      <c r="E3113">
        <v>1409753820</v>
      </c>
      <c r="F3113" t="b">
        <v>0</v>
      </c>
      <c r="G3113">
        <v>76</v>
      </c>
    </row>
    <row r="3114" spans="1:7" x14ac:dyDescent="0.2">
      <c r="A3114" t="s">
        <v>8221</v>
      </c>
      <c r="B3114" t="s">
        <v>8224</v>
      </c>
      <c r="C3114" t="s">
        <v>8246</v>
      </c>
      <c r="D3114">
        <v>1477968934</v>
      </c>
      <c r="E3114">
        <v>1472784934</v>
      </c>
      <c r="F3114" t="b">
        <v>0</v>
      </c>
      <c r="G3114">
        <v>9</v>
      </c>
    </row>
    <row r="3115" spans="1:7" x14ac:dyDescent="0.2">
      <c r="A3115" t="s">
        <v>8221</v>
      </c>
      <c r="B3115" t="s">
        <v>8224</v>
      </c>
      <c r="C3115" t="s">
        <v>8246</v>
      </c>
      <c r="D3115">
        <v>1429291982</v>
      </c>
      <c r="E3115">
        <v>1426699982</v>
      </c>
      <c r="F3115" t="b">
        <v>0</v>
      </c>
      <c r="G3115">
        <v>37</v>
      </c>
    </row>
    <row r="3116" spans="1:7" x14ac:dyDescent="0.2">
      <c r="A3116" t="s">
        <v>8221</v>
      </c>
      <c r="B3116" t="s">
        <v>8224</v>
      </c>
      <c r="C3116" t="s">
        <v>8246</v>
      </c>
      <c r="D3116">
        <v>1411312250</v>
      </c>
      <c r="E3116">
        <v>1406128250</v>
      </c>
      <c r="F3116" t="b">
        <v>0</v>
      </c>
      <c r="G3116">
        <v>0</v>
      </c>
    </row>
    <row r="3117" spans="1:7" x14ac:dyDescent="0.2">
      <c r="A3117" t="s">
        <v>8221</v>
      </c>
      <c r="B3117" t="s">
        <v>8235</v>
      </c>
      <c r="C3117" t="s">
        <v>8255</v>
      </c>
      <c r="D3117">
        <v>1465123427</v>
      </c>
      <c r="E3117">
        <v>1462531427</v>
      </c>
      <c r="F3117" t="b">
        <v>0</v>
      </c>
      <c r="G3117">
        <v>1</v>
      </c>
    </row>
    <row r="3118" spans="1:7" x14ac:dyDescent="0.2">
      <c r="A3118" t="s">
        <v>8221</v>
      </c>
      <c r="B3118" t="s">
        <v>8224</v>
      </c>
      <c r="C3118" t="s">
        <v>8246</v>
      </c>
      <c r="D3118">
        <v>1427890925</v>
      </c>
      <c r="E3118">
        <v>1426681325</v>
      </c>
      <c r="F3118" t="b">
        <v>0</v>
      </c>
      <c r="G3118">
        <v>10</v>
      </c>
    </row>
    <row r="3119" spans="1:7" x14ac:dyDescent="0.2">
      <c r="A3119" t="s">
        <v>8221</v>
      </c>
      <c r="B3119" t="s">
        <v>8225</v>
      </c>
      <c r="C3119" t="s">
        <v>8247</v>
      </c>
      <c r="D3119">
        <v>1464354720</v>
      </c>
      <c r="E3119">
        <v>1463648360</v>
      </c>
      <c r="F3119" t="b">
        <v>0</v>
      </c>
      <c r="G3119">
        <v>1</v>
      </c>
    </row>
    <row r="3120" spans="1:7" x14ac:dyDescent="0.2">
      <c r="A3120" t="s">
        <v>8221</v>
      </c>
      <c r="B3120" t="s">
        <v>8235</v>
      </c>
      <c r="C3120" t="s">
        <v>8255</v>
      </c>
      <c r="D3120">
        <v>1467473723</v>
      </c>
      <c r="E3120">
        <v>1465832123</v>
      </c>
      <c r="F3120" t="b">
        <v>0</v>
      </c>
      <c r="G3120">
        <v>2</v>
      </c>
    </row>
    <row r="3121" spans="1:7" x14ac:dyDescent="0.2">
      <c r="A3121" t="s">
        <v>8221</v>
      </c>
      <c r="B3121" t="s">
        <v>8224</v>
      </c>
      <c r="C3121" t="s">
        <v>8246</v>
      </c>
      <c r="D3121">
        <v>1427414732</v>
      </c>
      <c r="E3121">
        <v>1424826332</v>
      </c>
      <c r="F3121" t="b">
        <v>0</v>
      </c>
      <c r="G3121">
        <v>1</v>
      </c>
    </row>
    <row r="3122" spans="1:7" x14ac:dyDescent="0.2">
      <c r="A3122" t="s">
        <v>8221</v>
      </c>
      <c r="B3122" t="s">
        <v>8233</v>
      </c>
      <c r="C3122" t="s">
        <v>8249</v>
      </c>
      <c r="D3122">
        <v>1462484196</v>
      </c>
      <c r="E3122">
        <v>1457303796</v>
      </c>
      <c r="F3122" t="b">
        <v>0</v>
      </c>
      <c r="G3122">
        <v>10</v>
      </c>
    </row>
    <row r="3123" spans="1:7" hidden="1" x14ac:dyDescent="0.2">
      <c r="A3123" t="s">
        <v>8220</v>
      </c>
      <c r="B3123" t="s">
        <v>8229</v>
      </c>
      <c r="C3123" t="s">
        <v>8251</v>
      </c>
      <c r="D3123">
        <v>1411748335</v>
      </c>
      <c r="E3123">
        <v>1406564335</v>
      </c>
      <c r="F3123" t="b">
        <v>0</v>
      </c>
      <c r="G3123">
        <v>1</v>
      </c>
    </row>
    <row r="3124" spans="1:7" hidden="1" x14ac:dyDescent="0.2">
      <c r="A3124" t="s">
        <v>8220</v>
      </c>
      <c r="B3124" t="s">
        <v>8224</v>
      </c>
      <c r="C3124" t="s">
        <v>8246</v>
      </c>
      <c r="D3124">
        <v>1478733732</v>
      </c>
      <c r="E3124">
        <v>1478298132</v>
      </c>
      <c r="F3124" t="b">
        <v>0</v>
      </c>
      <c r="G3124">
        <v>2</v>
      </c>
    </row>
    <row r="3125" spans="1:7" hidden="1" x14ac:dyDescent="0.2">
      <c r="A3125" t="s">
        <v>8220</v>
      </c>
      <c r="B3125" t="s">
        <v>8224</v>
      </c>
      <c r="C3125" t="s">
        <v>8246</v>
      </c>
      <c r="D3125">
        <v>1468108198</v>
      </c>
      <c r="E3125">
        <v>1465516198</v>
      </c>
      <c r="F3125" t="b">
        <v>0</v>
      </c>
      <c r="G3125">
        <v>348</v>
      </c>
    </row>
    <row r="3126" spans="1:7" hidden="1" x14ac:dyDescent="0.2">
      <c r="A3126" t="s">
        <v>8220</v>
      </c>
      <c r="B3126" t="s">
        <v>8224</v>
      </c>
      <c r="C3126" t="s">
        <v>8246</v>
      </c>
      <c r="D3126">
        <v>1422902601</v>
      </c>
      <c r="E3126">
        <v>1417718601</v>
      </c>
      <c r="F3126" t="b">
        <v>0</v>
      </c>
      <c r="G3126">
        <v>4</v>
      </c>
    </row>
    <row r="3127" spans="1:7" hidden="1" x14ac:dyDescent="0.2">
      <c r="A3127" t="s">
        <v>8220</v>
      </c>
      <c r="B3127" t="s">
        <v>8224</v>
      </c>
      <c r="C3127" t="s">
        <v>8246</v>
      </c>
      <c r="D3127">
        <v>1452142672</v>
      </c>
      <c r="E3127">
        <v>1449550672</v>
      </c>
      <c r="F3127" t="b">
        <v>0</v>
      </c>
      <c r="G3127">
        <v>0</v>
      </c>
    </row>
    <row r="3128" spans="1:7" hidden="1" x14ac:dyDescent="0.2">
      <c r="A3128" t="s">
        <v>8220</v>
      </c>
      <c r="B3128" t="s">
        <v>8224</v>
      </c>
      <c r="C3128" t="s">
        <v>8246</v>
      </c>
      <c r="D3128">
        <v>1459121162</v>
      </c>
      <c r="E3128">
        <v>1456532762</v>
      </c>
      <c r="F3128" t="b">
        <v>0</v>
      </c>
      <c r="G3128">
        <v>17</v>
      </c>
    </row>
    <row r="3129" spans="1:7" hidden="1" x14ac:dyDescent="0.2">
      <c r="A3129" t="s">
        <v>8220</v>
      </c>
      <c r="B3129" t="s">
        <v>8224</v>
      </c>
      <c r="C3129" t="s">
        <v>8246</v>
      </c>
      <c r="D3129">
        <v>1425242029</v>
      </c>
      <c r="E3129">
        <v>1422650029</v>
      </c>
      <c r="F3129" t="b">
        <v>0</v>
      </c>
      <c r="G3129">
        <v>0</v>
      </c>
    </row>
    <row r="3130" spans="1:7" hidden="1" x14ac:dyDescent="0.2">
      <c r="A3130" t="s">
        <v>8222</v>
      </c>
      <c r="B3130" t="s">
        <v>8224</v>
      </c>
      <c r="C3130" t="s">
        <v>8246</v>
      </c>
      <c r="D3130">
        <v>1489690141</v>
      </c>
      <c r="E3130">
        <v>1487101741</v>
      </c>
      <c r="F3130" t="b">
        <v>0</v>
      </c>
      <c r="G3130">
        <v>117</v>
      </c>
    </row>
    <row r="3131" spans="1:7" hidden="1" x14ac:dyDescent="0.2">
      <c r="A3131" t="s">
        <v>8222</v>
      </c>
      <c r="B3131" t="s">
        <v>8224</v>
      </c>
      <c r="C3131" t="s">
        <v>8246</v>
      </c>
      <c r="D3131">
        <v>1492542819</v>
      </c>
      <c r="E3131">
        <v>1489090419</v>
      </c>
      <c r="F3131" t="b">
        <v>0</v>
      </c>
      <c r="G3131">
        <v>1</v>
      </c>
    </row>
    <row r="3132" spans="1:7" hidden="1" x14ac:dyDescent="0.2">
      <c r="A3132" t="s">
        <v>8222</v>
      </c>
      <c r="B3132" t="s">
        <v>8224</v>
      </c>
      <c r="C3132" t="s">
        <v>8246</v>
      </c>
      <c r="D3132">
        <v>1492145940</v>
      </c>
      <c r="E3132">
        <v>1489504916</v>
      </c>
      <c r="F3132" t="b">
        <v>0</v>
      </c>
      <c r="G3132">
        <v>4</v>
      </c>
    </row>
    <row r="3133" spans="1:7" hidden="1" x14ac:dyDescent="0.2">
      <c r="A3133" t="s">
        <v>8222</v>
      </c>
      <c r="B3133" t="s">
        <v>8224</v>
      </c>
      <c r="C3133" t="s">
        <v>8246</v>
      </c>
      <c r="D3133">
        <v>1491656045</v>
      </c>
      <c r="E3133">
        <v>1489067645</v>
      </c>
      <c r="F3133" t="b">
        <v>0</v>
      </c>
      <c r="G3133">
        <v>12</v>
      </c>
    </row>
    <row r="3134" spans="1:7" hidden="1" x14ac:dyDescent="0.2">
      <c r="A3134" t="s">
        <v>8222</v>
      </c>
      <c r="B3134" t="s">
        <v>8224</v>
      </c>
      <c r="C3134" t="s">
        <v>8246</v>
      </c>
      <c r="D3134">
        <v>1492759460</v>
      </c>
      <c r="E3134">
        <v>1487579060</v>
      </c>
      <c r="F3134" t="b">
        <v>0</v>
      </c>
      <c r="G3134">
        <v>1</v>
      </c>
    </row>
    <row r="3135" spans="1:7" hidden="1" x14ac:dyDescent="0.2">
      <c r="A3135" t="s">
        <v>8222</v>
      </c>
      <c r="B3135" t="s">
        <v>8225</v>
      </c>
      <c r="C3135" t="s">
        <v>8247</v>
      </c>
      <c r="D3135">
        <v>1490358834</v>
      </c>
      <c r="E3135">
        <v>1487770434</v>
      </c>
      <c r="F3135" t="b">
        <v>0</v>
      </c>
      <c r="G3135">
        <v>16</v>
      </c>
    </row>
    <row r="3136" spans="1:7" hidden="1" x14ac:dyDescent="0.2">
      <c r="A3136" t="s">
        <v>8222</v>
      </c>
      <c r="B3136" t="s">
        <v>8225</v>
      </c>
      <c r="C3136" t="s">
        <v>8247</v>
      </c>
      <c r="D3136">
        <v>1490631419</v>
      </c>
      <c r="E3136">
        <v>1488820619</v>
      </c>
      <c r="F3136" t="b">
        <v>0</v>
      </c>
      <c r="G3136">
        <v>12</v>
      </c>
    </row>
    <row r="3137" spans="1:7" hidden="1" x14ac:dyDescent="0.2">
      <c r="A3137" t="s">
        <v>8222</v>
      </c>
      <c r="B3137" t="s">
        <v>8224</v>
      </c>
      <c r="C3137" t="s">
        <v>8246</v>
      </c>
      <c r="D3137">
        <v>1491277121</v>
      </c>
      <c r="E3137">
        <v>1489376321</v>
      </c>
      <c r="F3137" t="b">
        <v>0</v>
      </c>
      <c r="G3137">
        <v>7</v>
      </c>
    </row>
    <row r="3138" spans="1:7" hidden="1" x14ac:dyDescent="0.2">
      <c r="A3138" t="s">
        <v>8222</v>
      </c>
      <c r="B3138" t="s">
        <v>8225</v>
      </c>
      <c r="C3138" t="s">
        <v>8247</v>
      </c>
      <c r="D3138">
        <v>1491001140</v>
      </c>
      <c r="E3138">
        <v>1487847954</v>
      </c>
      <c r="F3138" t="b">
        <v>0</v>
      </c>
      <c r="G3138">
        <v>22</v>
      </c>
    </row>
    <row r="3139" spans="1:7" hidden="1" x14ac:dyDescent="0.2">
      <c r="A3139" t="s">
        <v>8222</v>
      </c>
      <c r="B3139" t="s">
        <v>8224</v>
      </c>
      <c r="C3139" t="s">
        <v>8246</v>
      </c>
      <c r="D3139">
        <v>1493838720</v>
      </c>
      <c r="E3139">
        <v>1489439669</v>
      </c>
      <c r="F3139" t="b">
        <v>0</v>
      </c>
      <c r="G3139">
        <v>1</v>
      </c>
    </row>
    <row r="3140" spans="1:7" hidden="1" x14ac:dyDescent="0.2">
      <c r="A3140" t="s">
        <v>8222</v>
      </c>
      <c r="B3140" t="s">
        <v>8225</v>
      </c>
      <c r="C3140" t="s">
        <v>8247</v>
      </c>
      <c r="D3140">
        <v>1491233407</v>
      </c>
      <c r="E3140">
        <v>1489591807</v>
      </c>
      <c r="F3140" t="b">
        <v>0</v>
      </c>
      <c r="G3140">
        <v>0</v>
      </c>
    </row>
    <row r="3141" spans="1:7" hidden="1" x14ac:dyDescent="0.2">
      <c r="A3141" t="s">
        <v>8222</v>
      </c>
      <c r="B3141" t="s">
        <v>8238</v>
      </c>
      <c r="C3141" t="s">
        <v>8256</v>
      </c>
      <c r="D3141">
        <v>1490416380</v>
      </c>
      <c r="E3141">
        <v>1487485760</v>
      </c>
      <c r="F3141" t="b">
        <v>0</v>
      </c>
      <c r="G3141">
        <v>6</v>
      </c>
    </row>
    <row r="3142" spans="1:7" hidden="1" x14ac:dyDescent="0.2">
      <c r="A3142" t="s">
        <v>8222</v>
      </c>
      <c r="B3142" t="s">
        <v>8230</v>
      </c>
      <c r="C3142" t="s">
        <v>8249</v>
      </c>
      <c r="D3142">
        <v>1491581703</v>
      </c>
      <c r="E3142">
        <v>1488993303</v>
      </c>
      <c r="F3142" t="b">
        <v>0</v>
      </c>
      <c r="G3142">
        <v>4</v>
      </c>
    </row>
    <row r="3143" spans="1:7" hidden="1" x14ac:dyDescent="0.2">
      <c r="A3143" t="s">
        <v>8222</v>
      </c>
      <c r="B3143" t="s">
        <v>8233</v>
      </c>
      <c r="C3143" t="s">
        <v>8249</v>
      </c>
      <c r="D3143">
        <v>1492372800</v>
      </c>
      <c r="E3143">
        <v>1488823488</v>
      </c>
      <c r="F3143" t="b">
        <v>0</v>
      </c>
      <c r="G3143">
        <v>8</v>
      </c>
    </row>
    <row r="3144" spans="1:7" hidden="1" x14ac:dyDescent="0.2">
      <c r="A3144" t="s">
        <v>8222</v>
      </c>
      <c r="B3144" t="s">
        <v>8225</v>
      </c>
      <c r="C3144" t="s">
        <v>8247</v>
      </c>
      <c r="D3144">
        <v>1489922339</v>
      </c>
      <c r="E3144">
        <v>1487333939</v>
      </c>
      <c r="F3144" t="b">
        <v>0</v>
      </c>
      <c r="G3144">
        <v>3</v>
      </c>
    </row>
    <row r="3145" spans="1:7" hidden="1" x14ac:dyDescent="0.2">
      <c r="A3145" t="s">
        <v>8222</v>
      </c>
      <c r="B3145" t="s">
        <v>8225</v>
      </c>
      <c r="C3145" t="s">
        <v>8247</v>
      </c>
      <c r="D3145">
        <v>1491726956</v>
      </c>
      <c r="E3145">
        <v>1489480556</v>
      </c>
      <c r="F3145" t="b">
        <v>0</v>
      </c>
      <c r="G3145">
        <v>0</v>
      </c>
    </row>
    <row r="3146" spans="1:7" hidden="1" x14ac:dyDescent="0.2">
      <c r="A3146" t="s">
        <v>8222</v>
      </c>
      <c r="B3146" t="s">
        <v>8224</v>
      </c>
      <c r="C3146" t="s">
        <v>8246</v>
      </c>
      <c r="D3146">
        <v>1489903200</v>
      </c>
      <c r="E3146">
        <v>1488459307</v>
      </c>
      <c r="F3146" t="b">
        <v>0</v>
      </c>
      <c r="G3146">
        <v>30</v>
      </c>
    </row>
    <row r="3147" spans="1:7" hidden="1" x14ac:dyDescent="0.2">
      <c r="A3147" t="s">
        <v>8222</v>
      </c>
      <c r="B3147" t="s">
        <v>8224</v>
      </c>
      <c r="C3147" t="s">
        <v>8246</v>
      </c>
      <c r="D3147">
        <v>1490659134</v>
      </c>
      <c r="E3147">
        <v>1485478734</v>
      </c>
      <c r="F3147" t="b">
        <v>0</v>
      </c>
      <c r="G3147">
        <v>0</v>
      </c>
    </row>
    <row r="3148" spans="1:7" hidden="1" x14ac:dyDescent="0.2">
      <c r="A3148" t="s">
        <v>8222</v>
      </c>
      <c r="B3148" t="s">
        <v>8238</v>
      </c>
      <c r="C3148" t="s">
        <v>8256</v>
      </c>
      <c r="D3148">
        <v>1492356166</v>
      </c>
      <c r="E3148">
        <v>1488471766</v>
      </c>
      <c r="F3148" t="b">
        <v>0</v>
      </c>
      <c r="G3148">
        <v>12</v>
      </c>
    </row>
    <row r="3149" spans="1:7" hidden="1" x14ac:dyDescent="0.2">
      <c r="A3149" t="s">
        <v>8219</v>
      </c>
      <c r="B3149" t="s">
        <v>8224</v>
      </c>
      <c r="C3149" t="s">
        <v>8246</v>
      </c>
      <c r="D3149">
        <v>1415319355</v>
      </c>
      <c r="E3149">
        <v>1411859755</v>
      </c>
      <c r="F3149" t="b">
        <v>1</v>
      </c>
      <c r="G3149">
        <v>213</v>
      </c>
    </row>
    <row r="3150" spans="1:7" hidden="1" x14ac:dyDescent="0.2">
      <c r="A3150" t="s">
        <v>8219</v>
      </c>
      <c r="B3150" t="s">
        <v>8224</v>
      </c>
      <c r="C3150" t="s">
        <v>8246</v>
      </c>
      <c r="D3150">
        <v>1412136000</v>
      </c>
      <c r="E3150">
        <v>1410278284</v>
      </c>
      <c r="F3150" t="b">
        <v>1</v>
      </c>
      <c r="G3150">
        <v>57</v>
      </c>
    </row>
    <row r="3151" spans="1:7" hidden="1" x14ac:dyDescent="0.2">
      <c r="A3151" t="s">
        <v>8219</v>
      </c>
      <c r="B3151" t="s">
        <v>8224</v>
      </c>
      <c r="C3151" t="s">
        <v>8246</v>
      </c>
      <c r="D3151">
        <v>1354845600</v>
      </c>
      <c r="E3151">
        <v>1352766300</v>
      </c>
      <c r="F3151" t="b">
        <v>1</v>
      </c>
      <c r="G3151">
        <v>25</v>
      </c>
    </row>
    <row r="3152" spans="1:7" hidden="1" x14ac:dyDescent="0.2">
      <c r="A3152" t="s">
        <v>8219</v>
      </c>
      <c r="B3152" t="s">
        <v>8224</v>
      </c>
      <c r="C3152" t="s">
        <v>8246</v>
      </c>
      <c r="D3152">
        <v>1295928000</v>
      </c>
      <c r="E3152">
        <v>1288160403</v>
      </c>
      <c r="F3152" t="b">
        <v>1</v>
      </c>
      <c r="G3152">
        <v>104</v>
      </c>
    </row>
    <row r="3153" spans="1:7" hidden="1" x14ac:dyDescent="0.2">
      <c r="A3153" t="s">
        <v>8219</v>
      </c>
      <c r="B3153" t="s">
        <v>8224</v>
      </c>
      <c r="C3153" t="s">
        <v>8246</v>
      </c>
      <c r="D3153">
        <v>1410379774</v>
      </c>
      <c r="E3153">
        <v>1407787774</v>
      </c>
      <c r="F3153" t="b">
        <v>1</v>
      </c>
      <c r="G3153">
        <v>34</v>
      </c>
    </row>
    <row r="3154" spans="1:7" hidden="1" x14ac:dyDescent="0.2">
      <c r="A3154" t="s">
        <v>8219</v>
      </c>
      <c r="B3154" t="s">
        <v>8225</v>
      </c>
      <c r="C3154" t="s">
        <v>8247</v>
      </c>
      <c r="D3154">
        <v>1383425367</v>
      </c>
      <c r="E3154">
        <v>1380833367</v>
      </c>
      <c r="F3154" t="b">
        <v>1</v>
      </c>
      <c r="G3154">
        <v>67</v>
      </c>
    </row>
    <row r="3155" spans="1:7" hidden="1" x14ac:dyDescent="0.2">
      <c r="A3155" t="s">
        <v>8219</v>
      </c>
      <c r="B3155" t="s">
        <v>8224</v>
      </c>
      <c r="C3155" t="s">
        <v>8246</v>
      </c>
      <c r="D3155">
        <v>1304225940</v>
      </c>
      <c r="E3155">
        <v>1301542937</v>
      </c>
      <c r="F3155" t="b">
        <v>1</v>
      </c>
      <c r="G3155">
        <v>241</v>
      </c>
    </row>
    <row r="3156" spans="1:7" hidden="1" x14ac:dyDescent="0.2">
      <c r="A3156" t="s">
        <v>8219</v>
      </c>
      <c r="B3156" t="s">
        <v>8224</v>
      </c>
      <c r="C3156" t="s">
        <v>8246</v>
      </c>
      <c r="D3156">
        <v>1333310458</v>
      </c>
      <c r="E3156">
        <v>1330722058</v>
      </c>
      <c r="F3156" t="b">
        <v>1</v>
      </c>
      <c r="G3156">
        <v>123</v>
      </c>
    </row>
    <row r="3157" spans="1:7" hidden="1" x14ac:dyDescent="0.2">
      <c r="A3157" t="s">
        <v>8219</v>
      </c>
      <c r="B3157" t="s">
        <v>8225</v>
      </c>
      <c r="C3157" t="s">
        <v>8247</v>
      </c>
      <c r="D3157">
        <v>1356004725</v>
      </c>
      <c r="E3157">
        <v>1353412725</v>
      </c>
      <c r="F3157" t="b">
        <v>1</v>
      </c>
      <c r="G3157">
        <v>302</v>
      </c>
    </row>
    <row r="3158" spans="1:7" hidden="1" x14ac:dyDescent="0.2">
      <c r="A3158" t="s">
        <v>8219</v>
      </c>
      <c r="B3158" t="s">
        <v>8224</v>
      </c>
      <c r="C3158" t="s">
        <v>8246</v>
      </c>
      <c r="D3158">
        <v>1338591144</v>
      </c>
      <c r="E3158">
        <v>1335567144</v>
      </c>
      <c r="F3158" t="b">
        <v>1</v>
      </c>
      <c r="G3158">
        <v>89</v>
      </c>
    </row>
    <row r="3159" spans="1:7" hidden="1" x14ac:dyDescent="0.2">
      <c r="A3159" t="s">
        <v>8219</v>
      </c>
      <c r="B3159" t="s">
        <v>8224</v>
      </c>
      <c r="C3159" t="s">
        <v>8246</v>
      </c>
      <c r="D3159">
        <v>1405746000</v>
      </c>
      <c r="E3159">
        <v>1404932105</v>
      </c>
      <c r="F3159" t="b">
        <v>1</v>
      </c>
      <c r="G3159">
        <v>41</v>
      </c>
    </row>
    <row r="3160" spans="1:7" hidden="1" x14ac:dyDescent="0.2">
      <c r="A3160" t="s">
        <v>8219</v>
      </c>
      <c r="B3160" t="s">
        <v>8224</v>
      </c>
      <c r="C3160" t="s">
        <v>8246</v>
      </c>
      <c r="D3160">
        <v>1374523752</v>
      </c>
      <c r="E3160">
        <v>1371931752</v>
      </c>
      <c r="F3160" t="b">
        <v>1</v>
      </c>
      <c r="G3160">
        <v>69</v>
      </c>
    </row>
    <row r="3161" spans="1:7" hidden="1" x14ac:dyDescent="0.2">
      <c r="A3161" t="s">
        <v>8219</v>
      </c>
      <c r="B3161" t="s">
        <v>8224</v>
      </c>
      <c r="C3161" t="s">
        <v>8246</v>
      </c>
      <c r="D3161">
        <v>1326927600</v>
      </c>
      <c r="E3161">
        <v>1323221761</v>
      </c>
      <c r="F3161" t="b">
        <v>1</v>
      </c>
      <c r="G3161">
        <v>52</v>
      </c>
    </row>
    <row r="3162" spans="1:7" hidden="1" x14ac:dyDescent="0.2">
      <c r="A3162" t="s">
        <v>8219</v>
      </c>
      <c r="B3162" t="s">
        <v>8224</v>
      </c>
      <c r="C3162" t="s">
        <v>8246</v>
      </c>
      <c r="D3162">
        <v>1407905940</v>
      </c>
      <c r="E3162">
        <v>1405923687</v>
      </c>
      <c r="F3162" t="b">
        <v>1</v>
      </c>
      <c r="G3162">
        <v>57</v>
      </c>
    </row>
    <row r="3163" spans="1:7" hidden="1" x14ac:dyDescent="0.2">
      <c r="A3163" t="s">
        <v>8219</v>
      </c>
      <c r="B3163" t="s">
        <v>8225</v>
      </c>
      <c r="C3163" t="s">
        <v>8247</v>
      </c>
      <c r="D3163">
        <v>1413377522</v>
      </c>
      <c r="E3163">
        <v>1410785522</v>
      </c>
      <c r="F3163" t="b">
        <v>1</v>
      </c>
      <c r="G3163">
        <v>74</v>
      </c>
    </row>
    <row r="3164" spans="1:7" hidden="1" x14ac:dyDescent="0.2">
      <c r="A3164" t="s">
        <v>8219</v>
      </c>
      <c r="B3164" t="s">
        <v>8224</v>
      </c>
      <c r="C3164" t="s">
        <v>8246</v>
      </c>
      <c r="D3164">
        <v>1404698400</v>
      </c>
      <c r="E3164">
        <v>1402331262</v>
      </c>
      <c r="F3164" t="b">
        <v>1</v>
      </c>
      <c r="G3164">
        <v>63</v>
      </c>
    </row>
    <row r="3165" spans="1:7" hidden="1" x14ac:dyDescent="0.2">
      <c r="A3165" t="s">
        <v>8219</v>
      </c>
      <c r="B3165" t="s">
        <v>8224</v>
      </c>
      <c r="C3165" t="s">
        <v>8246</v>
      </c>
      <c r="D3165">
        <v>1402855525</v>
      </c>
      <c r="E3165">
        <v>1400263525</v>
      </c>
      <c r="F3165" t="b">
        <v>1</v>
      </c>
      <c r="G3165">
        <v>72</v>
      </c>
    </row>
    <row r="3166" spans="1:7" hidden="1" x14ac:dyDescent="0.2">
      <c r="A3166" t="s">
        <v>8219</v>
      </c>
      <c r="B3166" t="s">
        <v>8224</v>
      </c>
      <c r="C3166" t="s">
        <v>8246</v>
      </c>
      <c r="D3166">
        <v>1402341615</v>
      </c>
      <c r="E3166">
        <v>1399490415</v>
      </c>
      <c r="F3166" t="b">
        <v>1</v>
      </c>
      <c r="G3166">
        <v>71</v>
      </c>
    </row>
    <row r="3167" spans="1:7" hidden="1" x14ac:dyDescent="0.2">
      <c r="A3167" t="s">
        <v>8219</v>
      </c>
      <c r="B3167" t="s">
        <v>8224</v>
      </c>
      <c r="C3167" t="s">
        <v>8246</v>
      </c>
      <c r="D3167">
        <v>1304395140</v>
      </c>
      <c r="E3167">
        <v>1302493760</v>
      </c>
      <c r="F3167" t="b">
        <v>1</v>
      </c>
      <c r="G3167">
        <v>21</v>
      </c>
    </row>
    <row r="3168" spans="1:7" hidden="1" x14ac:dyDescent="0.2">
      <c r="A3168" t="s">
        <v>8219</v>
      </c>
      <c r="B3168" t="s">
        <v>8224</v>
      </c>
      <c r="C3168" t="s">
        <v>8246</v>
      </c>
      <c r="D3168">
        <v>1416988740</v>
      </c>
      <c r="E3168">
        <v>1414514153</v>
      </c>
      <c r="F3168" t="b">
        <v>1</v>
      </c>
      <c r="G3168">
        <v>930</v>
      </c>
    </row>
    <row r="3169" spans="1:7" hidden="1" x14ac:dyDescent="0.2">
      <c r="A3169" t="s">
        <v>8219</v>
      </c>
      <c r="B3169" t="s">
        <v>8224</v>
      </c>
      <c r="C3169" t="s">
        <v>8246</v>
      </c>
      <c r="D3169">
        <v>1406952781</v>
      </c>
      <c r="E3169">
        <v>1405743181</v>
      </c>
      <c r="F3169" t="b">
        <v>1</v>
      </c>
      <c r="G3169">
        <v>55</v>
      </c>
    </row>
    <row r="3170" spans="1:7" hidden="1" x14ac:dyDescent="0.2">
      <c r="A3170" t="s">
        <v>8219</v>
      </c>
      <c r="B3170" t="s">
        <v>8224</v>
      </c>
      <c r="C3170" t="s">
        <v>8246</v>
      </c>
      <c r="D3170">
        <v>1402696800</v>
      </c>
      <c r="E3170">
        <v>1399948353</v>
      </c>
      <c r="F3170" t="b">
        <v>1</v>
      </c>
      <c r="G3170">
        <v>61</v>
      </c>
    </row>
    <row r="3171" spans="1:7" hidden="1" x14ac:dyDescent="0.2">
      <c r="A3171" t="s">
        <v>8219</v>
      </c>
      <c r="B3171" t="s">
        <v>8224</v>
      </c>
      <c r="C3171" t="s">
        <v>8246</v>
      </c>
      <c r="D3171">
        <v>1386910740</v>
      </c>
      <c r="E3171">
        <v>1384364561</v>
      </c>
      <c r="F3171" t="b">
        <v>1</v>
      </c>
      <c r="G3171">
        <v>82</v>
      </c>
    </row>
    <row r="3172" spans="1:7" hidden="1" x14ac:dyDescent="0.2">
      <c r="A3172" t="s">
        <v>8219</v>
      </c>
      <c r="B3172" t="s">
        <v>8224</v>
      </c>
      <c r="C3172" t="s">
        <v>8246</v>
      </c>
      <c r="D3172">
        <v>1404273600</v>
      </c>
      <c r="E3172">
        <v>1401414944</v>
      </c>
      <c r="F3172" t="b">
        <v>1</v>
      </c>
      <c r="G3172">
        <v>71</v>
      </c>
    </row>
    <row r="3173" spans="1:7" hidden="1" x14ac:dyDescent="0.2">
      <c r="A3173" t="s">
        <v>8219</v>
      </c>
      <c r="B3173" t="s">
        <v>8225</v>
      </c>
      <c r="C3173" t="s">
        <v>8247</v>
      </c>
      <c r="D3173">
        <v>1462545358</v>
      </c>
      <c r="E3173">
        <v>1459953358</v>
      </c>
      <c r="F3173" t="b">
        <v>1</v>
      </c>
      <c r="G3173">
        <v>117</v>
      </c>
    </row>
    <row r="3174" spans="1:7" hidden="1" x14ac:dyDescent="0.2">
      <c r="A3174" t="s">
        <v>8219</v>
      </c>
      <c r="B3174" t="s">
        <v>8224</v>
      </c>
      <c r="C3174" t="s">
        <v>8246</v>
      </c>
      <c r="D3174">
        <v>1329240668</v>
      </c>
      <c r="E3174">
        <v>1326648668</v>
      </c>
      <c r="F3174" t="b">
        <v>1</v>
      </c>
      <c r="G3174">
        <v>29</v>
      </c>
    </row>
    <row r="3175" spans="1:7" hidden="1" x14ac:dyDescent="0.2">
      <c r="A3175" t="s">
        <v>8219</v>
      </c>
      <c r="B3175" t="s">
        <v>8224</v>
      </c>
      <c r="C3175" t="s">
        <v>8246</v>
      </c>
      <c r="D3175">
        <v>1411765492</v>
      </c>
      <c r="E3175">
        <v>1409173492</v>
      </c>
      <c r="F3175" t="b">
        <v>1</v>
      </c>
      <c r="G3175">
        <v>74</v>
      </c>
    </row>
    <row r="3176" spans="1:7" hidden="1" x14ac:dyDescent="0.2">
      <c r="A3176" t="s">
        <v>8219</v>
      </c>
      <c r="B3176" t="s">
        <v>8224</v>
      </c>
      <c r="C3176" t="s">
        <v>8246</v>
      </c>
      <c r="D3176">
        <v>1408999508</v>
      </c>
      <c r="E3176">
        <v>1407789908</v>
      </c>
      <c r="F3176" t="b">
        <v>1</v>
      </c>
      <c r="G3176">
        <v>23</v>
      </c>
    </row>
    <row r="3177" spans="1:7" hidden="1" x14ac:dyDescent="0.2">
      <c r="A3177" t="s">
        <v>8219</v>
      </c>
      <c r="B3177" t="s">
        <v>8224</v>
      </c>
      <c r="C3177" t="s">
        <v>8246</v>
      </c>
      <c r="D3177">
        <v>1297977427</v>
      </c>
      <c r="E3177">
        <v>1292793427</v>
      </c>
      <c r="F3177" t="b">
        <v>1</v>
      </c>
      <c r="G3177">
        <v>60</v>
      </c>
    </row>
    <row r="3178" spans="1:7" hidden="1" x14ac:dyDescent="0.2">
      <c r="A3178" t="s">
        <v>8219</v>
      </c>
      <c r="B3178" t="s">
        <v>8224</v>
      </c>
      <c r="C3178" t="s">
        <v>8246</v>
      </c>
      <c r="D3178">
        <v>1376838000</v>
      </c>
      <c r="E3178">
        <v>1374531631</v>
      </c>
      <c r="F3178" t="b">
        <v>1</v>
      </c>
      <c r="G3178">
        <v>55</v>
      </c>
    </row>
    <row r="3179" spans="1:7" hidden="1" x14ac:dyDescent="0.2">
      <c r="A3179" t="s">
        <v>8219</v>
      </c>
      <c r="B3179" t="s">
        <v>8224</v>
      </c>
      <c r="C3179" t="s">
        <v>8246</v>
      </c>
      <c r="D3179">
        <v>1403366409</v>
      </c>
      <c r="E3179">
        <v>1400774409</v>
      </c>
      <c r="F3179" t="b">
        <v>1</v>
      </c>
      <c r="G3179">
        <v>51</v>
      </c>
    </row>
    <row r="3180" spans="1:7" hidden="1" x14ac:dyDescent="0.2">
      <c r="A3180" t="s">
        <v>8219</v>
      </c>
      <c r="B3180" t="s">
        <v>8225</v>
      </c>
      <c r="C3180" t="s">
        <v>8247</v>
      </c>
      <c r="D3180">
        <v>1405521075</v>
      </c>
      <c r="E3180">
        <v>1402929075</v>
      </c>
      <c r="F3180" t="b">
        <v>1</v>
      </c>
      <c r="G3180">
        <v>78</v>
      </c>
    </row>
    <row r="3181" spans="1:7" hidden="1" x14ac:dyDescent="0.2">
      <c r="A3181" t="s">
        <v>8219</v>
      </c>
      <c r="B3181" t="s">
        <v>8224</v>
      </c>
      <c r="C3181" t="s">
        <v>8246</v>
      </c>
      <c r="D3181">
        <v>1367859071</v>
      </c>
      <c r="E3181">
        <v>1365699071</v>
      </c>
      <c r="F3181" t="b">
        <v>1</v>
      </c>
      <c r="G3181">
        <v>62</v>
      </c>
    </row>
    <row r="3182" spans="1:7" hidden="1" x14ac:dyDescent="0.2">
      <c r="A3182" t="s">
        <v>8219</v>
      </c>
      <c r="B3182" t="s">
        <v>8225</v>
      </c>
      <c r="C3182" t="s">
        <v>8247</v>
      </c>
      <c r="D3182">
        <v>1403258049</v>
      </c>
      <c r="E3182">
        <v>1400666049</v>
      </c>
      <c r="F3182" t="b">
        <v>1</v>
      </c>
      <c r="G3182">
        <v>45</v>
      </c>
    </row>
    <row r="3183" spans="1:7" hidden="1" x14ac:dyDescent="0.2">
      <c r="A3183" t="s">
        <v>8219</v>
      </c>
      <c r="B3183" t="s">
        <v>8225</v>
      </c>
      <c r="C3183" t="s">
        <v>8247</v>
      </c>
      <c r="D3183">
        <v>1402848000</v>
      </c>
      <c r="E3183">
        <v>1400570787</v>
      </c>
      <c r="F3183" t="b">
        <v>1</v>
      </c>
      <c r="G3183">
        <v>15</v>
      </c>
    </row>
    <row r="3184" spans="1:7" hidden="1" x14ac:dyDescent="0.2">
      <c r="A3184" t="s">
        <v>8219</v>
      </c>
      <c r="B3184" t="s">
        <v>8224</v>
      </c>
      <c r="C3184" t="s">
        <v>8246</v>
      </c>
      <c r="D3184">
        <v>1328029200</v>
      </c>
      <c r="E3184">
        <v>1323211621</v>
      </c>
      <c r="F3184" t="b">
        <v>1</v>
      </c>
      <c r="G3184">
        <v>151</v>
      </c>
    </row>
    <row r="3185" spans="1:7" hidden="1" x14ac:dyDescent="0.2">
      <c r="A3185" t="s">
        <v>8219</v>
      </c>
      <c r="B3185" t="s">
        <v>8224</v>
      </c>
      <c r="C3185" t="s">
        <v>8246</v>
      </c>
      <c r="D3185">
        <v>1377284669</v>
      </c>
      <c r="E3185">
        <v>1375729469</v>
      </c>
      <c r="F3185" t="b">
        <v>1</v>
      </c>
      <c r="G3185">
        <v>68</v>
      </c>
    </row>
    <row r="3186" spans="1:7" hidden="1" x14ac:dyDescent="0.2">
      <c r="A3186" t="s">
        <v>8219</v>
      </c>
      <c r="B3186" t="s">
        <v>8224</v>
      </c>
      <c r="C3186" t="s">
        <v>8246</v>
      </c>
      <c r="D3186">
        <v>1404258631</v>
      </c>
      <c r="E3186">
        <v>1401666631</v>
      </c>
      <c r="F3186" t="b">
        <v>1</v>
      </c>
      <c r="G3186">
        <v>46</v>
      </c>
    </row>
    <row r="3187" spans="1:7" hidden="1" x14ac:dyDescent="0.2">
      <c r="A3187" t="s">
        <v>8219</v>
      </c>
      <c r="B3187" t="s">
        <v>8225</v>
      </c>
      <c r="C3187" t="s">
        <v>8247</v>
      </c>
      <c r="D3187">
        <v>1405553241</v>
      </c>
      <c r="E3187">
        <v>1404948441</v>
      </c>
      <c r="F3187" t="b">
        <v>1</v>
      </c>
      <c r="G3187">
        <v>24</v>
      </c>
    </row>
    <row r="3188" spans="1:7" hidden="1" x14ac:dyDescent="0.2">
      <c r="A3188" t="s">
        <v>8219</v>
      </c>
      <c r="B3188" t="s">
        <v>8225</v>
      </c>
      <c r="C3188" t="s">
        <v>8247</v>
      </c>
      <c r="D3188">
        <v>1410901200</v>
      </c>
      <c r="E3188">
        <v>1408313438</v>
      </c>
      <c r="F3188" t="b">
        <v>1</v>
      </c>
      <c r="G3188">
        <v>70</v>
      </c>
    </row>
    <row r="3189" spans="1:7" hidden="1" x14ac:dyDescent="0.2">
      <c r="A3189" t="s">
        <v>8219</v>
      </c>
      <c r="B3189" t="s">
        <v>8224</v>
      </c>
      <c r="C3189" t="s">
        <v>8246</v>
      </c>
      <c r="D3189">
        <v>1407167973</v>
      </c>
      <c r="E3189">
        <v>1405439973</v>
      </c>
      <c r="F3189" t="b">
        <v>1</v>
      </c>
      <c r="G3189">
        <v>244</v>
      </c>
    </row>
    <row r="3190" spans="1:7" x14ac:dyDescent="0.2">
      <c r="A3190" t="s">
        <v>8221</v>
      </c>
      <c r="B3190" t="s">
        <v>8225</v>
      </c>
      <c r="C3190" t="s">
        <v>8247</v>
      </c>
      <c r="D3190">
        <v>1433930302</v>
      </c>
      <c r="E3190">
        <v>1432115902</v>
      </c>
      <c r="F3190" t="b">
        <v>0</v>
      </c>
      <c r="G3190">
        <v>9</v>
      </c>
    </row>
    <row r="3191" spans="1:7" x14ac:dyDescent="0.2">
      <c r="A3191" t="s">
        <v>8221</v>
      </c>
      <c r="B3191" t="s">
        <v>8235</v>
      </c>
      <c r="C3191" t="s">
        <v>8255</v>
      </c>
      <c r="D3191">
        <v>1432455532</v>
      </c>
      <c r="E3191">
        <v>1429863532</v>
      </c>
      <c r="F3191" t="b">
        <v>0</v>
      </c>
      <c r="G3191">
        <v>19</v>
      </c>
    </row>
    <row r="3192" spans="1:7" x14ac:dyDescent="0.2">
      <c r="A3192" t="s">
        <v>8221</v>
      </c>
      <c r="B3192" t="s">
        <v>8229</v>
      </c>
      <c r="C3192" t="s">
        <v>8251</v>
      </c>
      <c r="D3192">
        <v>1481258275</v>
      </c>
      <c r="E3192">
        <v>1478662675</v>
      </c>
      <c r="F3192" t="b">
        <v>0</v>
      </c>
      <c r="G3192">
        <v>0</v>
      </c>
    </row>
    <row r="3193" spans="1:7" x14ac:dyDescent="0.2">
      <c r="A3193" t="s">
        <v>8221</v>
      </c>
      <c r="B3193" t="s">
        <v>8224</v>
      </c>
      <c r="C3193" t="s">
        <v>8246</v>
      </c>
      <c r="D3193">
        <v>1471370869</v>
      </c>
      <c r="E3193">
        <v>1466186869</v>
      </c>
      <c r="F3193" t="b">
        <v>0</v>
      </c>
      <c r="G3193">
        <v>4</v>
      </c>
    </row>
    <row r="3194" spans="1:7" x14ac:dyDescent="0.2">
      <c r="A3194" t="s">
        <v>8221</v>
      </c>
      <c r="B3194" t="s">
        <v>8225</v>
      </c>
      <c r="C3194" t="s">
        <v>8247</v>
      </c>
      <c r="D3194">
        <v>1425160800</v>
      </c>
      <c r="E3194">
        <v>1421274859</v>
      </c>
      <c r="F3194" t="b">
        <v>0</v>
      </c>
      <c r="G3194">
        <v>8</v>
      </c>
    </row>
    <row r="3195" spans="1:7" x14ac:dyDescent="0.2">
      <c r="A3195" t="s">
        <v>8221</v>
      </c>
      <c r="B3195" t="s">
        <v>8225</v>
      </c>
      <c r="C3195" t="s">
        <v>8247</v>
      </c>
      <c r="D3195">
        <v>1424474056</v>
      </c>
      <c r="E3195">
        <v>1420586056</v>
      </c>
      <c r="F3195" t="b">
        <v>0</v>
      </c>
      <c r="G3195">
        <v>24</v>
      </c>
    </row>
    <row r="3196" spans="1:7" x14ac:dyDescent="0.2">
      <c r="A3196" t="s">
        <v>8221</v>
      </c>
      <c r="B3196" t="s">
        <v>8224</v>
      </c>
      <c r="C3196" t="s">
        <v>8246</v>
      </c>
      <c r="D3196">
        <v>1437960598</v>
      </c>
      <c r="E3196">
        <v>1435368598</v>
      </c>
      <c r="F3196" t="b">
        <v>0</v>
      </c>
      <c r="G3196">
        <v>0</v>
      </c>
    </row>
    <row r="3197" spans="1:7" x14ac:dyDescent="0.2">
      <c r="A3197" t="s">
        <v>8221</v>
      </c>
      <c r="B3197" t="s">
        <v>8224</v>
      </c>
      <c r="C3197" t="s">
        <v>8246</v>
      </c>
      <c r="D3197">
        <v>1423750542</v>
      </c>
      <c r="E3197">
        <v>1421158542</v>
      </c>
      <c r="F3197" t="b">
        <v>0</v>
      </c>
      <c r="G3197">
        <v>39</v>
      </c>
    </row>
    <row r="3198" spans="1:7" x14ac:dyDescent="0.2">
      <c r="A3198" t="s">
        <v>8221</v>
      </c>
      <c r="B3198" t="s">
        <v>8224</v>
      </c>
      <c r="C3198" t="s">
        <v>8246</v>
      </c>
      <c r="D3198">
        <v>1438437600</v>
      </c>
      <c r="E3198">
        <v>1433254875</v>
      </c>
      <c r="F3198" t="b">
        <v>0</v>
      </c>
      <c r="G3198">
        <v>6</v>
      </c>
    </row>
    <row r="3199" spans="1:7" x14ac:dyDescent="0.2">
      <c r="A3199" t="s">
        <v>8221</v>
      </c>
      <c r="B3199" t="s">
        <v>8234</v>
      </c>
      <c r="C3199" t="s">
        <v>8254</v>
      </c>
      <c r="D3199">
        <v>1423050618</v>
      </c>
      <c r="E3199">
        <v>1420458618</v>
      </c>
      <c r="F3199" t="b">
        <v>0</v>
      </c>
      <c r="G3199">
        <v>4</v>
      </c>
    </row>
    <row r="3200" spans="1:7" x14ac:dyDescent="0.2">
      <c r="A3200" t="s">
        <v>8221</v>
      </c>
      <c r="B3200" t="s">
        <v>8232</v>
      </c>
      <c r="C3200" t="s">
        <v>8253</v>
      </c>
      <c r="D3200">
        <v>1424081477</v>
      </c>
      <c r="E3200">
        <v>1420798277</v>
      </c>
      <c r="F3200" t="b">
        <v>0</v>
      </c>
      <c r="G3200">
        <v>3</v>
      </c>
    </row>
    <row r="3201" spans="1:7" x14ac:dyDescent="0.2">
      <c r="A3201" t="s">
        <v>8221</v>
      </c>
      <c r="B3201" t="s">
        <v>8224</v>
      </c>
      <c r="C3201" t="s">
        <v>8246</v>
      </c>
      <c r="D3201">
        <v>1410037200</v>
      </c>
      <c r="E3201">
        <v>1407435418</v>
      </c>
      <c r="F3201" t="b">
        <v>0</v>
      </c>
      <c r="G3201">
        <v>53</v>
      </c>
    </row>
    <row r="3202" spans="1:7" x14ac:dyDescent="0.2">
      <c r="A3202" t="s">
        <v>8221</v>
      </c>
      <c r="B3202" t="s">
        <v>8224</v>
      </c>
      <c r="C3202" t="s">
        <v>8246</v>
      </c>
      <c r="D3202">
        <v>1461994440</v>
      </c>
      <c r="E3202">
        <v>1459410101</v>
      </c>
      <c r="F3202" t="b">
        <v>0</v>
      </c>
      <c r="G3202">
        <v>1</v>
      </c>
    </row>
    <row r="3203" spans="1:7" x14ac:dyDescent="0.2">
      <c r="A3203" t="s">
        <v>8221</v>
      </c>
      <c r="B3203" t="s">
        <v>8225</v>
      </c>
      <c r="C3203" t="s">
        <v>8247</v>
      </c>
      <c r="D3203">
        <v>1409509477</v>
      </c>
      <c r="E3203">
        <v>1407695077</v>
      </c>
      <c r="F3203" t="b">
        <v>0</v>
      </c>
      <c r="G3203">
        <v>2</v>
      </c>
    </row>
    <row r="3204" spans="1:7" x14ac:dyDescent="0.2">
      <c r="A3204" t="s">
        <v>8221</v>
      </c>
      <c r="B3204" t="s">
        <v>8224</v>
      </c>
      <c r="C3204" t="s">
        <v>8246</v>
      </c>
      <c r="D3204">
        <v>1450072740</v>
      </c>
      <c r="E3204">
        <v>1445027346</v>
      </c>
      <c r="F3204" t="b">
        <v>0</v>
      </c>
      <c r="G3204">
        <v>25</v>
      </c>
    </row>
    <row r="3205" spans="1:7" x14ac:dyDescent="0.2">
      <c r="A3205" t="s">
        <v>8221</v>
      </c>
      <c r="B3205" t="s">
        <v>8224</v>
      </c>
      <c r="C3205" t="s">
        <v>8246</v>
      </c>
      <c r="D3205">
        <v>1443224622</v>
      </c>
      <c r="E3205">
        <v>1440632622</v>
      </c>
      <c r="F3205" t="b">
        <v>0</v>
      </c>
      <c r="G3205">
        <v>6</v>
      </c>
    </row>
    <row r="3206" spans="1:7" x14ac:dyDescent="0.2">
      <c r="A3206" t="s">
        <v>8221</v>
      </c>
      <c r="B3206" t="s">
        <v>8224</v>
      </c>
      <c r="C3206" t="s">
        <v>8246</v>
      </c>
      <c r="D3206">
        <v>1437149640</v>
      </c>
      <c r="E3206">
        <v>1434558479</v>
      </c>
      <c r="F3206" t="b">
        <v>0</v>
      </c>
      <c r="G3206">
        <v>0</v>
      </c>
    </row>
    <row r="3207" spans="1:7" x14ac:dyDescent="0.2">
      <c r="A3207" t="s">
        <v>8221</v>
      </c>
      <c r="B3207" t="s">
        <v>8225</v>
      </c>
      <c r="C3207" t="s">
        <v>8247</v>
      </c>
      <c r="D3207">
        <v>1430470772</v>
      </c>
      <c r="E3207">
        <v>1427878772</v>
      </c>
      <c r="F3207" t="b">
        <v>0</v>
      </c>
      <c r="G3207">
        <v>12</v>
      </c>
    </row>
    <row r="3208" spans="1:7" x14ac:dyDescent="0.2">
      <c r="A3208" t="s">
        <v>8221</v>
      </c>
      <c r="B3208" t="s">
        <v>8224</v>
      </c>
      <c r="C3208" t="s">
        <v>8246</v>
      </c>
      <c r="D3208">
        <v>1442644651</v>
      </c>
      <c r="E3208">
        <v>1440052651</v>
      </c>
      <c r="F3208" t="b">
        <v>0</v>
      </c>
      <c r="G3208">
        <v>0</v>
      </c>
    </row>
    <row r="3209" spans="1:7" x14ac:dyDescent="0.2">
      <c r="A3209" t="s">
        <v>8221</v>
      </c>
      <c r="B3209" t="s">
        <v>8224</v>
      </c>
      <c r="C3209" t="s">
        <v>8246</v>
      </c>
      <c r="D3209">
        <v>1429767607</v>
      </c>
      <c r="E3209">
        <v>1424587207</v>
      </c>
      <c r="F3209" t="b">
        <v>0</v>
      </c>
      <c r="G3209">
        <v>36</v>
      </c>
    </row>
    <row r="3210" spans="1:7" hidden="1" x14ac:dyDescent="0.2">
      <c r="A3210" t="s">
        <v>8219</v>
      </c>
      <c r="B3210" t="s">
        <v>8224</v>
      </c>
      <c r="C3210" t="s">
        <v>8246</v>
      </c>
      <c r="D3210">
        <v>1406557877</v>
      </c>
      <c r="E3210">
        <v>1404743477</v>
      </c>
      <c r="F3210" t="b">
        <v>1</v>
      </c>
      <c r="G3210">
        <v>82</v>
      </c>
    </row>
    <row r="3211" spans="1:7" hidden="1" x14ac:dyDescent="0.2">
      <c r="A3211" t="s">
        <v>8219</v>
      </c>
      <c r="B3211" t="s">
        <v>8224</v>
      </c>
      <c r="C3211" t="s">
        <v>8246</v>
      </c>
      <c r="D3211">
        <v>1403305200</v>
      </c>
      <c r="E3211">
        <v>1400512658</v>
      </c>
      <c r="F3211" t="b">
        <v>1</v>
      </c>
      <c r="G3211">
        <v>226</v>
      </c>
    </row>
    <row r="3212" spans="1:7" hidden="1" x14ac:dyDescent="0.2">
      <c r="A3212" t="s">
        <v>8219</v>
      </c>
      <c r="B3212" t="s">
        <v>8224</v>
      </c>
      <c r="C3212" t="s">
        <v>8246</v>
      </c>
      <c r="D3212">
        <v>1338523140</v>
      </c>
      <c r="E3212">
        <v>1334442519</v>
      </c>
      <c r="F3212" t="b">
        <v>1</v>
      </c>
      <c r="G3212">
        <v>60</v>
      </c>
    </row>
    <row r="3213" spans="1:7" hidden="1" x14ac:dyDescent="0.2">
      <c r="A3213" t="s">
        <v>8219</v>
      </c>
      <c r="B3213" t="s">
        <v>8224</v>
      </c>
      <c r="C3213" t="s">
        <v>8246</v>
      </c>
      <c r="D3213">
        <v>1408068000</v>
      </c>
      <c r="E3213">
        <v>1405346680</v>
      </c>
      <c r="F3213" t="b">
        <v>1</v>
      </c>
      <c r="G3213">
        <v>322</v>
      </c>
    </row>
    <row r="3214" spans="1:7" hidden="1" x14ac:dyDescent="0.2">
      <c r="A3214" t="s">
        <v>8219</v>
      </c>
      <c r="B3214" t="s">
        <v>8224</v>
      </c>
      <c r="C3214" t="s">
        <v>8246</v>
      </c>
      <c r="D3214">
        <v>1407524751</v>
      </c>
      <c r="E3214">
        <v>1404932751</v>
      </c>
      <c r="F3214" t="b">
        <v>1</v>
      </c>
      <c r="G3214">
        <v>94</v>
      </c>
    </row>
    <row r="3215" spans="1:7" hidden="1" x14ac:dyDescent="0.2">
      <c r="A3215" t="s">
        <v>8219</v>
      </c>
      <c r="B3215" t="s">
        <v>8225</v>
      </c>
      <c r="C3215" t="s">
        <v>8247</v>
      </c>
      <c r="D3215">
        <v>1437934759</v>
      </c>
      <c r="E3215">
        <v>1434478759</v>
      </c>
      <c r="F3215" t="b">
        <v>1</v>
      </c>
      <c r="G3215">
        <v>47</v>
      </c>
    </row>
    <row r="3216" spans="1:7" hidden="1" x14ac:dyDescent="0.2">
      <c r="A3216" t="s">
        <v>8219</v>
      </c>
      <c r="B3216" t="s">
        <v>8225</v>
      </c>
      <c r="C3216" t="s">
        <v>8247</v>
      </c>
      <c r="D3216">
        <v>1452038100</v>
      </c>
      <c r="E3216">
        <v>1448823673</v>
      </c>
      <c r="F3216" t="b">
        <v>1</v>
      </c>
      <c r="G3216">
        <v>115</v>
      </c>
    </row>
    <row r="3217" spans="1:7" hidden="1" x14ac:dyDescent="0.2">
      <c r="A3217" t="s">
        <v>8219</v>
      </c>
      <c r="B3217" t="s">
        <v>8224</v>
      </c>
      <c r="C3217" t="s">
        <v>8246</v>
      </c>
      <c r="D3217">
        <v>1441857540</v>
      </c>
      <c r="E3217">
        <v>1438617471</v>
      </c>
      <c r="F3217" t="b">
        <v>1</v>
      </c>
      <c r="G3217">
        <v>134</v>
      </c>
    </row>
    <row r="3218" spans="1:7" hidden="1" x14ac:dyDescent="0.2">
      <c r="A3218" t="s">
        <v>8219</v>
      </c>
      <c r="B3218" t="s">
        <v>8225</v>
      </c>
      <c r="C3218" t="s">
        <v>8247</v>
      </c>
      <c r="D3218">
        <v>1436625000</v>
      </c>
      <c r="E3218">
        <v>1433934371</v>
      </c>
      <c r="F3218" t="b">
        <v>1</v>
      </c>
      <c r="G3218">
        <v>35</v>
      </c>
    </row>
    <row r="3219" spans="1:7" hidden="1" x14ac:dyDescent="0.2">
      <c r="A3219" t="s">
        <v>8219</v>
      </c>
      <c r="B3219" t="s">
        <v>8224</v>
      </c>
      <c r="C3219" t="s">
        <v>8246</v>
      </c>
      <c r="D3219">
        <v>1478264784</v>
      </c>
      <c r="E3219">
        <v>1475672784</v>
      </c>
      <c r="F3219" t="b">
        <v>1</v>
      </c>
      <c r="G3219">
        <v>104</v>
      </c>
    </row>
    <row r="3220" spans="1:7" hidden="1" x14ac:dyDescent="0.2">
      <c r="A3220" t="s">
        <v>8219</v>
      </c>
      <c r="B3220" t="s">
        <v>8225</v>
      </c>
      <c r="C3220" t="s">
        <v>8247</v>
      </c>
      <c r="D3220">
        <v>1419984000</v>
      </c>
      <c r="E3220">
        <v>1417132986</v>
      </c>
      <c r="F3220" t="b">
        <v>1</v>
      </c>
      <c r="G3220">
        <v>184</v>
      </c>
    </row>
    <row r="3221" spans="1:7" hidden="1" x14ac:dyDescent="0.2">
      <c r="A3221" t="s">
        <v>8219</v>
      </c>
      <c r="B3221" t="s">
        <v>8224</v>
      </c>
      <c r="C3221" t="s">
        <v>8246</v>
      </c>
      <c r="D3221">
        <v>1427063747</v>
      </c>
      <c r="E3221">
        <v>1424043347</v>
      </c>
      <c r="F3221" t="b">
        <v>1</v>
      </c>
      <c r="G3221">
        <v>119</v>
      </c>
    </row>
    <row r="3222" spans="1:7" hidden="1" x14ac:dyDescent="0.2">
      <c r="A3222" t="s">
        <v>8219</v>
      </c>
      <c r="B3222" t="s">
        <v>8224</v>
      </c>
      <c r="C3222" t="s">
        <v>8246</v>
      </c>
      <c r="D3222">
        <v>1489352400</v>
      </c>
      <c r="E3222">
        <v>1486411204</v>
      </c>
      <c r="F3222" t="b">
        <v>1</v>
      </c>
      <c r="G3222">
        <v>59</v>
      </c>
    </row>
    <row r="3223" spans="1:7" hidden="1" x14ac:dyDescent="0.2">
      <c r="A3223" t="s">
        <v>8219</v>
      </c>
      <c r="B3223" t="s">
        <v>8225</v>
      </c>
      <c r="C3223" t="s">
        <v>8247</v>
      </c>
      <c r="D3223">
        <v>1436114603</v>
      </c>
      <c r="E3223">
        <v>1433090603</v>
      </c>
      <c r="F3223" t="b">
        <v>1</v>
      </c>
      <c r="G3223">
        <v>113</v>
      </c>
    </row>
    <row r="3224" spans="1:7" hidden="1" x14ac:dyDescent="0.2">
      <c r="A3224" t="s">
        <v>8219</v>
      </c>
      <c r="B3224" t="s">
        <v>8224</v>
      </c>
      <c r="C3224" t="s">
        <v>8246</v>
      </c>
      <c r="D3224">
        <v>1445722140</v>
      </c>
      <c r="E3224">
        <v>1443016697</v>
      </c>
      <c r="F3224" t="b">
        <v>1</v>
      </c>
      <c r="G3224">
        <v>84</v>
      </c>
    </row>
    <row r="3225" spans="1:7" hidden="1" x14ac:dyDescent="0.2">
      <c r="A3225" t="s">
        <v>8219</v>
      </c>
      <c r="B3225" t="s">
        <v>8224</v>
      </c>
      <c r="C3225" t="s">
        <v>8246</v>
      </c>
      <c r="D3225">
        <v>1440100976</v>
      </c>
      <c r="E3225">
        <v>1437508976</v>
      </c>
      <c r="F3225" t="b">
        <v>1</v>
      </c>
      <c r="G3225">
        <v>74</v>
      </c>
    </row>
    <row r="3226" spans="1:7" hidden="1" x14ac:dyDescent="0.2">
      <c r="A3226" t="s">
        <v>8219</v>
      </c>
      <c r="B3226" t="s">
        <v>8224</v>
      </c>
      <c r="C3226" t="s">
        <v>8246</v>
      </c>
      <c r="D3226">
        <v>1484024400</v>
      </c>
      <c r="E3226">
        <v>1479932713</v>
      </c>
      <c r="F3226" t="b">
        <v>1</v>
      </c>
      <c r="G3226">
        <v>216</v>
      </c>
    </row>
    <row r="3227" spans="1:7" hidden="1" x14ac:dyDescent="0.2">
      <c r="A3227" t="s">
        <v>8219</v>
      </c>
      <c r="B3227" t="s">
        <v>8224</v>
      </c>
      <c r="C3227" t="s">
        <v>8246</v>
      </c>
      <c r="D3227">
        <v>1464987600</v>
      </c>
      <c r="E3227">
        <v>1463145938</v>
      </c>
      <c r="F3227" t="b">
        <v>1</v>
      </c>
      <c r="G3227">
        <v>39</v>
      </c>
    </row>
    <row r="3228" spans="1:7" hidden="1" x14ac:dyDescent="0.2">
      <c r="A3228" t="s">
        <v>8219</v>
      </c>
      <c r="B3228" t="s">
        <v>8225</v>
      </c>
      <c r="C3228" t="s">
        <v>8247</v>
      </c>
      <c r="D3228">
        <v>1446213612</v>
      </c>
      <c r="E3228">
        <v>1443621612</v>
      </c>
      <c r="F3228" t="b">
        <v>1</v>
      </c>
      <c r="G3228">
        <v>21</v>
      </c>
    </row>
    <row r="3229" spans="1:7" hidden="1" x14ac:dyDescent="0.2">
      <c r="A3229" t="s">
        <v>8219</v>
      </c>
      <c r="B3229" t="s">
        <v>8225</v>
      </c>
      <c r="C3229" t="s">
        <v>8247</v>
      </c>
      <c r="D3229">
        <v>1484687436</v>
      </c>
      <c r="E3229">
        <v>1482095436</v>
      </c>
      <c r="F3229" t="b">
        <v>0</v>
      </c>
      <c r="G3229">
        <v>30</v>
      </c>
    </row>
    <row r="3230" spans="1:7" hidden="1" x14ac:dyDescent="0.2">
      <c r="A3230" t="s">
        <v>8219</v>
      </c>
      <c r="B3230" t="s">
        <v>8224</v>
      </c>
      <c r="C3230" t="s">
        <v>8246</v>
      </c>
      <c r="D3230">
        <v>1450328340</v>
      </c>
      <c r="E3230">
        <v>1447606884</v>
      </c>
      <c r="F3230" t="b">
        <v>1</v>
      </c>
      <c r="G3230">
        <v>37</v>
      </c>
    </row>
    <row r="3231" spans="1:7" hidden="1" x14ac:dyDescent="0.2">
      <c r="A3231" t="s">
        <v>8219</v>
      </c>
      <c r="B3231" t="s">
        <v>8224</v>
      </c>
      <c r="C3231" t="s">
        <v>8246</v>
      </c>
      <c r="D3231">
        <v>1416470398</v>
      </c>
      <c r="E3231">
        <v>1413874798</v>
      </c>
      <c r="F3231" t="b">
        <v>1</v>
      </c>
      <c r="G3231">
        <v>202</v>
      </c>
    </row>
    <row r="3232" spans="1:7" hidden="1" x14ac:dyDescent="0.2">
      <c r="A3232" t="s">
        <v>8219</v>
      </c>
      <c r="B3232" t="s">
        <v>8224</v>
      </c>
      <c r="C3232" t="s">
        <v>8246</v>
      </c>
      <c r="D3232">
        <v>1412135940</v>
      </c>
      <c r="E3232">
        <v>1410840126</v>
      </c>
      <c r="F3232" t="b">
        <v>1</v>
      </c>
      <c r="G3232">
        <v>37</v>
      </c>
    </row>
    <row r="3233" spans="1:7" hidden="1" x14ac:dyDescent="0.2">
      <c r="A3233" t="s">
        <v>8219</v>
      </c>
      <c r="B3233" t="s">
        <v>8224</v>
      </c>
      <c r="C3233" t="s">
        <v>8246</v>
      </c>
      <c r="D3233">
        <v>1460846347</v>
      </c>
      <c r="E3233">
        <v>1458254347</v>
      </c>
      <c r="F3233" t="b">
        <v>0</v>
      </c>
      <c r="G3233">
        <v>28</v>
      </c>
    </row>
    <row r="3234" spans="1:7" hidden="1" x14ac:dyDescent="0.2">
      <c r="A3234" t="s">
        <v>8219</v>
      </c>
      <c r="B3234" t="s">
        <v>8224</v>
      </c>
      <c r="C3234" t="s">
        <v>8246</v>
      </c>
      <c r="D3234">
        <v>1462334340</v>
      </c>
      <c r="E3234">
        <v>1459711917</v>
      </c>
      <c r="F3234" t="b">
        <v>1</v>
      </c>
      <c r="G3234">
        <v>26</v>
      </c>
    </row>
    <row r="3235" spans="1:7" hidden="1" x14ac:dyDescent="0.2">
      <c r="A3235" t="s">
        <v>8219</v>
      </c>
      <c r="B3235" t="s">
        <v>8224</v>
      </c>
      <c r="C3235" t="s">
        <v>8246</v>
      </c>
      <c r="D3235">
        <v>1488482355</v>
      </c>
      <c r="E3235">
        <v>1485890355</v>
      </c>
      <c r="F3235" t="b">
        <v>0</v>
      </c>
      <c r="G3235">
        <v>61</v>
      </c>
    </row>
    <row r="3236" spans="1:7" hidden="1" x14ac:dyDescent="0.2">
      <c r="A3236" t="s">
        <v>8219</v>
      </c>
      <c r="B3236" t="s">
        <v>8225</v>
      </c>
      <c r="C3236" t="s">
        <v>8247</v>
      </c>
      <c r="D3236">
        <v>1485991860</v>
      </c>
      <c r="E3236">
        <v>1483124208</v>
      </c>
      <c r="F3236" t="b">
        <v>0</v>
      </c>
      <c r="G3236">
        <v>115</v>
      </c>
    </row>
    <row r="3237" spans="1:7" hidden="1" x14ac:dyDescent="0.2">
      <c r="A3237" t="s">
        <v>8219</v>
      </c>
      <c r="B3237" t="s">
        <v>8224</v>
      </c>
      <c r="C3237" t="s">
        <v>8246</v>
      </c>
      <c r="D3237">
        <v>1467361251</v>
      </c>
      <c r="E3237">
        <v>1464769251</v>
      </c>
      <c r="F3237" t="b">
        <v>1</v>
      </c>
      <c r="G3237">
        <v>181</v>
      </c>
    </row>
    <row r="3238" spans="1:7" hidden="1" x14ac:dyDescent="0.2">
      <c r="A3238" t="s">
        <v>8219</v>
      </c>
      <c r="B3238" t="s">
        <v>8224</v>
      </c>
      <c r="C3238" t="s">
        <v>8246</v>
      </c>
      <c r="D3238">
        <v>1482962433</v>
      </c>
      <c r="E3238">
        <v>1480370433</v>
      </c>
      <c r="F3238" t="b">
        <v>0</v>
      </c>
      <c r="G3238">
        <v>110</v>
      </c>
    </row>
    <row r="3239" spans="1:7" hidden="1" x14ac:dyDescent="0.2">
      <c r="A3239" t="s">
        <v>8219</v>
      </c>
      <c r="B3239" t="s">
        <v>8224</v>
      </c>
      <c r="C3239" t="s">
        <v>8246</v>
      </c>
      <c r="D3239">
        <v>1443499140</v>
      </c>
      <c r="E3239">
        <v>1441452184</v>
      </c>
      <c r="F3239" t="b">
        <v>1</v>
      </c>
      <c r="G3239">
        <v>269</v>
      </c>
    </row>
    <row r="3240" spans="1:7" hidden="1" x14ac:dyDescent="0.2">
      <c r="A3240" t="s">
        <v>8219</v>
      </c>
      <c r="B3240" t="s">
        <v>8225</v>
      </c>
      <c r="C3240" t="s">
        <v>8247</v>
      </c>
      <c r="D3240">
        <v>1435752898</v>
      </c>
      <c r="E3240">
        <v>1433160898</v>
      </c>
      <c r="F3240" t="b">
        <v>1</v>
      </c>
      <c r="G3240">
        <v>79</v>
      </c>
    </row>
    <row r="3241" spans="1:7" hidden="1" x14ac:dyDescent="0.2">
      <c r="A3241" t="s">
        <v>8219</v>
      </c>
      <c r="B3241" t="s">
        <v>8225</v>
      </c>
      <c r="C3241" t="s">
        <v>8247</v>
      </c>
      <c r="D3241">
        <v>1445817540</v>
      </c>
      <c r="E3241">
        <v>1443665293</v>
      </c>
      <c r="F3241" t="b">
        <v>1</v>
      </c>
      <c r="G3241">
        <v>104</v>
      </c>
    </row>
    <row r="3242" spans="1:7" hidden="1" x14ac:dyDescent="0.2">
      <c r="A3242" t="s">
        <v>8219</v>
      </c>
      <c r="B3242" t="s">
        <v>8225</v>
      </c>
      <c r="C3242" t="s">
        <v>8247</v>
      </c>
      <c r="D3242">
        <v>1487286000</v>
      </c>
      <c r="E3242">
        <v>1484843948</v>
      </c>
      <c r="F3242" t="b">
        <v>0</v>
      </c>
      <c r="G3242">
        <v>34</v>
      </c>
    </row>
    <row r="3243" spans="1:7" hidden="1" x14ac:dyDescent="0.2">
      <c r="A3243" t="s">
        <v>8219</v>
      </c>
      <c r="B3243" t="s">
        <v>8224</v>
      </c>
      <c r="C3243" t="s">
        <v>8246</v>
      </c>
      <c r="D3243">
        <v>1413269940</v>
      </c>
      <c r="E3243">
        <v>1410421670</v>
      </c>
      <c r="F3243" t="b">
        <v>1</v>
      </c>
      <c r="G3243">
        <v>167</v>
      </c>
    </row>
    <row r="3244" spans="1:7" hidden="1" x14ac:dyDescent="0.2">
      <c r="A3244" t="s">
        <v>8219</v>
      </c>
      <c r="B3244" t="s">
        <v>8224</v>
      </c>
      <c r="C3244" t="s">
        <v>8246</v>
      </c>
      <c r="D3244">
        <v>1411150092</v>
      </c>
      <c r="E3244">
        <v>1408558092</v>
      </c>
      <c r="F3244" t="b">
        <v>1</v>
      </c>
      <c r="G3244">
        <v>183</v>
      </c>
    </row>
    <row r="3245" spans="1:7" hidden="1" x14ac:dyDescent="0.2">
      <c r="A3245" t="s">
        <v>8219</v>
      </c>
      <c r="B3245" t="s">
        <v>8224</v>
      </c>
      <c r="C3245" t="s">
        <v>8246</v>
      </c>
      <c r="D3245">
        <v>1444348800</v>
      </c>
      <c r="E3245">
        <v>1442283562</v>
      </c>
      <c r="F3245" t="b">
        <v>1</v>
      </c>
      <c r="G3245">
        <v>71</v>
      </c>
    </row>
    <row r="3246" spans="1:7" hidden="1" x14ac:dyDescent="0.2">
      <c r="A3246" t="s">
        <v>8219</v>
      </c>
      <c r="B3246" t="s">
        <v>8225</v>
      </c>
      <c r="C3246" t="s">
        <v>8247</v>
      </c>
      <c r="D3246">
        <v>1480613982</v>
      </c>
      <c r="E3246">
        <v>1478018382</v>
      </c>
      <c r="F3246" t="b">
        <v>0</v>
      </c>
      <c r="G3246">
        <v>69</v>
      </c>
    </row>
    <row r="3247" spans="1:7" hidden="1" x14ac:dyDescent="0.2">
      <c r="A3247" t="s">
        <v>8219</v>
      </c>
      <c r="B3247" t="s">
        <v>8224</v>
      </c>
      <c r="C3247" t="s">
        <v>8246</v>
      </c>
      <c r="D3247">
        <v>1434074400</v>
      </c>
      <c r="E3247">
        <v>1431354258</v>
      </c>
      <c r="F3247" t="b">
        <v>0</v>
      </c>
      <c r="G3247">
        <v>270</v>
      </c>
    </row>
    <row r="3248" spans="1:7" hidden="1" x14ac:dyDescent="0.2">
      <c r="A3248" t="s">
        <v>8219</v>
      </c>
      <c r="B3248" t="s">
        <v>8224</v>
      </c>
      <c r="C3248" t="s">
        <v>8246</v>
      </c>
      <c r="D3248">
        <v>1442030340</v>
      </c>
      <c r="E3248">
        <v>1439551200</v>
      </c>
      <c r="F3248" t="b">
        <v>1</v>
      </c>
      <c r="G3248">
        <v>193</v>
      </c>
    </row>
    <row r="3249" spans="1:7" hidden="1" x14ac:dyDescent="0.2">
      <c r="A3249" t="s">
        <v>8219</v>
      </c>
      <c r="B3249" t="s">
        <v>8225</v>
      </c>
      <c r="C3249" t="s">
        <v>8247</v>
      </c>
      <c r="D3249">
        <v>1436696712</v>
      </c>
      <c r="E3249">
        <v>1434104712</v>
      </c>
      <c r="F3249" t="b">
        <v>1</v>
      </c>
      <c r="G3249">
        <v>57</v>
      </c>
    </row>
    <row r="3250" spans="1:7" hidden="1" x14ac:dyDescent="0.2">
      <c r="A3250" t="s">
        <v>8219</v>
      </c>
      <c r="B3250" t="s">
        <v>8224</v>
      </c>
      <c r="C3250" t="s">
        <v>8246</v>
      </c>
      <c r="D3250">
        <v>1428178757</v>
      </c>
      <c r="E3250">
        <v>1425590357</v>
      </c>
      <c r="F3250" t="b">
        <v>1</v>
      </c>
      <c r="G3250">
        <v>200</v>
      </c>
    </row>
    <row r="3251" spans="1:7" hidden="1" x14ac:dyDescent="0.2">
      <c r="A3251" t="s">
        <v>8219</v>
      </c>
      <c r="B3251" t="s">
        <v>8224</v>
      </c>
      <c r="C3251" t="s">
        <v>8246</v>
      </c>
      <c r="D3251">
        <v>1434822914</v>
      </c>
      <c r="E3251">
        <v>1432230914</v>
      </c>
      <c r="F3251" t="b">
        <v>1</v>
      </c>
      <c r="G3251">
        <v>88</v>
      </c>
    </row>
    <row r="3252" spans="1:7" hidden="1" x14ac:dyDescent="0.2">
      <c r="A3252" t="s">
        <v>8219</v>
      </c>
      <c r="B3252" t="s">
        <v>8224</v>
      </c>
      <c r="C3252" t="s">
        <v>8246</v>
      </c>
      <c r="D3252">
        <v>1415213324</v>
      </c>
      <c r="E3252">
        <v>1412617724</v>
      </c>
      <c r="F3252" t="b">
        <v>1</v>
      </c>
      <c r="G3252">
        <v>213</v>
      </c>
    </row>
    <row r="3253" spans="1:7" hidden="1" x14ac:dyDescent="0.2">
      <c r="A3253" t="s">
        <v>8219</v>
      </c>
      <c r="B3253" t="s">
        <v>8224</v>
      </c>
      <c r="C3253" t="s">
        <v>8246</v>
      </c>
      <c r="D3253">
        <v>1434907966</v>
      </c>
      <c r="E3253">
        <v>1432315966</v>
      </c>
      <c r="F3253" t="b">
        <v>1</v>
      </c>
      <c r="G3253">
        <v>20</v>
      </c>
    </row>
    <row r="3254" spans="1:7" hidden="1" x14ac:dyDescent="0.2">
      <c r="A3254" t="s">
        <v>8219</v>
      </c>
      <c r="B3254" t="s">
        <v>8225</v>
      </c>
      <c r="C3254" t="s">
        <v>8247</v>
      </c>
      <c r="D3254">
        <v>1473247240</v>
      </c>
      <c r="E3254">
        <v>1470655240</v>
      </c>
      <c r="F3254" t="b">
        <v>1</v>
      </c>
      <c r="G3254">
        <v>50</v>
      </c>
    </row>
    <row r="3255" spans="1:7" hidden="1" x14ac:dyDescent="0.2">
      <c r="A3255" t="s">
        <v>8219</v>
      </c>
      <c r="B3255" t="s">
        <v>8224</v>
      </c>
      <c r="C3255" t="s">
        <v>8246</v>
      </c>
      <c r="D3255">
        <v>1473306300</v>
      </c>
      <c r="E3255">
        <v>1471701028</v>
      </c>
      <c r="F3255" t="b">
        <v>1</v>
      </c>
      <c r="G3255">
        <v>115</v>
      </c>
    </row>
    <row r="3256" spans="1:7" hidden="1" x14ac:dyDescent="0.2">
      <c r="A3256" t="s">
        <v>8219</v>
      </c>
      <c r="B3256" t="s">
        <v>8225</v>
      </c>
      <c r="C3256" t="s">
        <v>8247</v>
      </c>
      <c r="D3256">
        <v>1427331809</v>
      </c>
      <c r="E3256">
        <v>1424743409</v>
      </c>
      <c r="F3256" t="b">
        <v>1</v>
      </c>
      <c r="G3256">
        <v>186</v>
      </c>
    </row>
    <row r="3257" spans="1:7" hidden="1" x14ac:dyDescent="0.2">
      <c r="A3257" t="s">
        <v>8219</v>
      </c>
      <c r="B3257" t="s">
        <v>8225</v>
      </c>
      <c r="C3257" t="s">
        <v>8247</v>
      </c>
      <c r="D3257">
        <v>1412706375</v>
      </c>
      <c r="E3257">
        <v>1410114375</v>
      </c>
      <c r="F3257" t="b">
        <v>1</v>
      </c>
      <c r="G3257">
        <v>18</v>
      </c>
    </row>
    <row r="3258" spans="1:7" hidden="1" x14ac:dyDescent="0.2">
      <c r="A3258" t="s">
        <v>8219</v>
      </c>
      <c r="B3258" t="s">
        <v>8224</v>
      </c>
      <c r="C3258" t="s">
        <v>8246</v>
      </c>
      <c r="D3258">
        <v>1433995140</v>
      </c>
      <c r="E3258">
        <v>1432129577</v>
      </c>
      <c r="F3258" t="b">
        <v>1</v>
      </c>
      <c r="G3258">
        <v>176</v>
      </c>
    </row>
    <row r="3259" spans="1:7" hidden="1" x14ac:dyDescent="0.2">
      <c r="A3259" t="s">
        <v>8219</v>
      </c>
      <c r="B3259" t="s">
        <v>8225</v>
      </c>
      <c r="C3259" t="s">
        <v>8247</v>
      </c>
      <c r="D3259">
        <v>1487769952</v>
      </c>
      <c r="E3259">
        <v>1485177952</v>
      </c>
      <c r="F3259" t="b">
        <v>0</v>
      </c>
      <c r="G3259">
        <v>41</v>
      </c>
    </row>
    <row r="3260" spans="1:7" hidden="1" x14ac:dyDescent="0.2">
      <c r="A3260" t="s">
        <v>8219</v>
      </c>
      <c r="B3260" t="s">
        <v>8224</v>
      </c>
      <c r="C3260" t="s">
        <v>8246</v>
      </c>
      <c r="D3260">
        <v>1420751861</v>
      </c>
      <c r="E3260">
        <v>1418159861</v>
      </c>
      <c r="F3260" t="b">
        <v>1</v>
      </c>
      <c r="G3260">
        <v>75</v>
      </c>
    </row>
    <row r="3261" spans="1:7" hidden="1" x14ac:dyDescent="0.2">
      <c r="A3261" t="s">
        <v>8219</v>
      </c>
      <c r="B3261" t="s">
        <v>8224</v>
      </c>
      <c r="C3261" t="s">
        <v>8246</v>
      </c>
      <c r="D3261">
        <v>1475294340</v>
      </c>
      <c r="E3261">
        <v>1472753745</v>
      </c>
      <c r="F3261" t="b">
        <v>1</v>
      </c>
      <c r="G3261">
        <v>97</v>
      </c>
    </row>
    <row r="3262" spans="1:7" hidden="1" x14ac:dyDescent="0.2">
      <c r="A3262" t="s">
        <v>8219</v>
      </c>
      <c r="B3262" t="s">
        <v>8224</v>
      </c>
      <c r="C3262" t="s">
        <v>8246</v>
      </c>
      <c r="D3262">
        <v>1448903318</v>
      </c>
      <c r="E3262">
        <v>1445875718</v>
      </c>
      <c r="F3262" t="b">
        <v>1</v>
      </c>
      <c r="G3262">
        <v>73</v>
      </c>
    </row>
    <row r="3263" spans="1:7" hidden="1" x14ac:dyDescent="0.2">
      <c r="A3263" t="s">
        <v>8219</v>
      </c>
      <c r="B3263" t="s">
        <v>8224</v>
      </c>
      <c r="C3263" t="s">
        <v>8246</v>
      </c>
      <c r="D3263">
        <v>1437067476</v>
      </c>
      <c r="E3263">
        <v>1434475476</v>
      </c>
      <c r="F3263" t="b">
        <v>1</v>
      </c>
      <c r="G3263">
        <v>49</v>
      </c>
    </row>
    <row r="3264" spans="1:7" hidden="1" x14ac:dyDescent="0.2">
      <c r="A3264" t="s">
        <v>8219</v>
      </c>
      <c r="B3264" t="s">
        <v>8224</v>
      </c>
      <c r="C3264" t="s">
        <v>8246</v>
      </c>
      <c r="D3264">
        <v>1419220800</v>
      </c>
      <c r="E3264">
        <v>1416555262</v>
      </c>
      <c r="F3264" t="b">
        <v>1</v>
      </c>
      <c r="G3264">
        <v>134</v>
      </c>
    </row>
    <row r="3265" spans="1:7" hidden="1" x14ac:dyDescent="0.2">
      <c r="A3265" t="s">
        <v>8219</v>
      </c>
      <c r="B3265" t="s">
        <v>8224</v>
      </c>
      <c r="C3265" t="s">
        <v>8246</v>
      </c>
      <c r="D3265">
        <v>1446238800</v>
      </c>
      <c r="E3265">
        <v>1444220588</v>
      </c>
      <c r="F3265" t="b">
        <v>1</v>
      </c>
      <c r="G3265">
        <v>68</v>
      </c>
    </row>
    <row r="3266" spans="1:7" hidden="1" x14ac:dyDescent="0.2">
      <c r="A3266" t="s">
        <v>8219</v>
      </c>
      <c r="B3266" t="s">
        <v>8224</v>
      </c>
      <c r="C3266" t="s">
        <v>8246</v>
      </c>
      <c r="D3266">
        <v>1422482400</v>
      </c>
      <c r="E3266">
        <v>1421089938</v>
      </c>
      <c r="F3266" t="b">
        <v>1</v>
      </c>
      <c r="G3266">
        <v>49</v>
      </c>
    </row>
    <row r="3267" spans="1:7" hidden="1" x14ac:dyDescent="0.2">
      <c r="A3267" t="s">
        <v>8219</v>
      </c>
      <c r="B3267" t="s">
        <v>8241</v>
      </c>
      <c r="C3267" t="s">
        <v>8249</v>
      </c>
      <c r="D3267">
        <v>1449162000</v>
      </c>
      <c r="E3267">
        <v>1446570315</v>
      </c>
      <c r="F3267" t="b">
        <v>1</v>
      </c>
      <c r="G3267">
        <v>63</v>
      </c>
    </row>
    <row r="3268" spans="1:7" hidden="1" x14ac:dyDescent="0.2">
      <c r="A3268" t="s">
        <v>8219</v>
      </c>
      <c r="B3268" t="s">
        <v>8224</v>
      </c>
      <c r="C3268" t="s">
        <v>8246</v>
      </c>
      <c r="D3268">
        <v>1434142800</v>
      </c>
      <c r="E3268">
        <v>1431435122</v>
      </c>
      <c r="F3268" t="b">
        <v>1</v>
      </c>
      <c r="G3268">
        <v>163</v>
      </c>
    </row>
    <row r="3269" spans="1:7" hidden="1" x14ac:dyDescent="0.2">
      <c r="A3269" t="s">
        <v>8219</v>
      </c>
      <c r="B3269" t="s">
        <v>8224</v>
      </c>
      <c r="C3269" t="s">
        <v>8246</v>
      </c>
      <c r="D3269">
        <v>1437156660</v>
      </c>
      <c r="E3269">
        <v>1434564660</v>
      </c>
      <c r="F3269" t="b">
        <v>1</v>
      </c>
      <c r="G3269">
        <v>288</v>
      </c>
    </row>
    <row r="3270" spans="1:7" hidden="1" x14ac:dyDescent="0.2">
      <c r="A3270" t="s">
        <v>8219</v>
      </c>
      <c r="B3270" t="s">
        <v>8224</v>
      </c>
      <c r="C3270" t="s">
        <v>8246</v>
      </c>
      <c r="D3270">
        <v>1472074928</v>
      </c>
      <c r="E3270">
        <v>1470692528</v>
      </c>
      <c r="F3270" t="b">
        <v>1</v>
      </c>
      <c r="G3270">
        <v>42</v>
      </c>
    </row>
    <row r="3271" spans="1:7" hidden="1" x14ac:dyDescent="0.2">
      <c r="A3271" t="s">
        <v>8219</v>
      </c>
      <c r="B3271" t="s">
        <v>8225</v>
      </c>
      <c r="C3271" t="s">
        <v>8247</v>
      </c>
      <c r="D3271">
        <v>1434452400</v>
      </c>
      <c r="E3271">
        <v>1431509397</v>
      </c>
      <c r="F3271" t="b">
        <v>1</v>
      </c>
      <c r="G3271">
        <v>70</v>
      </c>
    </row>
    <row r="3272" spans="1:7" hidden="1" x14ac:dyDescent="0.2">
      <c r="A3272" t="s">
        <v>8219</v>
      </c>
      <c r="B3272" t="s">
        <v>8225</v>
      </c>
      <c r="C3272" t="s">
        <v>8247</v>
      </c>
      <c r="D3272">
        <v>1436705265</v>
      </c>
      <c r="E3272">
        <v>1434113265</v>
      </c>
      <c r="F3272" t="b">
        <v>1</v>
      </c>
      <c r="G3272">
        <v>30</v>
      </c>
    </row>
    <row r="3273" spans="1:7" hidden="1" x14ac:dyDescent="0.2">
      <c r="A3273" t="s">
        <v>8219</v>
      </c>
      <c r="B3273" t="s">
        <v>8225</v>
      </c>
      <c r="C3273" t="s">
        <v>8247</v>
      </c>
      <c r="D3273">
        <v>1414927775</v>
      </c>
      <c r="E3273">
        <v>1412332175</v>
      </c>
      <c r="F3273" t="b">
        <v>1</v>
      </c>
      <c r="G3273">
        <v>51</v>
      </c>
    </row>
    <row r="3274" spans="1:7" hidden="1" x14ac:dyDescent="0.2">
      <c r="A3274" t="s">
        <v>8219</v>
      </c>
      <c r="B3274" t="s">
        <v>8224</v>
      </c>
      <c r="C3274" t="s">
        <v>8246</v>
      </c>
      <c r="D3274">
        <v>1446814809</v>
      </c>
      <c r="E3274">
        <v>1444219209</v>
      </c>
      <c r="F3274" t="b">
        <v>1</v>
      </c>
      <c r="G3274">
        <v>145</v>
      </c>
    </row>
    <row r="3275" spans="1:7" hidden="1" x14ac:dyDescent="0.2">
      <c r="A3275" t="s">
        <v>8219</v>
      </c>
      <c r="B3275" t="s">
        <v>8224</v>
      </c>
      <c r="C3275" t="s">
        <v>8246</v>
      </c>
      <c r="D3275">
        <v>1473879600</v>
      </c>
      <c r="E3275">
        <v>1472498042</v>
      </c>
      <c r="F3275" t="b">
        <v>1</v>
      </c>
      <c r="G3275">
        <v>21</v>
      </c>
    </row>
    <row r="3276" spans="1:7" hidden="1" x14ac:dyDescent="0.2">
      <c r="A3276" t="s">
        <v>8219</v>
      </c>
      <c r="B3276" t="s">
        <v>8224</v>
      </c>
      <c r="C3276" t="s">
        <v>8246</v>
      </c>
      <c r="D3276">
        <v>1458075600</v>
      </c>
      <c r="E3276">
        <v>1454259272</v>
      </c>
      <c r="F3276" t="b">
        <v>1</v>
      </c>
      <c r="G3276">
        <v>286</v>
      </c>
    </row>
    <row r="3277" spans="1:7" hidden="1" x14ac:dyDescent="0.2">
      <c r="A3277" t="s">
        <v>8219</v>
      </c>
      <c r="B3277" t="s">
        <v>8224</v>
      </c>
      <c r="C3277" t="s">
        <v>8246</v>
      </c>
      <c r="D3277">
        <v>1423456200</v>
      </c>
      <c r="E3277">
        <v>1421183271</v>
      </c>
      <c r="F3277" t="b">
        <v>1</v>
      </c>
      <c r="G3277">
        <v>12</v>
      </c>
    </row>
    <row r="3278" spans="1:7" hidden="1" x14ac:dyDescent="0.2">
      <c r="A3278" t="s">
        <v>8219</v>
      </c>
      <c r="B3278" t="s">
        <v>8229</v>
      </c>
      <c r="C3278" t="s">
        <v>8251</v>
      </c>
      <c r="D3278">
        <v>1459483140</v>
      </c>
      <c r="E3278">
        <v>1456526879</v>
      </c>
      <c r="F3278" t="b">
        <v>1</v>
      </c>
      <c r="G3278">
        <v>100</v>
      </c>
    </row>
    <row r="3279" spans="1:7" hidden="1" x14ac:dyDescent="0.2">
      <c r="A3279" t="s">
        <v>8219</v>
      </c>
      <c r="B3279" t="s">
        <v>8225</v>
      </c>
      <c r="C3279" t="s">
        <v>8247</v>
      </c>
      <c r="D3279">
        <v>1416331406</v>
      </c>
      <c r="E3279">
        <v>1413735806</v>
      </c>
      <c r="F3279" t="b">
        <v>1</v>
      </c>
      <c r="G3279">
        <v>100</v>
      </c>
    </row>
    <row r="3280" spans="1:7" hidden="1" x14ac:dyDescent="0.2">
      <c r="A3280" t="s">
        <v>8219</v>
      </c>
      <c r="B3280" t="s">
        <v>8225</v>
      </c>
      <c r="C3280" t="s">
        <v>8247</v>
      </c>
      <c r="D3280">
        <v>1433017303</v>
      </c>
      <c r="E3280">
        <v>1430425303</v>
      </c>
      <c r="F3280" t="b">
        <v>1</v>
      </c>
      <c r="G3280">
        <v>34</v>
      </c>
    </row>
    <row r="3281" spans="1:7" hidden="1" x14ac:dyDescent="0.2">
      <c r="A3281" t="s">
        <v>8219</v>
      </c>
      <c r="B3281" t="s">
        <v>8224</v>
      </c>
      <c r="C3281" t="s">
        <v>8246</v>
      </c>
      <c r="D3281">
        <v>1459474059</v>
      </c>
      <c r="E3281">
        <v>1456885659</v>
      </c>
      <c r="F3281" t="b">
        <v>0</v>
      </c>
      <c r="G3281">
        <v>63</v>
      </c>
    </row>
    <row r="3282" spans="1:7" hidden="1" x14ac:dyDescent="0.2">
      <c r="A3282" t="s">
        <v>8219</v>
      </c>
      <c r="B3282" t="s">
        <v>8224</v>
      </c>
      <c r="C3282" t="s">
        <v>8246</v>
      </c>
      <c r="D3282">
        <v>1433134800</v>
      </c>
      <c r="E3282">
        <v>1430158198</v>
      </c>
      <c r="F3282" t="b">
        <v>0</v>
      </c>
      <c r="G3282">
        <v>30</v>
      </c>
    </row>
    <row r="3283" spans="1:7" hidden="1" x14ac:dyDescent="0.2">
      <c r="A3283" t="s">
        <v>8219</v>
      </c>
      <c r="B3283" t="s">
        <v>8224</v>
      </c>
      <c r="C3283" t="s">
        <v>8246</v>
      </c>
      <c r="D3283">
        <v>1441153705</v>
      </c>
      <c r="E3283">
        <v>1438561705</v>
      </c>
      <c r="F3283" t="b">
        <v>0</v>
      </c>
      <c r="G3283">
        <v>47</v>
      </c>
    </row>
    <row r="3284" spans="1:7" hidden="1" x14ac:dyDescent="0.2">
      <c r="A3284" t="s">
        <v>8219</v>
      </c>
      <c r="B3284" t="s">
        <v>8224</v>
      </c>
      <c r="C3284" t="s">
        <v>8246</v>
      </c>
      <c r="D3284">
        <v>1461904788</v>
      </c>
      <c r="E3284">
        <v>1458103188</v>
      </c>
      <c r="F3284" t="b">
        <v>0</v>
      </c>
      <c r="G3284">
        <v>237</v>
      </c>
    </row>
    <row r="3285" spans="1:7" hidden="1" x14ac:dyDescent="0.2">
      <c r="A3285" t="s">
        <v>8219</v>
      </c>
      <c r="B3285" t="s">
        <v>8225</v>
      </c>
      <c r="C3285" t="s">
        <v>8247</v>
      </c>
      <c r="D3285">
        <v>1455138000</v>
      </c>
      <c r="E3285">
        <v>1452448298</v>
      </c>
      <c r="F3285" t="b">
        <v>0</v>
      </c>
      <c r="G3285">
        <v>47</v>
      </c>
    </row>
    <row r="3286" spans="1:7" hidden="1" x14ac:dyDescent="0.2">
      <c r="A3286" t="s">
        <v>8219</v>
      </c>
      <c r="B3286" t="s">
        <v>8224</v>
      </c>
      <c r="C3286" t="s">
        <v>8246</v>
      </c>
      <c r="D3286">
        <v>1454047140</v>
      </c>
      <c r="E3286">
        <v>1452546853</v>
      </c>
      <c r="F3286" t="b">
        <v>0</v>
      </c>
      <c r="G3286">
        <v>15</v>
      </c>
    </row>
    <row r="3287" spans="1:7" hidden="1" x14ac:dyDescent="0.2">
      <c r="A3287" t="s">
        <v>8219</v>
      </c>
      <c r="B3287" t="s">
        <v>8224</v>
      </c>
      <c r="C3287" t="s">
        <v>8246</v>
      </c>
      <c r="D3287">
        <v>1488258000</v>
      </c>
      <c r="E3287">
        <v>1485556626</v>
      </c>
      <c r="F3287" t="b">
        <v>0</v>
      </c>
      <c r="G3287">
        <v>81</v>
      </c>
    </row>
    <row r="3288" spans="1:7" hidden="1" x14ac:dyDescent="0.2">
      <c r="A3288" t="s">
        <v>8219</v>
      </c>
      <c r="B3288" t="s">
        <v>8224</v>
      </c>
      <c r="C3288" t="s">
        <v>8246</v>
      </c>
      <c r="D3288">
        <v>1471291782</v>
      </c>
      <c r="E3288">
        <v>1468699782</v>
      </c>
      <c r="F3288" t="b">
        <v>0</v>
      </c>
      <c r="G3288">
        <v>122</v>
      </c>
    </row>
    <row r="3289" spans="1:7" hidden="1" x14ac:dyDescent="0.2">
      <c r="A3289" t="s">
        <v>8219</v>
      </c>
      <c r="B3289" t="s">
        <v>8229</v>
      </c>
      <c r="C3289" t="s">
        <v>8251</v>
      </c>
      <c r="D3289">
        <v>1448733628</v>
      </c>
      <c r="E3289">
        <v>1446573628</v>
      </c>
      <c r="F3289" t="b">
        <v>0</v>
      </c>
      <c r="G3289">
        <v>34</v>
      </c>
    </row>
    <row r="3290" spans="1:7" hidden="1" x14ac:dyDescent="0.2">
      <c r="A3290" t="s">
        <v>8219</v>
      </c>
      <c r="B3290" t="s">
        <v>8225</v>
      </c>
      <c r="C3290" t="s">
        <v>8247</v>
      </c>
      <c r="D3290">
        <v>1466463600</v>
      </c>
      <c r="E3290">
        <v>1463337315</v>
      </c>
      <c r="F3290" t="b">
        <v>0</v>
      </c>
      <c r="G3290">
        <v>207</v>
      </c>
    </row>
    <row r="3291" spans="1:7" hidden="1" x14ac:dyDescent="0.2">
      <c r="A3291" t="s">
        <v>8219</v>
      </c>
      <c r="B3291" t="s">
        <v>8225</v>
      </c>
      <c r="C3291" t="s">
        <v>8247</v>
      </c>
      <c r="D3291">
        <v>1487580602</v>
      </c>
      <c r="E3291">
        <v>1485161402</v>
      </c>
      <c r="F3291" t="b">
        <v>0</v>
      </c>
      <c r="G3291">
        <v>25</v>
      </c>
    </row>
    <row r="3292" spans="1:7" hidden="1" x14ac:dyDescent="0.2">
      <c r="A3292" t="s">
        <v>8219</v>
      </c>
      <c r="B3292" t="s">
        <v>8225</v>
      </c>
      <c r="C3292" t="s">
        <v>8247</v>
      </c>
      <c r="D3292">
        <v>1489234891</v>
      </c>
      <c r="E3292">
        <v>1486642891</v>
      </c>
      <c r="F3292" t="b">
        <v>0</v>
      </c>
      <c r="G3292">
        <v>72</v>
      </c>
    </row>
    <row r="3293" spans="1:7" hidden="1" x14ac:dyDescent="0.2">
      <c r="A3293" t="s">
        <v>8219</v>
      </c>
      <c r="B3293" t="s">
        <v>8224</v>
      </c>
      <c r="C3293" t="s">
        <v>8246</v>
      </c>
      <c r="D3293">
        <v>1442462340</v>
      </c>
      <c r="E3293">
        <v>1439743900</v>
      </c>
      <c r="F3293" t="b">
        <v>0</v>
      </c>
      <c r="G3293">
        <v>14</v>
      </c>
    </row>
    <row r="3294" spans="1:7" hidden="1" x14ac:dyDescent="0.2">
      <c r="A3294" t="s">
        <v>8219</v>
      </c>
      <c r="B3294" t="s">
        <v>8225</v>
      </c>
      <c r="C3294" t="s">
        <v>8247</v>
      </c>
      <c r="D3294">
        <v>1449257348</v>
      </c>
      <c r="E3294">
        <v>1444069748</v>
      </c>
      <c r="F3294" t="b">
        <v>0</v>
      </c>
      <c r="G3294">
        <v>15</v>
      </c>
    </row>
    <row r="3295" spans="1:7" hidden="1" x14ac:dyDescent="0.2">
      <c r="A3295" t="s">
        <v>8219</v>
      </c>
      <c r="B3295" t="s">
        <v>8228</v>
      </c>
      <c r="C3295" t="s">
        <v>8250</v>
      </c>
      <c r="D3295">
        <v>1488622352</v>
      </c>
      <c r="E3295">
        <v>1486030352</v>
      </c>
      <c r="F3295" t="b">
        <v>0</v>
      </c>
      <c r="G3295">
        <v>91</v>
      </c>
    </row>
    <row r="3296" spans="1:7" hidden="1" x14ac:dyDescent="0.2">
      <c r="A3296" t="s">
        <v>8219</v>
      </c>
      <c r="B3296" t="s">
        <v>8225</v>
      </c>
      <c r="C3296" t="s">
        <v>8247</v>
      </c>
      <c r="D3296">
        <v>1434459554</v>
      </c>
      <c r="E3296">
        <v>1431867554</v>
      </c>
      <c r="F3296" t="b">
        <v>0</v>
      </c>
      <c r="G3296">
        <v>24</v>
      </c>
    </row>
    <row r="3297" spans="1:7" hidden="1" x14ac:dyDescent="0.2">
      <c r="A3297" t="s">
        <v>8219</v>
      </c>
      <c r="B3297" t="s">
        <v>8225</v>
      </c>
      <c r="C3297" t="s">
        <v>8247</v>
      </c>
      <c r="D3297">
        <v>1474886229</v>
      </c>
      <c r="E3297">
        <v>1472294229</v>
      </c>
      <c r="F3297" t="b">
        <v>0</v>
      </c>
      <c r="G3297">
        <v>27</v>
      </c>
    </row>
    <row r="3298" spans="1:7" hidden="1" x14ac:dyDescent="0.2">
      <c r="A3298" t="s">
        <v>8219</v>
      </c>
      <c r="B3298" t="s">
        <v>8225</v>
      </c>
      <c r="C3298" t="s">
        <v>8247</v>
      </c>
      <c r="D3298">
        <v>1448229600</v>
      </c>
      <c r="E3298">
        <v>1446401372</v>
      </c>
      <c r="F3298" t="b">
        <v>0</v>
      </c>
      <c r="G3298">
        <v>47</v>
      </c>
    </row>
    <row r="3299" spans="1:7" hidden="1" x14ac:dyDescent="0.2">
      <c r="A3299" t="s">
        <v>8219</v>
      </c>
      <c r="B3299" t="s">
        <v>8225</v>
      </c>
      <c r="C3299" t="s">
        <v>8247</v>
      </c>
      <c r="D3299">
        <v>1438037940</v>
      </c>
      <c r="E3299">
        <v>1436380256</v>
      </c>
      <c r="F3299" t="b">
        <v>0</v>
      </c>
      <c r="G3299">
        <v>44</v>
      </c>
    </row>
    <row r="3300" spans="1:7" hidden="1" x14ac:dyDescent="0.2">
      <c r="A3300" t="s">
        <v>8219</v>
      </c>
      <c r="B3300" t="s">
        <v>8224</v>
      </c>
      <c r="C3300" t="s">
        <v>8246</v>
      </c>
      <c r="D3300">
        <v>1442102400</v>
      </c>
      <c r="E3300">
        <v>1440370768</v>
      </c>
      <c r="F3300" t="b">
        <v>0</v>
      </c>
      <c r="G3300">
        <v>72</v>
      </c>
    </row>
    <row r="3301" spans="1:7" hidden="1" x14ac:dyDescent="0.2">
      <c r="A3301" t="s">
        <v>8219</v>
      </c>
      <c r="B3301" t="s">
        <v>8224</v>
      </c>
      <c r="C3301" t="s">
        <v>8246</v>
      </c>
      <c r="D3301">
        <v>1444860063</v>
      </c>
      <c r="E3301">
        <v>1442268063</v>
      </c>
      <c r="F3301" t="b">
        <v>0</v>
      </c>
      <c r="G3301">
        <v>63</v>
      </c>
    </row>
    <row r="3302" spans="1:7" hidden="1" x14ac:dyDescent="0.2">
      <c r="A3302" t="s">
        <v>8219</v>
      </c>
      <c r="B3302" t="s">
        <v>8224</v>
      </c>
      <c r="C3302" t="s">
        <v>8246</v>
      </c>
      <c r="D3302">
        <v>1430329862</v>
      </c>
      <c r="E3302">
        <v>1428515462</v>
      </c>
      <c r="F3302" t="b">
        <v>0</v>
      </c>
      <c r="G3302">
        <v>88</v>
      </c>
    </row>
    <row r="3303" spans="1:7" hidden="1" x14ac:dyDescent="0.2">
      <c r="A3303" t="s">
        <v>8219</v>
      </c>
      <c r="B3303" t="s">
        <v>8224</v>
      </c>
      <c r="C3303" t="s">
        <v>8246</v>
      </c>
      <c r="D3303">
        <v>1470034740</v>
      </c>
      <c r="E3303">
        <v>1466185176</v>
      </c>
      <c r="F3303" t="b">
        <v>0</v>
      </c>
      <c r="G3303">
        <v>70</v>
      </c>
    </row>
    <row r="3304" spans="1:7" hidden="1" x14ac:dyDescent="0.2">
      <c r="A3304" t="s">
        <v>8219</v>
      </c>
      <c r="B3304" t="s">
        <v>8227</v>
      </c>
      <c r="C3304" t="s">
        <v>8249</v>
      </c>
      <c r="D3304">
        <v>1481099176</v>
      </c>
      <c r="E3304">
        <v>1478507176</v>
      </c>
      <c r="F3304" t="b">
        <v>0</v>
      </c>
      <c r="G3304">
        <v>50</v>
      </c>
    </row>
    <row r="3305" spans="1:7" hidden="1" x14ac:dyDescent="0.2">
      <c r="A3305" t="s">
        <v>8219</v>
      </c>
      <c r="B3305" t="s">
        <v>8224</v>
      </c>
      <c r="C3305" t="s">
        <v>8246</v>
      </c>
      <c r="D3305">
        <v>1427553484</v>
      </c>
      <c r="E3305">
        <v>1424533084</v>
      </c>
      <c r="F3305" t="b">
        <v>0</v>
      </c>
      <c r="G3305">
        <v>35</v>
      </c>
    </row>
    <row r="3306" spans="1:7" hidden="1" x14ac:dyDescent="0.2">
      <c r="A3306" t="s">
        <v>8219</v>
      </c>
      <c r="B3306" t="s">
        <v>8224</v>
      </c>
      <c r="C3306" t="s">
        <v>8246</v>
      </c>
      <c r="D3306">
        <v>1482418752</v>
      </c>
      <c r="E3306">
        <v>1479826752</v>
      </c>
      <c r="F3306" t="b">
        <v>0</v>
      </c>
      <c r="G3306">
        <v>175</v>
      </c>
    </row>
    <row r="3307" spans="1:7" hidden="1" x14ac:dyDescent="0.2">
      <c r="A3307" t="s">
        <v>8219</v>
      </c>
      <c r="B3307" t="s">
        <v>8224</v>
      </c>
      <c r="C3307" t="s">
        <v>8246</v>
      </c>
      <c r="D3307">
        <v>1438374748</v>
      </c>
      <c r="E3307">
        <v>1435782748</v>
      </c>
      <c r="F3307" t="b">
        <v>0</v>
      </c>
      <c r="G3307">
        <v>20</v>
      </c>
    </row>
    <row r="3308" spans="1:7" hidden="1" x14ac:dyDescent="0.2">
      <c r="A3308" t="s">
        <v>8219</v>
      </c>
      <c r="B3308" t="s">
        <v>8224</v>
      </c>
      <c r="C3308" t="s">
        <v>8246</v>
      </c>
      <c r="D3308">
        <v>1465527600</v>
      </c>
      <c r="E3308">
        <v>1462252542</v>
      </c>
      <c r="F3308" t="b">
        <v>0</v>
      </c>
      <c r="G3308">
        <v>54</v>
      </c>
    </row>
    <row r="3309" spans="1:7" hidden="1" x14ac:dyDescent="0.2">
      <c r="A3309" t="s">
        <v>8219</v>
      </c>
      <c r="B3309" t="s">
        <v>8224</v>
      </c>
      <c r="C3309" t="s">
        <v>8246</v>
      </c>
      <c r="D3309">
        <v>1463275339</v>
      </c>
      <c r="E3309">
        <v>1460683339</v>
      </c>
      <c r="F3309" t="b">
        <v>0</v>
      </c>
      <c r="G3309">
        <v>20</v>
      </c>
    </row>
    <row r="3310" spans="1:7" hidden="1" x14ac:dyDescent="0.2">
      <c r="A3310" t="s">
        <v>8219</v>
      </c>
      <c r="B3310" t="s">
        <v>8224</v>
      </c>
      <c r="C3310" t="s">
        <v>8246</v>
      </c>
      <c r="D3310">
        <v>1460581365</v>
      </c>
      <c r="E3310">
        <v>1458766965</v>
      </c>
      <c r="F3310" t="b">
        <v>0</v>
      </c>
      <c r="G3310">
        <v>57</v>
      </c>
    </row>
    <row r="3311" spans="1:7" hidden="1" x14ac:dyDescent="0.2">
      <c r="A3311" t="s">
        <v>8219</v>
      </c>
      <c r="B3311" t="s">
        <v>8225</v>
      </c>
      <c r="C3311" t="s">
        <v>8247</v>
      </c>
      <c r="D3311">
        <v>1476632178</v>
      </c>
      <c r="E3311">
        <v>1473953778</v>
      </c>
      <c r="F3311" t="b">
        <v>0</v>
      </c>
      <c r="G3311">
        <v>31</v>
      </c>
    </row>
    <row r="3312" spans="1:7" hidden="1" x14ac:dyDescent="0.2">
      <c r="A3312" t="s">
        <v>8219</v>
      </c>
      <c r="B3312" t="s">
        <v>8224</v>
      </c>
      <c r="C3312" t="s">
        <v>8246</v>
      </c>
      <c r="D3312">
        <v>1444169825</v>
      </c>
      <c r="E3312">
        <v>1441577825</v>
      </c>
      <c r="F3312" t="b">
        <v>0</v>
      </c>
      <c r="G3312">
        <v>31</v>
      </c>
    </row>
    <row r="3313" spans="1:7" hidden="1" x14ac:dyDescent="0.2">
      <c r="A3313" t="s">
        <v>8219</v>
      </c>
      <c r="B3313" t="s">
        <v>8224</v>
      </c>
      <c r="C3313" t="s">
        <v>8246</v>
      </c>
      <c r="D3313">
        <v>1445065210</v>
      </c>
      <c r="E3313">
        <v>1442473210</v>
      </c>
      <c r="F3313" t="b">
        <v>0</v>
      </c>
      <c r="G3313">
        <v>45</v>
      </c>
    </row>
    <row r="3314" spans="1:7" hidden="1" x14ac:dyDescent="0.2">
      <c r="A3314" t="s">
        <v>8219</v>
      </c>
      <c r="B3314" t="s">
        <v>8224</v>
      </c>
      <c r="C3314" t="s">
        <v>8246</v>
      </c>
      <c r="D3314">
        <v>1478901600</v>
      </c>
      <c r="E3314">
        <v>1477077946</v>
      </c>
      <c r="F3314" t="b">
        <v>0</v>
      </c>
      <c r="G3314">
        <v>41</v>
      </c>
    </row>
    <row r="3315" spans="1:7" hidden="1" x14ac:dyDescent="0.2">
      <c r="A3315" t="s">
        <v>8219</v>
      </c>
      <c r="B3315" t="s">
        <v>8224</v>
      </c>
      <c r="C3315" t="s">
        <v>8246</v>
      </c>
      <c r="D3315">
        <v>1453856400</v>
      </c>
      <c r="E3315">
        <v>1452664317</v>
      </c>
      <c r="F3315" t="b">
        <v>0</v>
      </c>
      <c r="G3315">
        <v>29</v>
      </c>
    </row>
    <row r="3316" spans="1:7" hidden="1" x14ac:dyDescent="0.2">
      <c r="A3316" t="s">
        <v>8219</v>
      </c>
      <c r="B3316" t="s">
        <v>8225</v>
      </c>
      <c r="C3316" t="s">
        <v>8247</v>
      </c>
      <c r="D3316">
        <v>1431115500</v>
      </c>
      <c r="E3316">
        <v>1428733511</v>
      </c>
      <c r="F3316" t="b">
        <v>0</v>
      </c>
      <c r="G3316">
        <v>58</v>
      </c>
    </row>
    <row r="3317" spans="1:7" hidden="1" x14ac:dyDescent="0.2">
      <c r="A3317" t="s">
        <v>8219</v>
      </c>
      <c r="B3317" t="s">
        <v>8225</v>
      </c>
      <c r="C3317" t="s">
        <v>8247</v>
      </c>
      <c r="D3317">
        <v>1462519041</v>
      </c>
      <c r="E3317">
        <v>1459927041</v>
      </c>
      <c r="F3317" t="b">
        <v>0</v>
      </c>
      <c r="G3317">
        <v>89</v>
      </c>
    </row>
    <row r="3318" spans="1:7" hidden="1" x14ac:dyDescent="0.2">
      <c r="A3318" t="s">
        <v>8219</v>
      </c>
      <c r="B3318" t="s">
        <v>8224</v>
      </c>
      <c r="C3318" t="s">
        <v>8246</v>
      </c>
      <c r="D3318">
        <v>1407506040</v>
      </c>
      <c r="E3318">
        <v>1404680075</v>
      </c>
      <c r="F3318" t="b">
        <v>0</v>
      </c>
      <c r="G3318">
        <v>125</v>
      </c>
    </row>
    <row r="3319" spans="1:7" hidden="1" x14ac:dyDescent="0.2">
      <c r="A3319" t="s">
        <v>8219</v>
      </c>
      <c r="B3319" t="s">
        <v>8224</v>
      </c>
      <c r="C3319" t="s">
        <v>8246</v>
      </c>
      <c r="D3319">
        <v>1465347424</v>
      </c>
      <c r="E3319">
        <v>1462755424</v>
      </c>
      <c r="F3319" t="b">
        <v>0</v>
      </c>
      <c r="G3319">
        <v>18</v>
      </c>
    </row>
    <row r="3320" spans="1:7" hidden="1" x14ac:dyDescent="0.2">
      <c r="A3320" t="s">
        <v>8219</v>
      </c>
      <c r="B3320" t="s">
        <v>8229</v>
      </c>
      <c r="C3320" t="s">
        <v>8251</v>
      </c>
      <c r="D3320">
        <v>1460341800</v>
      </c>
      <c r="E3320">
        <v>1456902893</v>
      </c>
      <c r="F3320" t="b">
        <v>0</v>
      </c>
      <c r="G3320">
        <v>32</v>
      </c>
    </row>
    <row r="3321" spans="1:7" hidden="1" x14ac:dyDescent="0.2">
      <c r="A3321" t="s">
        <v>8219</v>
      </c>
      <c r="B3321" t="s">
        <v>8225</v>
      </c>
      <c r="C3321" t="s">
        <v>8247</v>
      </c>
      <c r="D3321">
        <v>1422712986</v>
      </c>
      <c r="E3321">
        <v>1418824986</v>
      </c>
      <c r="F3321" t="b">
        <v>0</v>
      </c>
      <c r="G3321">
        <v>16</v>
      </c>
    </row>
    <row r="3322" spans="1:7" hidden="1" x14ac:dyDescent="0.2">
      <c r="A3322" t="s">
        <v>8219</v>
      </c>
      <c r="B3322" t="s">
        <v>8224</v>
      </c>
      <c r="C3322" t="s">
        <v>8246</v>
      </c>
      <c r="D3322">
        <v>1466557557</v>
      </c>
      <c r="E3322">
        <v>1463965557</v>
      </c>
      <c r="F3322" t="b">
        <v>0</v>
      </c>
      <c r="G3322">
        <v>38</v>
      </c>
    </row>
    <row r="3323" spans="1:7" hidden="1" x14ac:dyDescent="0.2">
      <c r="A3323" t="s">
        <v>8219</v>
      </c>
      <c r="B3323" t="s">
        <v>8224</v>
      </c>
      <c r="C3323" t="s">
        <v>8246</v>
      </c>
      <c r="D3323">
        <v>1413431940</v>
      </c>
      <c r="E3323">
        <v>1412216665</v>
      </c>
      <c r="F3323" t="b">
        <v>0</v>
      </c>
      <c r="G3323">
        <v>15</v>
      </c>
    </row>
    <row r="3324" spans="1:7" hidden="1" x14ac:dyDescent="0.2">
      <c r="A3324" t="s">
        <v>8219</v>
      </c>
      <c r="B3324" t="s">
        <v>8224</v>
      </c>
      <c r="C3324" t="s">
        <v>8246</v>
      </c>
      <c r="D3324">
        <v>1466567700</v>
      </c>
      <c r="E3324">
        <v>1464653696</v>
      </c>
      <c r="F3324" t="b">
        <v>0</v>
      </c>
      <c r="G3324">
        <v>23</v>
      </c>
    </row>
    <row r="3325" spans="1:7" hidden="1" x14ac:dyDescent="0.2">
      <c r="A3325" t="s">
        <v>8219</v>
      </c>
      <c r="B3325" t="s">
        <v>8225</v>
      </c>
      <c r="C3325" t="s">
        <v>8247</v>
      </c>
      <c r="D3325">
        <v>1474793208</v>
      </c>
      <c r="E3325">
        <v>1472201208</v>
      </c>
      <c r="F3325" t="b">
        <v>0</v>
      </c>
      <c r="G3325">
        <v>49</v>
      </c>
    </row>
    <row r="3326" spans="1:7" hidden="1" x14ac:dyDescent="0.2">
      <c r="A3326" t="s">
        <v>8219</v>
      </c>
      <c r="B3326" t="s">
        <v>8241</v>
      </c>
      <c r="C3326" t="s">
        <v>8249</v>
      </c>
      <c r="D3326">
        <v>1465135190</v>
      </c>
      <c r="E3326">
        <v>1463925590</v>
      </c>
      <c r="F3326" t="b">
        <v>0</v>
      </c>
      <c r="G3326">
        <v>10</v>
      </c>
    </row>
    <row r="3327" spans="1:7" hidden="1" x14ac:dyDescent="0.2">
      <c r="A3327" t="s">
        <v>8219</v>
      </c>
      <c r="B3327" t="s">
        <v>8225</v>
      </c>
      <c r="C3327" t="s">
        <v>8247</v>
      </c>
      <c r="D3327">
        <v>1428256277</v>
      </c>
      <c r="E3327">
        <v>1425235877</v>
      </c>
      <c r="F3327" t="b">
        <v>0</v>
      </c>
      <c r="G3327">
        <v>15</v>
      </c>
    </row>
    <row r="3328" spans="1:7" hidden="1" x14ac:dyDescent="0.2">
      <c r="A3328" t="s">
        <v>8219</v>
      </c>
      <c r="B3328" t="s">
        <v>8224</v>
      </c>
      <c r="C3328" t="s">
        <v>8246</v>
      </c>
      <c r="D3328">
        <v>1425830905</v>
      </c>
      <c r="E3328">
        <v>1423242505</v>
      </c>
      <c r="F3328" t="b">
        <v>0</v>
      </c>
      <c r="G3328">
        <v>57</v>
      </c>
    </row>
    <row r="3329" spans="1:7" hidden="1" x14ac:dyDescent="0.2">
      <c r="A3329" t="s">
        <v>8219</v>
      </c>
      <c r="B3329" t="s">
        <v>8225</v>
      </c>
      <c r="C3329" t="s">
        <v>8247</v>
      </c>
      <c r="D3329">
        <v>1462697966</v>
      </c>
      <c r="E3329">
        <v>1460105966</v>
      </c>
      <c r="F3329" t="b">
        <v>0</v>
      </c>
      <c r="G3329">
        <v>33</v>
      </c>
    </row>
    <row r="3330" spans="1:7" hidden="1" x14ac:dyDescent="0.2">
      <c r="A3330" t="s">
        <v>8219</v>
      </c>
      <c r="B3330" t="s">
        <v>8224</v>
      </c>
      <c r="C3330" t="s">
        <v>8246</v>
      </c>
      <c r="D3330">
        <v>1404522000</v>
      </c>
      <c r="E3330">
        <v>1404308883</v>
      </c>
      <c r="F3330" t="b">
        <v>0</v>
      </c>
      <c r="G3330">
        <v>9</v>
      </c>
    </row>
    <row r="3331" spans="1:7" hidden="1" x14ac:dyDescent="0.2">
      <c r="A3331" t="s">
        <v>8219</v>
      </c>
      <c r="B3331" t="s">
        <v>8225</v>
      </c>
      <c r="C3331" t="s">
        <v>8247</v>
      </c>
      <c r="D3331">
        <v>1406502000</v>
      </c>
      <c r="E3331">
        <v>1405583108</v>
      </c>
      <c r="F3331" t="b">
        <v>0</v>
      </c>
      <c r="G3331">
        <v>26</v>
      </c>
    </row>
    <row r="3332" spans="1:7" hidden="1" x14ac:dyDescent="0.2">
      <c r="A3332" t="s">
        <v>8219</v>
      </c>
      <c r="B3332" t="s">
        <v>8225</v>
      </c>
      <c r="C3332" t="s">
        <v>8247</v>
      </c>
      <c r="D3332">
        <v>1427919468</v>
      </c>
      <c r="E3332">
        <v>1425331068</v>
      </c>
      <c r="F3332" t="b">
        <v>0</v>
      </c>
      <c r="G3332">
        <v>69</v>
      </c>
    </row>
    <row r="3333" spans="1:7" hidden="1" x14ac:dyDescent="0.2">
      <c r="A3333" t="s">
        <v>8219</v>
      </c>
      <c r="B3333" t="s">
        <v>8224</v>
      </c>
      <c r="C3333" t="s">
        <v>8246</v>
      </c>
      <c r="D3333">
        <v>1444149886</v>
      </c>
      <c r="E3333">
        <v>1441125886</v>
      </c>
      <c r="F3333" t="b">
        <v>0</v>
      </c>
      <c r="G3333">
        <v>65</v>
      </c>
    </row>
    <row r="3334" spans="1:7" hidden="1" x14ac:dyDescent="0.2">
      <c r="A3334" t="s">
        <v>8219</v>
      </c>
      <c r="B3334" t="s">
        <v>8224</v>
      </c>
      <c r="C3334" t="s">
        <v>8246</v>
      </c>
      <c r="D3334">
        <v>1405802330</v>
      </c>
      <c r="E3334">
        <v>1403210330</v>
      </c>
      <c r="F3334" t="b">
        <v>0</v>
      </c>
      <c r="G3334">
        <v>83</v>
      </c>
    </row>
    <row r="3335" spans="1:7" hidden="1" x14ac:dyDescent="0.2">
      <c r="A3335" t="s">
        <v>8219</v>
      </c>
      <c r="B3335" t="s">
        <v>8224</v>
      </c>
      <c r="C3335" t="s">
        <v>8246</v>
      </c>
      <c r="D3335">
        <v>1434384880</v>
      </c>
      <c r="E3335">
        <v>1432484080</v>
      </c>
      <c r="F3335" t="b">
        <v>0</v>
      </c>
      <c r="G3335">
        <v>111</v>
      </c>
    </row>
    <row r="3336" spans="1:7" hidden="1" x14ac:dyDescent="0.2">
      <c r="A3336" t="s">
        <v>8219</v>
      </c>
      <c r="B3336" t="s">
        <v>8224</v>
      </c>
      <c r="C3336" t="s">
        <v>8246</v>
      </c>
      <c r="D3336">
        <v>1438259422</v>
      </c>
      <c r="E3336">
        <v>1435667422</v>
      </c>
      <c r="F3336" t="b">
        <v>0</v>
      </c>
      <c r="G3336">
        <v>46</v>
      </c>
    </row>
    <row r="3337" spans="1:7" hidden="1" x14ac:dyDescent="0.2">
      <c r="A3337" t="s">
        <v>8219</v>
      </c>
      <c r="B3337" t="s">
        <v>8225</v>
      </c>
      <c r="C3337" t="s">
        <v>8247</v>
      </c>
      <c r="D3337">
        <v>1407106800</v>
      </c>
      <c r="E3337">
        <v>1404749446</v>
      </c>
      <c r="F3337" t="b">
        <v>0</v>
      </c>
      <c r="G3337">
        <v>63</v>
      </c>
    </row>
    <row r="3338" spans="1:7" hidden="1" x14ac:dyDescent="0.2">
      <c r="A3338" t="s">
        <v>8219</v>
      </c>
      <c r="B3338" t="s">
        <v>8225</v>
      </c>
      <c r="C3338" t="s">
        <v>8247</v>
      </c>
      <c r="D3338">
        <v>1459845246</v>
      </c>
      <c r="E3338">
        <v>1457429646</v>
      </c>
      <c r="F3338" t="b">
        <v>0</v>
      </c>
      <c r="G3338">
        <v>9</v>
      </c>
    </row>
    <row r="3339" spans="1:7" hidden="1" x14ac:dyDescent="0.2">
      <c r="A3339" t="s">
        <v>8219</v>
      </c>
      <c r="B3339" t="s">
        <v>8225</v>
      </c>
      <c r="C3339" t="s">
        <v>8247</v>
      </c>
      <c r="D3339">
        <v>1412974800</v>
      </c>
      <c r="E3339">
        <v>1411109167</v>
      </c>
      <c r="F3339" t="b">
        <v>0</v>
      </c>
      <c r="G3339">
        <v>34</v>
      </c>
    </row>
    <row r="3340" spans="1:7" hidden="1" x14ac:dyDescent="0.2">
      <c r="A3340" t="s">
        <v>8219</v>
      </c>
      <c r="B3340" t="s">
        <v>8224</v>
      </c>
      <c r="C3340" t="s">
        <v>8246</v>
      </c>
      <c r="D3340">
        <v>1487944080</v>
      </c>
      <c r="E3340">
        <v>1486129680</v>
      </c>
      <c r="F3340" t="b">
        <v>0</v>
      </c>
      <c r="G3340">
        <v>112</v>
      </c>
    </row>
    <row r="3341" spans="1:7" hidden="1" x14ac:dyDescent="0.2">
      <c r="A3341" t="s">
        <v>8219</v>
      </c>
      <c r="B3341" t="s">
        <v>8224</v>
      </c>
      <c r="C3341" t="s">
        <v>8246</v>
      </c>
      <c r="D3341">
        <v>1469721518</v>
      </c>
      <c r="E3341">
        <v>1467129518</v>
      </c>
      <c r="F3341" t="b">
        <v>0</v>
      </c>
      <c r="G3341">
        <v>47</v>
      </c>
    </row>
    <row r="3342" spans="1:7" hidden="1" x14ac:dyDescent="0.2">
      <c r="A3342" t="s">
        <v>8219</v>
      </c>
      <c r="B3342" t="s">
        <v>8224</v>
      </c>
      <c r="C3342" t="s">
        <v>8246</v>
      </c>
      <c r="D3342">
        <v>1481066554</v>
      </c>
      <c r="E3342">
        <v>1478906554</v>
      </c>
      <c r="F3342" t="b">
        <v>0</v>
      </c>
      <c r="G3342">
        <v>38</v>
      </c>
    </row>
    <row r="3343" spans="1:7" hidden="1" x14ac:dyDescent="0.2">
      <c r="A3343" t="s">
        <v>8219</v>
      </c>
      <c r="B3343" t="s">
        <v>8225</v>
      </c>
      <c r="C3343" t="s">
        <v>8247</v>
      </c>
      <c r="D3343">
        <v>1465750800</v>
      </c>
      <c r="E3343">
        <v>1463771421</v>
      </c>
      <c r="F3343" t="b">
        <v>0</v>
      </c>
      <c r="G3343">
        <v>28</v>
      </c>
    </row>
    <row r="3344" spans="1:7" hidden="1" x14ac:dyDescent="0.2">
      <c r="A3344" t="s">
        <v>8219</v>
      </c>
      <c r="B3344" t="s">
        <v>8224</v>
      </c>
      <c r="C3344" t="s">
        <v>8246</v>
      </c>
      <c r="D3344">
        <v>1427864340</v>
      </c>
      <c r="E3344">
        <v>1425020810</v>
      </c>
      <c r="F3344" t="b">
        <v>0</v>
      </c>
      <c r="G3344">
        <v>78</v>
      </c>
    </row>
    <row r="3345" spans="1:7" hidden="1" x14ac:dyDescent="0.2">
      <c r="A3345" t="s">
        <v>8219</v>
      </c>
      <c r="B3345" t="s">
        <v>8225</v>
      </c>
      <c r="C3345" t="s">
        <v>8247</v>
      </c>
      <c r="D3345">
        <v>1460553480</v>
      </c>
      <c r="E3345">
        <v>1458770384</v>
      </c>
      <c r="F3345" t="b">
        <v>0</v>
      </c>
      <c r="G3345">
        <v>23</v>
      </c>
    </row>
    <row r="3346" spans="1:7" hidden="1" x14ac:dyDescent="0.2">
      <c r="A3346" t="s">
        <v>8219</v>
      </c>
      <c r="B3346" t="s">
        <v>8224</v>
      </c>
      <c r="C3346" t="s">
        <v>8246</v>
      </c>
      <c r="D3346">
        <v>1409374093</v>
      </c>
      <c r="E3346">
        <v>1406782093</v>
      </c>
      <c r="F3346" t="b">
        <v>0</v>
      </c>
      <c r="G3346">
        <v>40</v>
      </c>
    </row>
    <row r="3347" spans="1:7" hidden="1" x14ac:dyDescent="0.2">
      <c r="A3347" t="s">
        <v>8219</v>
      </c>
      <c r="B3347" t="s">
        <v>8224</v>
      </c>
      <c r="C3347" t="s">
        <v>8246</v>
      </c>
      <c r="D3347">
        <v>1429317420</v>
      </c>
      <c r="E3347">
        <v>1424226768</v>
      </c>
      <c r="F3347" t="b">
        <v>0</v>
      </c>
      <c r="G3347">
        <v>13</v>
      </c>
    </row>
    <row r="3348" spans="1:7" hidden="1" x14ac:dyDescent="0.2">
      <c r="A3348" t="s">
        <v>8219</v>
      </c>
      <c r="B3348" t="s">
        <v>8224</v>
      </c>
      <c r="C3348" t="s">
        <v>8246</v>
      </c>
      <c r="D3348">
        <v>1424910910</v>
      </c>
      <c r="E3348">
        <v>1424306110</v>
      </c>
      <c r="F3348" t="b">
        <v>0</v>
      </c>
      <c r="G3348">
        <v>18</v>
      </c>
    </row>
    <row r="3349" spans="1:7" hidden="1" x14ac:dyDescent="0.2">
      <c r="A3349" t="s">
        <v>8219</v>
      </c>
      <c r="B3349" t="s">
        <v>8225</v>
      </c>
      <c r="C3349" t="s">
        <v>8247</v>
      </c>
      <c r="D3349">
        <v>1462741200</v>
      </c>
      <c r="E3349">
        <v>1461503654</v>
      </c>
      <c r="F3349" t="b">
        <v>0</v>
      </c>
      <c r="G3349">
        <v>22</v>
      </c>
    </row>
    <row r="3350" spans="1:7" hidden="1" x14ac:dyDescent="0.2">
      <c r="A3350" t="s">
        <v>8219</v>
      </c>
      <c r="B3350" t="s">
        <v>8224</v>
      </c>
      <c r="C3350" t="s">
        <v>8246</v>
      </c>
      <c r="D3350">
        <v>1461988740</v>
      </c>
      <c r="E3350">
        <v>1459949080</v>
      </c>
      <c r="F3350" t="b">
        <v>0</v>
      </c>
      <c r="G3350">
        <v>79</v>
      </c>
    </row>
    <row r="3351" spans="1:7" hidden="1" x14ac:dyDescent="0.2">
      <c r="A3351" t="s">
        <v>8219</v>
      </c>
      <c r="B3351" t="s">
        <v>8224</v>
      </c>
      <c r="C3351" t="s">
        <v>8246</v>
      </c>
      <c r="D3351">
        <v>1465837200</v>
      </c>
      <c r="E3351">
        <v>1463971172</v>
      </c>
      <c r="F3351" t="b">
        <v>0</v>
      </c>
      <c r="G3351">
        <v>14</v>
      </c>
    </row>
    <row r="3352" spans="1:7" hidden="1" x14ac:dyDescent="0.2">
      <c r="A3352" t="s">
        <v>8219</v>
      </c>
      <c r="B3352" t="s">
        <v>8243</v>
      </c>
      <c r="C3352" t="s">
        <v>8249</v>
      </c>
      <c r="D3352">
        <v>1448838000</v>
      </c>
      <c r="E3352">
        <v>1445791811</v>
      </c>
      <c r="F3352" t="b">
        <v>0</v>
      </c>
      <c r="G3352">
        <v>51</v>
      </c>
    </row>
    <row r="3353" spans="1:7" hidden="1" x14ac:dyDescent="0.2">
      <c r="A3353" t="s">
        <v>8219</v>
      </c>
      <c r="B3353" t="s">
        <v>8225</v>
      </c>
      <c r="C3353" t="s">
        <v>8247</v>
      </c>
      <c r="D3353">
        <v>1406113200</v>
      </c>
      <c r="E3353">
        <v>1402910965</v>
      </c>
      <c r="F3353" t="b">
        <v>0</v>
      </c>
      <c r="G3353">
        <v>54</v>
      </c>
    </row>
    <row r="3354" spans="1:7" hidden="1" x14ac:dyDescent="0.2">
      <c r="A3354" t="s">
        <v>8219</v>
      </c>
      <c r="B3354" t="s">
        <v>8225</v>
      </c>
      <c r="C3354" t="s">
        <v>8247</v>
      </c>
      <c r="D3354">
        <v>1467414000</v>
      </c>
      <c r="E3354">
        <v>1462492178</v>
      </c>
      <c r="F3354" t="b">
        <v>0</v>
      </c>
      <c r="G3354">
        <v>70</v>
      </c>
    </row>
    <row r="3355" spans="1:7" hidden="1" x14ac:dyDescent="0.2">
      <c r="A3355" t="s">
        <v>8219</v>
      </c>
      <c r="B3355" t="s">
        <v>8225</v>
      </c>
      <c r="C3355" t="s">
        <v>8247</v>
      </c>
      <c r="D3355">
        <v>1462230000</v>
      </c>
      <c r="E3355">
        <v>1461061350</v>
      </c>
      <c r="F3355" t="b">
        <v>0</v>
      </c>
      <c r="G3355">
        <v>44</v>
      </c>
    </row>
    <row r="3356" spans="1:7" hidden="1" x14ac:dyDescent="0.2">
      <c r="A3356" t="s">
        <v>8219</v>
      </c>
      <c r="B3356" t="s">
        <v>8224</v>
      </c>
      <c r="C3356" t="s">
        <v>8246</v>
      </c>
      <c r="D3356">
        <v>1446091260</v>
      </c>
      <c r="E3356">
        <v>1443029206</v>
      </c>
      <c r="F3356" t="b">
        <v>0</v>
      </c>
      <c r="G3356">
        <v>55</v>
      </c>
    </row>
    <row r="3357" spans="1:7" hidden="1" x14ac:dyDescent="0.2">
      <c r="A3357" t="s">
        <v>8219</v>
      </c>
      <c r="B3357" t="s">
        <v>8225</v>
      </c>
      <c r="C3357" t="s">
        <v>8247</v>
      </c>
      <c r="D3357">
        <v>1462879020</v>
      </c>
      <c r="E3357">
        <v>1461941527</v>
      </c>
      <c r="F3357" t="b">
        <v>0</v>
      </c>
      <c r="G3357">
        <v>15</v>
      </c>
    </row>
    <row r="3358" spans="1:7" hidden="1" x14ac:dyDescent="0.2">
      <c r="A3358" t="s">
        <v>8219</v>
      </c>
      <c r="B3358" t="s">
        <v>8225</v>
      </c>
      <c r="C3358" t="s">
        <v>8247</v>
      </c>
      <c r="D3358">
        <v>1468611272</v>
      </c>
      <c r="E3358">
        <v>1466019272</v>
      </c>
      <c r="F3358" t="b">
        <v>0</v>
      </c>
      <c r="G3358">
        <v>27</v>
      </c>
    </row>
    <row r="3359" spans="1:7" hidden="1" x14ac:dyDescent="0.2">
      <c r="A3359" t="s">
        <v>8219</v>
      </c>
      <c r="B3359" t="s">
        <v>8225</v>
      </c>
      <c r="C3359" t="s">
        <v>8247</v>
      </c>
      <c r="D3359">
        <v>1406887310</v>
      </c>
      <c r="E3359">
        <v>1404295310</v>
      </c>
      <c r="F3359" t="b">
        <v>0</v>
      </c>
      <c r="G3359">
        <v>21</v>
      </c>
    </row>
    <row r="3360" spans="1:7" hidden="1" x14ac:dyDescent="0.2">
      <c r="A3360" t="s">
        <v>8219</v>
      </c>
      <c r="B3360" t="s">
        <v>8224</v>
      </c>
      <c r="C3360" t="s">
        <v>8246</v>
      </c>
      <c r="D3360">
        <v>1416385679</v>
      </c>
      <c r="E3360">
        <v>1413790079</v>
      </c>
      <c r="F3360" t="b">
        <v>0</v>
      </c>
      <c r="G3360">
        <v>162</v>
      </c>
    </row>
    <row r="3361" spans="1:7" hidden="1" x14ac:dyDescent="0.2">
      <c r="A3361" t="s">
        <v>8219</v>
      </c>
      <c r="B3361" t="s">
        <v>8224</v>
      </c>
      <c r="C3361" t="s">
        <v>8246</v>
      </c>
      <c r="D3361">
        <v>1487985734</v>
      </c>
      <c r="E3361">
        <v>1484097734</v>
      </c>
      <c r="F3361" t="b">
        <v>0</v>
      </c>
      <c r="G3361">
        <v>23</v>
      </c>
    </row>
    <row r="3362" spans="1:7" hidden="1" x14ac:dyDescent="0.2">
      <c r="A3362" t="s">
        <v>8219</v>
      </c>
      <c r="B3362" t="s">
        <v>8244</v>
      </c>
      <c r="C3362" t="s">
        <v>8258</v>
      </c>
      <c r="D3362">
        <v>1481731140</v>
      </c>
      <c r="E3362">
        <v>1479866343</v>
      </c>
      <c r="F3362" t="b">
        <v>0</v>
      </c>
      <c r="G3362">
        <v>72</v>
      </c>
    </row>
    <row r="3363" spans="1:7" hidden="1" x14ac:dyDescent="0.2">
      <c r="A3363" t="s">
        <v>8219</v>
      </c>
      <c r="B3363" t="s">
        <v>8224</v>
      </c>
      <c r="C3363" t="s">
        <v>8246</v>
      </c>
      <c r="D3363">
        <v>1409587140</v>
      </c>
      <c r="E3363">
        <v>1408062990</v>
      </c>
      <c r="F3363" t="b">
        <v>0</v>
      </c>
      <c r="G3363">
        <v>68</v>
      </c>
    </row>
    <row r="3364" spans="1:7" hidden="1" x14ac:dyDescent="0.2">
      <c r="A3364" t="s">
        <v>8219</v>
      </c>
      <c r="B3364" t="s">
        <v>8224</v>
      </c>
      <c r="C3364" t="s">
        <v>8246</v>
      </c>
      <c r="D3364">
        <v>1425704100</v>
      </c>
      <c r="E3364">
        <v>1424484717</v>
      </c>
      <c r="F3364" t="b">
        <v>0</v>
      </c>
      <c r="G3364">
        <v>20</v>
      </c>
    </row>
    <row r="3365" spans="1:7" hidden="1" x14ac:dyDescent="0.2">
      <c r="A3365" t="s">
        <v>8219</v>
      </c>
      <c r="B3365" t="s">
        <v>8224</v>
      </c>
      <c r="C3365" t="s">
        <v>8246</v>
      </c>
      <c r="D3365">
        <v>1408464000</v>
      </c>
      <c r="E3365">
        <v>1406831445</v>
      </c>
      <c r="F3365" t="b">
        <v>0</v>
      </c>
      <c r="G3365">
        <v>26</v>
      </c>
    </row>
    <row r="3366" spans="1:7" hidden="1" x14ac:dyDescent="0.2">
      <c r="A3366" t="s">
        <v>8219</v>
      </c>
      <c r="B3366" t="s">
        <v>8225</v>
      </c>
      <c r="C3366" t="s">
        <v>8247</v>
      </c>
      <c r="D3366">
        <v>1458075600</v>
      </c>
      <c r="E3366">
        <v>1456183649</v>
      </c>
      <c r="F3366" t="b">
        <v>0</v>
      </c>
      <c r="G3366">
        <v>72</v>
      </c>
    </row>
    <row r="3367" spans="1:7" hidden="1" x14ac:dyDescent="0.2">
      <c r="A3367" t="s">
        <v>8219</v>
      </c>
      <c r="B3367" t="s">
        <v>8224</v>
      </c>
      <c r="C3367" t="s">
        <v>8246</v>
      </c>
      <c r="D3367">
        <v>1449973592</v>
      </c>
      <c r="E3367">
        <v>1447381592</v>
      </c>
      <c r="F3367" t="b">
        <v>0</v>
      </c>
      <c r="G3367">
        <v>3</v>
      </c>
    </row>
    <row r="3368" spans="1:7" hidden="1" x14ac:dyDescent="0.2">
      <c r="A3368" t="s">
        <v>8219</v>
      </c>
      <c r="B3368" t="s">
        <v>8224</v>
      </c>
      <c r="C3368" t="s">
        <v>8246</v>
      </c>
      <c r="D3368">
        <v>1431481037</v>
      </c>
      <c r="E3368">
        <v>1428889037</v>
      </c>
      <c r="F3368" t="b">
        <v>0</v>
      </c>
      <c r="G3368">
        <v>18</v>
      </c>
    </row>
    <row r="3369" spans="1:7" hidden="1" x14ac:dyDescent="0.2">
      <c r="A3369" t="s">
        <v>8219</v>
      </c>
      <c r="B3369" t="s">
        <v>8225</v>
      </c>
      <c r="C3369" t="s">
        <v>8247</v>
      </c>
      <c r="D3369">
        <v>1438467894</v>
      </c>
      <c r="E3369">
        <v>1436307894</v>
      </c>
      <c r="F3369" t="b">
        <v>0</v>
      </c>
      <c r="G3369">
        <v>30</v>
      </c>
    </row>
    <row r="3370" spans="1:7" hidden="1" x14ac:dyDescent="0.2">
      <c r="A3370" t="s">
        <v>8219</v>
      </c>
      <c r="B3370" t="s">
        <v>8224</v>
      </c>
      <c r="C3370" t="s">
        <v>8246</v>
      </c>
      <c r="D3370">
        <v>1420088400</v>
      </c>
      <c r="E3370">
        <v>1416977259</v>
      </c>
      <c r="F3370" t="b">
        <v>0</v>
      </c>
      <c r="G3370">
        <v>23</v>
      </c>
    </row>
    <row r="3371" spans="1:7" hidden="1" x14ac:dyDescent="0.2">
      <c r="A3371" t="s">
        <v>8219</v>
      </c>
      <c r="B3371" t="s">
        <v>8241</v>
      </c>
      <c r="C3371" t="s">
        <v>8249</v>
      </c>
      <c r="D3371">
        <v>1484441980</v>
      </c>
      <c r="E3371">
        <v>1479257980</v>
      </c>
      <c r="F3371" t="b">
        <v>0</v>
      </c>
      <c r="G3371">
        <v>54</v>
      </c>
    </row>
    <row r="3372" spans="1:7" hidden="1" x14ac:dyDescent="0.2">
      <c r="A3372" t="s">
        <v>8219</v>
      </c>
      <c r="B3372" t="s">
        <v>8224</v>
      </c>
      <c r="C3372" t="s">
        <v>8246</v>
      </c>
      <c r="D3372">
        <v>1481961600</v>
      </c>
      <c r="E3372">
        <v>1479283285</v>
      </c>
      <c r="F3372" t="b">
        <v>0</v>
      </c>
      <c r="G3372">
        <v>26</v>
      </c>
    </row>
    <row r="3373" spans="1:7" hidden="1" x14ac:dyDescent="0.2">
      <c r="A3373" t="s">
        <v>8219</v>
      </c>
      <c r="B3373" t="s">
        <v>8224</v>
      </c>
      <c r="C3373" t="s">
        <v>8246</v>
      </c>
      <c r="D3373">
        <v>1449089965</v>
      </c>
      <c r="E3373">
        <v>1446670765</v>
      </c>
      <c r="F3373" t="b">
        <v>0</v>
      </c>
      <c r="G3373">
        <v>9</v>
      </c>
    </row>
    <row r="3374" spans="1:7" hidden="1" x14ac:dyDescent="0.2">
      <c r="A3374" t="s">
        <v>8219</v>
      </c>
      <c r="B3374" t="s">
        <v>8224</v>
      </c>
      <c r="C3374" t="s">
        <v>8246</v>
      </c>
      <c r="D3374">
        <v>1408942740</v>
      </c>
      <c r="E3374">
        <v>1407157756</v>
      </c>
      <c r="F3374" t="b">
        <v>0</v>
      </c>
      <c r="G3374">
        <v>27</v>
      </c>
    </row>
    <row r="3375" spans="1:7" hidden="1" x14ac:dyDescent="0.2">
      <c r="A3375" t="s">
        <v>8219</v>
      </c>
      <c r="B3375" t="s">
        <v>8225</v>
      </c>
      <c r="C3375" t="s">
        <v>8247</v>
      </c>
      <c r="D3375">
        <v>1437235200</v>
      </c>
      <c r="E3375">
        <v>1435177840</v>
      </c>
      <c r="F3375" t="b">
        <v>0</v>
      </c>
      <c r="G3375">
        <v>30</v>
      </c>
    </row>
    <row r="3376" spans="1:7" hidden="1" x14ac:dyDescent="0.2">
      <c r="A3376" t="s">
        <v>8219</v>
      </c>
      <c r="B3376" t="s">
        <v>8229</v>
      </c>
      <c r="C3376" t="s">
        <v>8251</v>
      </c>
      <c r="D3376">
        <v>1446053616</v>
      </c>
      <c r="E3376">
        <v>1443461616</v>
      </c>
      <c r="F3376" t="b">
        <v>0</v>
      </c>
      <c r="G3376">
        <v>52</v>
      </c>
    </row>
    <row r="3377" spans="1:7" hidden="1" x14ac:dyDescent="0.2">
      <c r="A3377" t="s">
        <v>8219</v>
      </c>
      <c r="B3377" t="s">
        <v>8225</v>
      </c>
      <c r="C3377" t="s">
        <v>8247</v>
      </c>
      <c r="D3377">
        <v>1400423973</v>
      </c>
      <c r="E3377">
        <v>1399387173</v>
      </c>
      <c r="F3377" t="b">
        <v>0</v>
      </c>
      <c r="G3377">
        <v>17</v>
      </c>
    </row>
    <row r="3378" spans="1:7" hidden="1" x14ac:dyDescent="0.2">
      <c r="A3378" t="s">
        <v>8219</v>
      </c>
      <c r="B3378" t="s">
        <v>8224</v>
      </c>
      <c r="C3378" t="s">
        <v>8246</v>
      </c>
      <c r="D3378">
        <v>1429976994</v>
      </c>
      <c r="E3378">
        <v>1424796594</v>
      </c>
      <c r="F3378" t="b">
        <v>0</v>
      </c>
      <c r="G3378">
        <v>19</v>
      </c>
    </row>
    <row r="3379" spans="1:7" hidden="1" x14ac:dyDescent="0.2">
      <c r="A3379" t="s">
        <v>8219</v>
      </c>
      <c r="B3379" t="s">
        <v>8225</v>
      </c>
      <c r="C3379" t="s">
        <v>8247</v>
      </c>
      <c r="D3379">
        <v>1426870560</v>
      </c>
      <c r="E3379">
        <v>1424280899</v>
      </c>
      <c r="F3379" t="b">
        <v>0</v>
      </c>
      <c r="G3379">
        <v>77</v>
      </c>
    </row>
    <row r="3380" spans="1:7" hidden="1" x14ac:dyDescent="0.2">
      <c r="A3380" t="s">
        <v>8219</v>
      </c>
      <c r="B3380" t="s">
        <v>8225</v>
      </c>
      <c r="C3380" t="s">
        <v>8247</v>
      </c>
      <c r="D3380">
        <v>1409490480</v>
      </c>
      <c r="E3380">
        <v>1407400306</v>
      </c>
      <c r="F3380" t="b">
        <v>0</v>
      </c>
      <c r="G3380">
        <v>21</v>
      </c>
    </row>
    <row r="3381" spans="1:7" hidden="1" x14ac:dyDescent="0.2">
      <c r="A3381" t="s">
        <v>8219</v>
      </c>
      <c r="B3381" t="s">
        <v>8225</v>
      </c>
      <c r="C3381" t="s">
        <v>8247</v>
      </c>
      <c r="D3381">
        <v>1440630000</v>
      </c>
      <c r="E3381">
        <v>1439122800</v>
      </c>
      <c r="F3381" t="b">
        <v>0</v>
      </c>
      <c r="G3381">
        <v>38</v>
      </c>
    </row>
    <row r="3382" spans="1:7" hidden="1" x14ac:dyDescent="0.2">
      <c r="A3382" t="s">
        <v>8219</v>
      </c>
      <c r="B3382" t="s">
        <v>8224</v>
      </c>
      <c r="C3382" t="s">
        <v>8246</v>
      </c>
      <c r="D3382">
        <v>1417305178</v>
      </c>
      <c r="E3382">
        <v>1414277578</v>
      </c>
      <c r="F3382" t="b">
        <v>0</v>
      </c>
      <c r="G3382">
        <v>28</v>
      </c>
    </row>
    <row r="3383" spans="1:7" hidden="1" x14ac:dyDescent="0.2">
      <c r="A3383" t="s">
        <v>8219</v>
      </c>
      <c r="B3383" t="s">
        <v>8224</v>
      </c>
      <c r="C3383" t="s">
        <v>8246</v>
      </c>
      <c r="D3383">
        <v>1426044383</v>
      </c>
      <c r="E3383">
        <v>1423455983</v>
      </c>
      <c r="F3383" t="b">
        <v>0</v>
      </c>
      <c r="G3383">
        <v>48</v>
      </c>
    </row>
    <row r="3384" spans="1:7" hidden="1" x14ac:dyDescent="0.2">
      <c r="A3384" t="s">
        <v>8219</v>
      </c>
      <c r="B3384" t="s">
        <v>8225</v>
      </c>
      <c r="C3384" t="s">
        <v>8247</v>
      </c>
      <c r="D3384">
        <v>1470092340</v>
      </c>
      <c r="E3384">
        <v>1467973256</v>
      </c>
      <c r="F3384" t="b">
        <v>0</v>
      </c>
      <c r="G3384">
        <v>46</v>
      </c>
    </row>
    <row r="3385" spans="1:7" hidden="1" x14ac:dyDescent="0.2">
      <c r="A3385" t="s">
        <v>8219</v>
      </c>
      <c r="B3385" t="s">
        <v>8224</v>
      </c>
      <c r="C3385" t="s">
        <v>8246</v>
      </c>
      <c r="D3385">
        <v>1466707620</v>
      </c>
      <c r="E3385">
        <v>1464979620</v>
      </c>
      <c r="F3385" t="b">
        <v>0</v>
      </c>
      <c r="G3385">
        <v>30</v>
      </c>
    </row>
    <row r="3386" spans="1:7" hidden="1" x14ac:dyDescent="0.2">
      <c r="A3386" t="s">
        <v>8219</v>
      </c>
      <c r="B3386" t="s">
        <v>8224</v>
      </c>
      <c r="C3386" t="s">
        <v>8246</v>
      </c>
      <c r="D3386">
        <v>1448074800</v>
      </c>
      <c r="E3386">
        <v>1444874768</v>
      </c>
      <c r="F3386" t="b">
        <v>0</v>
      </c>
      <c r="G3386">
        <v>64</v>
      </c>
    </row>
    <row r="3387" spans="1:7" hidden="1" x14ac:dyDescent="0.2">
      <c r="A3387" t="s">
        <v>8219</v>
      </c>
      <c r="B3387" t="s">
        <v>8224</v>
      </c>
      <c r="C3387" t="s">
        <v>8246</v>
      </c>
      <c r="D3387">
        <v>1418244552</v>
      </c>
      <c r="E3387">
        <v>1415652552</v>
      </c>
      <c r="F3387" t="b">
        <v>0</v>
      </c>
      <c r="G3387">
        <v>15</v>
      </c>
    </row>
    <row r="3388" spans="1:7" hidden="1" x14ac:dyDescent="0.2">
      <c r="A3388" t="s">
        <v>8219</v>
      </c>
      <c r="B3388" t="s">
        <v>8224</v>
      </c>
      <c r="C3388" t="s">
        <v>8246</v>
      </c>
      <c r="D3388">
        <v>1417620506</v>
      </c>
      <c r="E3388">
        <v>1415028506</v>
      </c>
      <c r="F3388" t="b">
        <v>0</v>
      </c>
      <c r="G3388">
        <v>41</v>
      </c>
    </row>
    <row r="3389" spans="1:7" hidden="1" x14ac:dyDescent="0.2">
      <c r="A3389" t="s">
        <v>8219</v>
      </c>
      <c r="B3389" t="s">
        <v>8224</v>
      </c>
      <c r="C3389" t="s">
        <v>8246</v>
      </c>
      <c r="D3389">
        <v>1418581088</v>
      </c>
      <c r="E3389">
        <v>1415125088</v>
      </c>
      <c r="F3389" t="b">
        <v>0</v>
      </c>
      <c r="G3389">
        <v>35</v>
      </c>
    </row>
    <row r="3390" spans="1:7" hidden="1" x14ac:dyDescent="0.2">
      <c r="A3390" t="s">
        <v>8219</v>
      </c>
      <c r="B3390" t="s">
        <v>8225</v>
      </c>
      <c r="C3390" t="s">
        <v>8247</v>
      </c>
      <c r="D3390">
        <v>1434625441</v>
      </c>
      <c r="E3390">
        <v>1432033441</v>
      </c>
      <c r="F3390" t="b">
        <v>0</v>
      </c>
      <c r="G3390">
        <v>45</v>
      </c>
    </row>
    <row r="3391" spans="1:7" hidden="1" x14ac:dyDescent="0.2">
      <c r="A3391" t="s">
        <v>8219</v>
      </c>
      <c r="B3391" t="s">
        <v>8224</v>
      </c>
      <c r="C3391" t="s">
        <v>8246</v>
      </c>
      <c r="D3391">
        <v>1464960682</v>
      </c>
      <c r="E3391">
        <v>1462368682</v>
      </c>
      <c r="F3391" t="b">
        <v>0</v>
      </c>
      <c r="G3391">
        <v>62</v>
      </c>
    </row>
    <row r="3392" spans="1:7" hidden="1" x14ac:dyDescent="0.2">
      <c r="A3392" t="s">
        <v>8219</v>
      </c>
      <c r="B3392" t="s">
        <v>8224</v>
      </c>
      <c r="C3392" t="s">
        <v>8246</v>
      </c>
      <c r="D3392">
        <v>1405017345</v>
      </c>
      <c r="E3392">
        <v>1403721345</v>
      </c>
      <c r="F3392" t="b">
        <v>0</v>
      </c>
      <c r="G3392">
        <v>22</v>
      </c>
    </row>
    <row r="3393" spans="1:7" hidden="1" x14ac:dyDescent="0.2">
      <c r="A3393" t="s">
        <v>8219</v>
      </c>
      <c r="B3393" t="s">
        <v>8224</v>
      </c>
      <c r="C3393" t="s">
        <v>8246</v>
      </c>
      <c r="D3393">
        <v>1407536880</v>
      </c>
      <c r="E3393">
        <v>1404997548</v>
      </c>
      <c r="F3393" t="b">
        <v>0</v>
      </c>
      <c r="G3393">
        <v>18</v>
      </c>
    </row>
    <row r="3394" spans="1:7" hidden="1" x14ac:dyDescent="0.2">
      <c r="A3394" t="s">
        <v>8219</v>
      </c>
      <c r="B3394" t="s">
        <v>8225</v>
      </c>
      <c r="C3394" t="s">
        <v>8247</v>
      </c>
      <c r="D3394">
        <v>1462565855</v>
      </c>
      <c r="E3394">
        <v>1458245855</v>
      </c>
      <c r="F3394" t="b">
        <v>0</v>
      </c>
      <c r="G3394">
        <v>12</v>
      </c>
    </row>
    <row r="3395" spans="1:7" hidden="1" x14ac:dyDescent="0.2">
      <c r="A3395" t="s">
        <v>8219</v>
      </c>
      <c r="B3395" t="s">
        <v>8224</v>
      </c>
      <c r="C3395" t="s">
        <v>8246</v>
      </c>
      <c r="D3395">
        <v>1415234760</v>
      </c>
      <c r="E3395">
        <v>1413065230</v>
      </c>
      <c r="F3395" t="b">
        <v>0</v>
      </c>
      <c r="G3395">
        <v>44</v>
      </c>
    </row>
    <row r="3396" spans="1:7" hidden="1" x14ac:dyDescent="0.2">
      <c r="A3396" t="s">
        <v>8219</v>
      </c>
      <c r="B3396" t="s">
        <v>8225</v>
      </c>
      <c r="C3396" t="s">
        <v>8247</v>
      </c>
      <c r="D3396">
        <v>1406470645</v>
      </c>
      <c r="E3396">
        <v>1403878645</v>
      </c>
      <c r="F3396" t="b">
        <v>0</v>
      </c>
      <c r="G3396">
        <v>27</v>
      </c>
    </row>
    <row r="3397" spans="1:7" hidden="1" x14ac:dyDescent="0.2">
      <c r="A3397" t="s">
        <v>8219</v>
      </c>
      <c r="B3397" t="s">
        <v>8225</v>
      </c>
      <c r="C3397" t="s">
        <v>8247</v>
      </c>
      <c r="D3397">
        <v>1433009400</v>
      </c>
      <c r="E3397">
        <v>1431795944</v>
      </c>
      <c r="F3397" t="b">
        <v>0</v>
      </c>
      <c r="G3397">
        <v>38</v>
      </c>
    </row>
    <row r="3398" spans="1:7" hidden="1" x14ac:dyDescent="0.2">
      <c r="A3398" t="s">
        <v>8219</v>
      </c>
      <c r="B3398" t="s">
        <v>8224</v>
      </c>
      <c r="C3398" t="s">
        <v>8246</v>
      </c>
      <c r="D3398">
        <v>1401595140</v>
      </c>
      <c r="E3398">
        <v>1399286589</v>
      </c>
      <c r="F3398" t="b">
        <v>0</v>
      </c>
      <c r="G3398">
        <v>28</v>
      </c>
    </row>
    <row r="3399" spans="1:7" hidden="1" x14ac:dyDescent="0.2">
      <c r="A3399" t="s">
        <v>8219</v>
      </c>
      <c r="B3399" t="s">
        <v>8225</v>
      </c>
      <c r="C3399" t="s">
        <v>8247</v>
      </c>
      <c r="D3399">
        <v>1455832800</v>
      </c>
      <c r="E3399">
        <v>1452338929</v>
      </c>
      <c r="F3399" t="b">
        <v>0</v>
      </c>
      <c r="G3399">
        <v>24</v>
      </c>
    </row>
    <row r="3400" spans="1:7" hidden="1" x14ac:dyDescent="0.2">
      <c r="A3400" t="s">
        <v>8219</v>
      </c>
      <c r="B3400" t="s">
        <v>8224</v>
      </c>
      <c r="C3400" t="s">
        <v>8246</v>
      </c>
      <c r="D3400">
        <v>1416589200</v>
      </c>
      <c r="E3400">
        <v>1414605776</v>
      </c>
      <c r="F3400" t="b">
        <v>0</v>
      </c>
      <c r="G3400">
        <v>65</v>
      </c>
    </row>
    <row r="3401" spans="1:7" hidden="1" x14ac:dyDescent="0.2">
      <c r="A3401" t="s">
        <v>8219</v>
      </c>
      <c r="B3401" t="s">
        <v>8225</v>
      </c>
      <c r="C3401" t="s">
        <v>8247</v>
      </c>
      <c r="D3401">
        <v>1424556325</v>
      </c>
      <c r="E3401">
        <v>1421964325</v>
      </c>
      <c r="F3401" t="b">
        <v>0</v>
      </c>
      <c r="G3401">
        <v>46</v>
      </c>
    </row>
    <row r="3402" spans="1:7" hidden="1" x14ac:dyDescent="0.2">
      <c r="A3402" t="s">
        <v>8219</v>
      </c>
      <c r="B3402" t="s">
        <v>8224</v>
      </c>
      <c r="C3402" t="s">
        <v>8246</v>
      </c>
      <c r="D3402">
        <v>1409266414</v>
      </c>
      <c r="E3402">
        <v>1405378414</v>
      </c>
      <c r="F3402" t="b">
        <v>0</v>
      </c>
      <c r="G3402">
        <v>85</v>
      </c>
    </row>
    <row r="3403" spans="1:7" hidden="1" x14ac:dyDescent="0.2">
      <c r="A3403" t="s">
        <v>8219</v>
      </c>
      <c r="B3403" t="s">
        <v>8225</v>
      </c>
      <c r="C3403" t="s">
        <v>8247</v>
      </c>
      <c r="D3403">
        <v>1438968146</v>
      </c>
      <c r="E3403">
        <v>1436376146</v>
      </c>
      <c r="F3403" t="b">
        <v>0</v>
      </c>
      <c r="G3403">
        <v>66</v>
      </c>
    </row>
    <row r="3404" spans="1:7" hidden="1" x14ac:dyDescent="0.2">
      <c r="A3404" t="s">
        <v>8219</v>
      </c>
      <c r="B3404" t="s">
        <v>8224</v>
      </c>
      <c r="C3404" t="s">
        <v>8246</v>
      </c>
      <c r="D3404">
        <v>1447295460</v>
      </c>
      <c r="E3404">
        <v>1444747843</v>
      </c>
      <c r="F3404" t="b">
        <v>0</v>
      </c>
      <c r="G3404">
        <v>165</v>
      </c>
    </row>
    <row r="3405" spans="1:7" hidden="1" x14ac:dyDescent="0.2">
      <c r="A3405" t="s">
        <v>8219</v>
      </c>
      <c r="B3405" t="s">
        <v>8225</v>
      </c>
      <c r="C3405" t="s">
        <v>8247</v>
      </c>
      <c r="D3405">
        <v>1435230324</v>
      </c>
      <c r="E3405">
        <v>1432638324</v>
      </c>
      <c r="F3405" t="b">
        <v>0</v>
      </c>
      <c r="G3405">
        <v>17</v>
      </c>
    </row>
    <row r="3406" spans="1:7" hidden="1" x14ac:dyDescent="0.2">
      <c r="A3406" t="s">
        <v>8219</v>
      </c>
      <c r="B3406" t="s">
        <v>8224</v>
      </c>
      <c r="C3406" t="s">
        <v>8246</v>
      </c>
      <c r="D3406">
        <v>1434542702</v>
      </c>
      <c r="E3406">
        <v>1432814702</v>
      </c>
      <c r="F3406" t="b">
        <v>0</v>
      </c>
      <c r="G3406">
        <v>3</v>
      </c>
    </row>
    <row r="3407" spans="1:7" hidden="1" x14ac:dyDescent="0.2">
      <c r="A3407" t="s">
        <v>8219</v>
      </c>
      <c r="B3407" t="s">
        <v>8225</v>
      </c>
      <c r="C3407" t="s">
        <v>8247</v>
      </c>
      <c r="D3407">
        <v>1456876740</v>
      </c>
      <c r="E3407">
        <v>1455063886</v>
      </c>
      <c r="F3407" t="b">
        <v>0</v>
      </c>
      <c r="G3407">
        <v>17</v>
      </c>
    </row>
    <row r="3408" spans="1:7" hidden="1" x14ac:dyDescent="0.2">
      <c r="A3408" t="s">
        <v>8219</v>
      </c>
      <c r="B3408" t="s">
        <v>8224</v>
      </c>
      <c r="C3408" t="s">
        <v>8246</v>
      </c>
      <c r="D3408">
        <v>1405511376</v>
      </c>
      <c r="E3408">
        <v>1401623376</v>
      </c>
      <c r="F3408" t="b">
        <v>0</v>
      </c>
      <c r="G3408">
        <v>91</v>
      </c>
    </row>
    <row r="3409" spans="1:7" hidden="1" x14ac:dyDescent="0.2">
      <c r="A3409" t="s">
        <v>8219</v>
      </c>
      <c r="B3409" t="s">
        <v>8225</v>
      </c>
      <c r="C3409" t="s">
        <v>8247</v>
      </c>
      <c r="D3409">
        <v>1404641289</v>
      </c>
      <c r="E3409">
        <v>1402049289</v>
      </c>
      <c r="F3409" t="b">
        <v>0</v>
      </c>
      <c r="G3409">
        <v>67</v>
      </c>
    </row>
    <row r="3410" spans="1:7" hidden="1" x14ac:dyDescent="0.2">
      <c r="A3410" t="s">
        <v>8219</v>
      </c>
      <c r="B3410" t="s">
        <v>8224</v>
      </c>
      <c r="C3410" t="s">
        <v>8246</v>
      </c>
      <c r="D3410">
        <v>1405727304</v>
      </c>
      <c r="E3410">
        <v>1403135304</v>
      </c>
      <c r="F3410" t="b">
        <v>0</v>
      </c>
      <c r="G3410">
        <v>18</v>
      </c>
    </row>
    <row r="3411" spans="1:7" hidden="1" x14ac:dyDescent="0.2">
      <c r="A3411" t="s">
        <v>8219</v>
      </c>
      <c r="B3411" t="s">
        <v>8225</v>
      </c>
      <c r="C3411" t="s">
        <v>8247</v>
      </c>
      <c r="D3411">
        <v>1469998680</v>
      </c>
      <c r="E3411">
        <v>1466710358</v>
      </c>
      <c r="F3411" t="b">
        <v>0</v>
      </c>
      <c r="G3411">
        <v>21</v>
      </c>
    </row>
    <row r="3412" spans="1:7" hidden="1" x14ac:dyDescent="0.2">
      <c r="A3412" t="s">
        <v>8219</v>
      </c>
      <c r="B3412" t="s">
        <v>8224</v>
      </c>
      <c r="C3412" t="s">
        <v>8246</v>
      </c>
      <c r="D3412">
        <v>1465196400</v>
      </c>
      <c r="E3412">
        <v>1462841990</v>
      </c>
      <c r="F3412" t="b">
        <v>0</v>
      </c>
      <c r="G3412">
        <v>40</v>
      </c>
    </row>
    <row r="3413" spans="1:7" hidden="1" x14ac:dyDescent="0.2">
      <c r="A3413" t="s">
        <v>8219</v>
      </c>
      <c r="B3413" t="s">
        <v>8224</v>
      </c>
      <c r="C3413" t="s">
        <v>8246</v>
      </c>
      <c r="D3413">
        <v>1444264372</v>
      </c>
      <c r="E3413">
        <v>1442536372</v>
      </c>
      <c r="F3413" t="b">
        <v>0</v>
      </c>
      <c r="G3413">
        <v>78</v>
      </c>
    </row>
    <row r="3414" spans="1:7" hidden="1" x14ac:dyDescent="0.2">
      <c r="A3414" t="s">
        <v>8219</v>
      </c>
      <c r="B3414" t="s">
        <v>8225</v>
      </c>
      <c r="C3414" t="s">
        <v>8247</v>
      </c>
      <c r="D3414">
        <v>1411858862</v>
      </c>
      <c r="E3414">
        <v>1409266862</v>
      </c>
      <c r="F3414" t="b">
        <v>0</v>
      </c>
      <c r="G3414">
        <v>26</v>
      </c>
    </row>
    <row r="3415" spans="1:7" hidden="1" x14ac:dyDescent="0.2">
      <c r="A3415" t="s">
        <v>8219</v>
      </c>
      <c r="B3415" t="s">
        <v>8224</v>
      </c>
      <c r="C3415" t="s">
        <v>8246</v>
      </c>
      <c r="D3415">
        <v>1425099540</v>
      </c>
      <c r="E3415">
        <v>1424280938</v>
      </c>
      <c r="F3415" t="b">
        <v>0</v>
      </c>
      <c r="G3415">
        <v>14</v>
      </c>
    </row>
    <row r="3416" spans="1:7" hidden="1" x14ac:dyDescent="0.2">
      <c r="A3416" t="s">
        <v>8219</v>
      </c>
      <c r="B3416" t="s">
        <v>8224</v>
      </c>
      <c r="C3416" t="s">
        <v>8246</v>
      </c>
      <c r="D3416">
        <v>1480579140</v>
      </c>
      <c r="E3416">
        <v>1478030325</v>
      </c>
      <c r="F3416" t="b">
        <v>0</v>
      </c>
      <c r="G3416">
        <v>44</v>
      </c>
    </row>
    <row r="3417" spans="1:7" hidden="1" x14ac:dyDescent="0.2">
      <c r="A3417" t="s">
        <v>8219</v>
      </c>
      <c r="B3417" t="s">
        <v>8224</v>
      </c>
      <c r="C3417" t="s">
        <v>8246</v>
      </c>
      <c r="D3417">
        <v>1460935800</v>
      </c>
      <c r="E3417">
        <v>1459999656</v>
      </c>
      <c r="F3417" t="b">
        <v>0</v>
      </c>
      <c r="G3417">
        <v>9</v>
      </c>
    </row>
    <row r="3418" spans="1:7" hidden="1" x14ac:dyDescent="0.2">
      <c r="A3418" t="s">
        <v>8219</v>
      </c>
      <c r="B3418" t="s">
        <v>8225</v>
      </c>
      <c r="C3418" t="s">
        <v>8247</v>
      </c>
      <c r="D3418">
        <v>1429813800</v>
      </c>
      <c r="E3418">
        <v>1427363645</v>
      </c>
      <c r="F3418" t="b">
        <v>0</v>
      </c>
      <c r="G3418">
        <v>30</v>
      </c>
    </row>
    <row r="3419" spans="1:7" hidden="1" x14ac:dyDescent="0.2">
      <c r="A3419" t="s">
        <v>8219</v>
      </c>
      <c r="B3419" t="s">
        <v>8224</v>
      </c>
      <c r="C3419" t="s">
        <v>8246</v>
      </c>
      <c r="D3419">
        <v>1414284180</v>
      </c>
      <c r="E3419">
        <v>1410558948</v>
      </c>
      <c r="F3419" t="b">
        <v>0</v>
      </c>
      <c r="G3419">
        <v>45</v>
      </c>
    </row>
    <row r="3420" spans="1:7" hidden="1" x14ac:dyDescent="0.2">
      <c r="A3420" t="s">
        <v>8219</v>
      </c>
      <c r="B3420" t="s">
        <v>8224</v>
      </c>
      <c r="C3420" t="s">
        <v>8246</v>
      </c>
      <c r="D3420">
        <v>1400875307</v>
      </c>
      <c r="E3420">
        <v>1398283307</v>
      </c>
      <c r="F3420" t="b">
        <v>0</v>
      </c>
      <c r="G3420">
        <v>56</v>
      </c>
    </row>
    <row r="3421" spans="1:7" hidden="1" x14ac:dyDescent="0.2">
      <c r="A3421" t="s">
        <v>8219</v>
      </c>
      <c r="B3421" t="s">
        <v>8241</v>
      </c>
      <c r="C3421" t="s">
        <v>8249</v>
      </c>
      <c r="D3421">
        <v>1459978200</v>
      </c>
      <c r="E3421">
        <v>1458416585</v>
      </c>
      <c r="F3421" t="b">
        <v>0</v>
      </c>
      <c r="G3421">
        <v>46</v>
      </c>
    </row>
    <row r="3422" spans="1:7" hidden="1" x14ac:dyDescent="0.2">
      <c r="A3422" t="s">
        <v>8219</v>
      </c>
      <c r="B3422" t="s">
        <v>8225</v>
      </c>
      <c r="C3422" t="s">
        <v>8247</v>
      </c>
      <c r="D3422">
        <v>1455408000</v>
      </c>
      <c r="E3422">
        <v>1454638202</v>
      </c>
      <c r="F3422" t="b">
        <v>0</v>
      </c>
      <c r="G3422">
        <v>34</v>
      </c>
    </row>
    <row r="3423" spans="1:7" hidden="1" x14ac:dyDescent="0.2">
      <c r="A3423" t="s">
        <v>8219</v>
      </c>
      <c r="B3423" t="s">
        <v>8224</v>
      </c>
      <c r="C3423" t="s">
        <v>8246</v>
      </c>
      <c r="D3423">
        <v>1425495563</v>
      </c>
      <c r="E3423">
        <v>1422903563</v>
      </c>
      <c r="F3423" t="b">
        <v>0</v>
      </c>
      <c r="G3423">
        <v>98</v>
      </c>
    </row>
    <row r="3424" spans="1:7" hidden="1" x14ac:dyDescent="0.2">
      <c r="A3424" t="s">
        <v>8219</v>
      </c>
      <c r="B3424" t="s">
        <v>8225</v>
      </c>
      <c r="C3424" t="s">
        <v>8247</v>
      </c>
      <c r="D3424">
        <v>1450051200</v>
      </c>
      <c r="E3424">
        <v>1447594176</v>
      </c>
      <c r="F3424" t="b">
        <v>0</v>
      </c>
      <c r="G3424">
        <v>46</v>
      </c>
    </row>
    <row r="3425" spans="1:7" hidden="1" x14ac:dyDescent="0.2">
      <c r="A3425" t="s">
        <v>8219</v>
      </c>
      <c r="B3425" t="s">
        <v>8224</v>
      </c>
      <c r="C3425" t="s">
        <v>8246</v>
      </c>
      <c r="D3425">
        <v>1429912341</v>
      </c>
      <c r="E3425">
        <v>1427320341</v>
      </c>
      <c r="F3425" t="b">
        <v>0</v>
      </c>
      <c r="G3425">
        <v>10</v>
      </c>
    </row>
    <row r="3426" spans="1:7" hidden="1" x14ac:dyDescent="0.2">
      <c r="A3426" t="s">
        <v>8219</v>
      </c>
      <c r="B3426" t="s">
        <v>8224</v>
      </c>
      <c r="C3426" t="s">
        <v>8246</v>
      </c>
      <c r="D3426">
        <v>1423119540</v>
      </c>
      <c r="E3426">
        <v>1421252084</v>
      </c>
      <c r="F3426" t="b">
        <v>0</v>
      </c>
      <c r="G3426">
        <v>76</v>
      </c>
    </row>
    <row r="3427" spans="1:7" hidden="1" x14ac:dyDescent="0.2">
      <c r="A3427" t="s">
        <v>8219</v>
      </c>
      <c r="B3427" t="s">
        <v>8224</v>
      </c>
      <c r="C3427" t="s">
        <v>8246</v>
      </c>
      <c r="D3427">
        <v>1412434136</v>
      </c>
      <c r="E3427">
        <v>1409669336</v>
      </c>
      <c r="F3427" t="b">
        <v>0</v>
      </c>
      <c r="G3427">
        <v>104</v>
      </c>
    </row>
    <row r="3428" spans="1:7" hidden="1" x14ac:dyDescent="0.2">
      <c r="A3428" t="s">
        <v>8219</v>
      </c>
      <c r="B3428" t="s">
        <v>8224</v>
      </c>
      <c r="C3428" t="s">
        <v>8246</v>
      </c>
      <c r="D3428">
        <v>1411264800</v>
      </c>
      <c r="E3428">
        <v>1409620903</v>
      </c>
      <c r="F3428" t="b">
        <v>0</v>
      </c>
      <c r="G3428">
        <v>87</v>
      </c>
    </row>
    <row r="3429" spans="1:7" hidden="1" x14ac:dyDescent="0.2">
      <c r="A3429" t="s">
        <v>8219</v>
      </c>
      <c r="B3429" t="s">
        <v>8225</v>
      </c>
      <c r="C3429" t="s">
        <v>8247</v>
      </c>
      <c r="D3429">
        <v>1404314952</v>
      </c>
      <c r="E3429">
        <v>1401722952</v>
      </c>
      <c r="F3429" t="b">
        <v>0</v>
      </c>
      <c r="G3429">
        <v>29</v>
      </c>
    </row>
    <row r="3430" spans="1:7" hidden="1" x14ac:dyDescent="0.2">
      <c r="A3430" t="s">
        <v>8219</v>
      </c>
      <c r="B3430" t="s">
        <v>8225</v>
      </c>
      <c r="C3430" t="s">
        <v>8247</v>
      </c>
      <c r="D3430">
        <v>1425142800</v>
      </c>
      <c r="E3430">
        <v>1422983847</v>
      </c>
      <c r="F3430" t="b">
        <v>0</v>
      </c>
      <c r="G3430">
        <v>51</v>
      </c>
    </row>
    <row r="3431" spans="1:7" hidden="1" x14ac:dyDescent="0.2">
      <c r="A3431" t="s">
        <v>8219</v>
      </c>
      <c r="B3431" t="s">
        <v>8225</v>
      </c>
      <c r="C3431" t="s">
        <v>8247</v>
      </c>
      <c r="D3431">
        <v>1478046661</v>
      </c>
      <c r="E3431">
        <v>1476837061</v>
      </c>
      <c r="F3431" t="b">
        <v>0</v>
      </c>
      <c r="G3431">
        <v>12</v>
      </c>
    </row>
    <row r="3432" spans="1:7" hidden="1" x14ac:dyDescent="0.2">
      <c r="A3432" t="s">
        <v>8219</v>
      </c>
      <c r="B3432" t="s">
        <v>8225</v>
      </c>
      <c r="C3432" t="s">
        <v>8247</v>
      </c>
      <c r="D3432">
        <v>1406760101</v>
      </c>
      <c r="E3432">
        <v>1404168101</v>
      </c>
      <c r="F3432" t="b">
        <v>0</v>
      </c>
      <c r="G3432">
        <v>72</v>
      </c>
    </row>
    <row r="3433" spans="1:7" hidden="1" x14ac:dyDescent="0.2">
      <c r="A3433" t="s">
        <v>8219</v>
      </c>
      <c r="B3433" t="s">
        <v>8224</v>
      </c>
      <c r="C3433" t="s">
        <v>8246</v>
      </c>
      <c r="D3433">
        <v>1408383153</v>
      </c>
      <c r="E3433">
        <v>1405791153</v>
      </c>
      <c r="F3433" t="b">
        <v>0</v>
      </c>
      <c r="G3433">
        <v>21</v>
      </c>
    </row>
    <row r="3434" spans="1:7" hidden="1" x14ac:dyDescent="0.2">
      <c r="A3434" t="s">
        <v>8219</v>
      </c>
      <c r="B3434" t="s">
        <v>8224</v>
      </c>
      <c r="C3434" t="s">
        <v>8246</v>
      </c>
      <c r="D3434">
        <v>1454709600</v>
      </c>
      <c r="E3434">
        <v>1452520614</v>
      </c>
      <c r="F3434" t="b">
        <v>0</v>
      </c>
      <c r="G3434">
        <v>42</v>
      </c>
    </row>
    <row r="3435" spans="1:7" hidden="1" x14ac:dyDescent="0.2">
      <c r="A3435" t="s">
        <v>8219</v>
      </c>
      <c r="B3435" t="s">
        <v>8224</v>
      </c>
      <c r="C3435" t="s">
        <v>8246</v>
      </c>
      <c r="D3435">
        <v>1402974000</v>
      </c>
      <c r="E3435">
        <v>1400290255</v>
      </c>
      <c r="F3435" t="b">
        <v>0</v>
      </c>
      <c r="G3435">
        <v>71</v>
      </c>
    </row>
    <row r="3436" spans="1:7" hidden="1" x14ac:dyDescent="0.2">
      <c r="A3436" t="s">
        <v>8219</v>
      </c>
      <c r="B3436" t="s">
        <v>8224</v>
      </c>
      <c r="C3436" t="s">
        <v>8246</v>
      </c>
      <c r="D3436">
        <v>1404983269</v>
      </c>
      <c r="E3436">
        <v>1402391269</v>
      </c>
      <c r="F3436" t="b">
        <v>0</v>
      </c>
      <c r="G3436">
        <v>168</v>
      </c>
    </row>
    <row r="3437" spans="1:7" hidden="1" x14ac:dyDescent="0.2">
      <c r="A3437" t="s">
        <v>8219</v>
      </c>
      <c r="B3437" t="s">
        <v>8224</v>
      </c>
      <c r="C3437" t="s">
        <v>8246</v>
      </c>
      <c r="D3437">
        <v>1470538800</v>
      </c>
      <c r="E3437">
        <v>1469112493</v>
      </c>
      <c r="F3437" t="b">
        <v>0</v>
      </c>
      <c r="G3437">
        <v>19</v>
      </c>
    </row>
    <row r="3438" spans="1:7" hidden="1" x14ac:dyDescent="0.2">
      <c r="A3438" t="s">
        <v>8219</v>
      </c>
      <c r="B3438" t="s">
        <v>8224</v>
      </c>
      <c r="C3438" t="s">
        <v>8246</v>
      </c>
      <c r="D3438">
        <v>1408638480</v>
      </c>
      <c r="E3438">
        <v>1406811593</v>
      </c>
      <c r="F3438" t="b">
        <v>0</v>
      </c>
      <c r="G3438">
        <v>37</v>
      </c>
    </row>
    <row r="3439" spans="1:7" hidden="1" x14ac:dyDescent="0.2">
      <c r="A3439" t="s">
        <v>8219</v>
      </c>
      <c r="B3439" t="s">
        <v>8224</v>
      </c>
      <c r="C3439" t="s">
        <v>8246</v>
      </c>
      <c r="D3439">
        <v>1440003820</v>
      </c>
      <c r="E3439">
        <v>1437411820</v>
      </c>
      <c r="F3439" t="b">
        <v>0</v>
      </c>
      <c r="G3439">
        <v>36</v>
      </c>
    </row>
    <row r="3440" spans="1:7" hidden="1" x14ac:dyDescent="0.2">
      <c r="A3440" t="s">
        <v>8219</v>
      </c>
      <c r="B3440" t="s">
        <v>8225</v>
      </c>
      <c r="C3440" t="s">
        <v>8247</v>
      </c>
      <c r="D3440">
        <v>1430600400</v>
      </c>
      <c r="E3440">
        <v>1428358567</v>
      </c>
      <c r="F3440" t="b">
        <v>0</v>
      </c>
      <c r="G3440">
        <v>14</v>
      </c>
    </row>
    <row r="3441" spans="1:7" hidden="1" x14ac:dyDescent="0.2">
      <c r="A3441" t="s">
        <v>8219</v>
      </c>
      <c r="B3441" t="s">
        <v>8224</v>
      </c>
      <c r="C3441" t="s">
        <v>8246</v>
      </c>
      <c r="D3441">
        <v>1453179540</v>
      </c>
      <c r="E3441">
        <v>1452030730</v>
      </c>
      <c r="F3441" t="b">
        <v>0</v>
      </c>
      <c r="G3441">
        <v>18</v>
      </c>
    </row>
    <row r="3442" spans="1:7" hidden="1" x14ac:dyDescent="0.2">
      <c r="A3442" t="s">
        <v>8219</v>
      </c>
      <c r="B3442" t="s">
        <v>8224</v>
      </c>
      <c r="C3442" t="s">
        <v>8246</v>
      </c>
      <c r="D3442">
        <v>1405095300</v>
      </c>
      <c r="E3442">
        <v>1403146628</v>
      </c>
      <c r="F3442" t="b">
        <v>0</v>
      </c>
      <c r="G3442">
        <v>82</v>
      </c>
    </row>
    <row r="3443" spans="1:7" hidden="1" x14ac:dyDescent="0.2">
      <c r="A3443" t="s">
        <v>8219</v>
      </c>
      <c r="B3443" t="s">
        <v>8224</v>
      </c>
      <c r="C3443" t="s">
        <v>8246</v>
      </c>
      <c r="D3443">
        <v>1447445820</v>
      </c>
      <c r="E3443">
        <v>1445077121</v>
      </c>
      <c r="F3443" t="b">
        <v>0</v>
      </c>
      <c r="G3443">
        <v>43</v>
      </c>
    </row>
    <row r="3444" spans="1:7" hidden="1" x14ac:dyDescent="0.2">
      <c r="A3444" t="s">
        <v>8219</v>
      </c>
      <c r="B3444" t="s">
        <v>8224</v>
      </c>
      <c r="C3444" t="s">
        <v>8246</v>
      </c>
      <c r="D3444">
        <v>1433016672</v>
      </c>
      <c r="E3444">
        <v>1430424672</v>
      </c>
      <c r="F3444" t="b">
        <v>0</v>
      </c>
      <c r="G3444">
        <v>8</v>
      </c>
    </row>
    <row r="3445" spans="1:7" hidden="1" x14ac:dyDescent="0.2">
      <c r="A3445" t="s">
        <v>8219</v>
      </c>
      <c r="B3445" t="s">
        <v>8224</v>
      </c>
      <c r="C3445" t="s">
        <v>8246</v>
      </c>
      <c r="D3445">
        <v>1410266146</v>
      </c>
      <c r="E3445">
        <v>1407674146</v>
      </c>
      <c r="F3445" t="b">
        <v>0</v>
      </c>
      <c r="G3445">
        <v>45</v>
      </c>
    </row>
    <row r="3446" spans="1:7" hidden="1" x14ac:dyDescent="0.2">
      <c r="A3446" t="s">
        <v>8219</v>
      </c>
      <c r="B3446" t="s">
        <v>8226</v>
      </c>
      <c r="C3446" t="s">
        <v>8248</v>
      </c>
      <c r="D3446">
        <v>1465394340</v>
      </c>
      <c r="E3446">
        <v>1464677986</v>
      </c>
      <c r="F3446" t="b">
        <v>0</v>
      </c>
      <c r="G3446">
        <v>20</v>
      </c>
    </row>
    <row r="3447" spans="1:7" hidden="1" x14ac:dyDescent="0.2">
      <c r="A3447" t="s">
        <v>8219</v>
      </c>
      <c r="B3447" t="s">
        <v>8225</v>
      </c>
      <c r="C3447" t="s">
        <v>8247</v>
      </c>
      <c r="D3447">
        <v>1445604236</v>
      </c>
      <c r="E3447">
        <v>1443185036</v>
      </c>
      <c r="F3447" t="b">
        <v>0</v>
      </c>
      <c r="G3447">
        <v>31</v>
      </c>
    </row>
    <row r="3448" spans="1:7" hidden="1" x14ac:dyDescent="0.2">
      <c r="A3448" t="s">
        <v>8219</v>
      </c>
      <c r="B3448" t="s">
        <v>8225</v>
      </c>
      <c r="C3448" t="s">
        <v>8247</v>
      </c>
      <c r="D3448">
        <v>1423138800</v>
      </c>
      <c r="E3448">
        <v>1421092725</v>
      </c>
      <c r="F3448" t="b">
        <v>0</v>
      </c>
      <c r="G3448">
        <v>25</v>
      </c>
    </row>
    <row r="3449" spans="1:7" hidden="1" x14ac:dyDescent="0.2">
      <c r="A3449" t="s">
        <v>8219</v>
      </c>
      <c r="B3449" t="s">
        <v>8224</v>
      </c>
      <c r="C3449" t="s">
        <v>8246</v>
      </c>
      <c r="D3449">
        <v>1458332412</v>
      </c>
      <c r="E3449">
        <v>1454448012</v>
      </c>
      <c r="F3449" t="b">
        <v>0</v>
      </c>
      <c r="G3449">
        <v>14</v>
      </c>
    </row>
    <row r="3450" spans="1:7" hidden="1" x14ac:dyDescent="0.2">
      <c r="A3450" t="s">
        <v>8219</v>
      </c>
      <c r="B3450" t="s">
        <v>8224</v>
      </c>
      <c r="C3450" t="s">
        <v>8246</v>
      </c>
      <c r="D3450">
        <v>1418784689</v>
      </c>
      <c r="E3450">
        <v>1416192689</v>
      </c>
      <c r="F3450" t="b">
        <v>0</v>
      </c>
      <c r="G3450">
        <v>45</v>
      </c>
    </row>
    <row r="3451" spans="1:7" hidden="1" x14ac:dyDescent="0.2">
      <c r="A3451" t="s">
        <v>8219</v>
      </c>
      <c r="B3451" t="s">
        <v>8224</v>
      </c>
      <c r="C3451" t="s">
        <v>8246</v>
      </c>
      <c r="D3451">
        <v>1468036800</v>
      </c>
      <c r="E3451">
        <v>1465607738</v>
      </c>
      <c r="F3451" t="b">
        <v>0</v>
      </c>
      <c r="G3451">
        <v>20</v>
      </c>
    </row>
    <row r="3452" spans="1:7" hidden="1" x14ac:dyDescent="0.2">
      <c r="A3452" t="s">
        <v>8219</v>
      </c>
      <c r="B3452" t="s">
        <v>8225</v>
      </c>
      <c r="C3452" t="s">
        <v>8247</v>
      </c>
      <c r="D3452">
        <v>1427990071</v>
      </c>
      <c r="E3452">
        <v>1422809671</v>
      </c>
      <c r="F3452" t="b">
        <v>0</v>
      </c>
      <c r="G3452">
        <v>39</v>
      </c>
    </row>
    <row r="3453" spans="1:7" hidden="1" x14ac:dyDescent="0.2">
      <c r="A3453" t="s">
        <v>8219</v>
      </c>
      <c r="B3453" t="s">
        <v>8224</v>
      </c>
      <c r="C3453" t="s">
        <v>8246</v>
      </c>
      <c r="D3453">
        <v>1429636927</v>
      </c>
      <c r="E3453">
        <v>1427304127</v>
      </c>
      <c r="F3453" t="b">
        <v>0</v>
      </c>
      <c r="G3453">
        <v>16</v>
      </c>
    </row>
    <row r="3454" spans="1:7" hidden="1" x14ac:dyDescent="0.2">
      <c r="A3454" t="s">
        <v>8219</v>
      </c>
      <c r="B3454" t="s">
        <v>8224</v>
      </c>
      <c r="C3454" t="s">
        <v>8246</v>
      </c>
      <c r="D3454">
        <v>1406087940</v>
      </c>
      <c r="E3454">
        <v>1404141626</v>
      </c>
      <c r="F3454" t="b">
        <v>0</v>
      </c>
      <c r="G3454">
        <v>37</v>
      </c>
    </row>
    <row r="3455" spans="1:7" hidden="1" x14ac:dyDescent="0.2">
      <c r="A3455" t="s">
        <v>8219</v>
      </c>
      <c r="B3455" t="s">
        <v>8225</v>
      </c>
      <c r="C3455" t="s">
        <v>8247</v>
      </c>
      <c r="D3455">
        <v>1471130956</v>
      </c>
      <c r="E3455">
        <v>1465946956</v>
      </c>
      <c r="F3455" t="b">
        <v>0</v>
      </c>
      <c r="G3455">
        <v>14</v>
      </c>
    </row>
    <row r="3456" spans="1:7" hidden="1" x14ac:dyDescent="0.2">
      <c r="A3456" t="s">
        <v>8219</v>
      </c>
      <c r="B3456" t="s">
        <v>8225</v>
      </c>
      <c r="C3456" t="s">
        <v>8247</v>
      </c>
      <c r="D3456">
        <v>1406825159</v>
      </c>
      <c r="E3456">
        <v>1404233159</v>
      </c>
      <c r="F3456" t="b">
        <v>0</v>
      </c>
      <c r="G3456">
        <v>21</v>
      </c>
    </row>
    <row r="3457" spans="1:7" hidden="1" x14ac:dyDescent="0.2">
      <c r="A3457" t="s">
        <v>8219</v>
      </c>
      <c r="B3457" t="s">
        <v>8224</v>
      </c>
      <c r="C3457" t="s">
        <v>8246</v>
      </c>
      <c r="D3457">
        <v>1476381627</v>
      </c>
      <c r="E3457">
        <v>1473789627</v>
      </c>
      <c r="F3457" t="b">
        <v>0</v>
      </c>
      <c r="G3457">
        <v>69</v>
      </c>
    </row>
    <row r="3458" spans="1:7" hidden="1" x14ac:dyDescent="0.2">
      <c r="A3458" t="s">
        <v>8219</v>
      </c>
      <c r="B3458" t="s">
        <v>8224</v>
      </c>
      <c r="C3458" t="s">
        <v>8246</v>
      </c>
      <c r="D3458">
        <v>1406876340</v>
      </c>
      <c r="E3458">
        <v>1404190567</v>
      </c>
      <c r="F3458" t="b">
        <v>0</v>
      </c>
      <c r="G3458">
        <v>16</v>
      </c>
    </row>
    <row r="3459" spans="1:7" hidden="1" x14ac:dyDescent="0.2">
      <c r="A3459" t="s">
        <v>8219</v>
      </c>
      <c r="B3459" t="s">
        <v>8224</v>
      </c>
      <c r="C3459" t="s">
        <v>8246</v>
      </c>
      <c r="D3459">
        <v>1423720740</v>
      </c>
      <c r="E3459">
        <v>1421081857</v>
      </c>
      <c r="F3459" t="b">
        <v>0</v>
      </c>
      <c r="G3459">
        <v>55</v>
      </c>
    </row>
    <row r="3460" spans="1:7" hidden="1" x14ac:dyDescent="0.2">
      <c r="A3460" t="s">
        <v>8219</v>
      </c>
      <c r="B3460" t="s">
        <v>8224</v>
      </c>
      <c r="C3460" t="s">
        <v>8246</v>
      </c>
      <c r="D3460">
        <v>1422937620</v>
      </c>
      <c r="E3460">
        <v>1420606303</v>
      </c>
      <c r="F3460" t="b">
        <v>0</v>
      </c>
      <c r="G3460">
        <v>27</v>
      </c>
    </row>
    <row r="3461" spans="1:7" hidden="1" x14ac:dyDescent="0.2">
      <c r="A3461" t="s">
        <v>8219</v>
      </c>
      <c r="B3461" t="s">
        <v>8225</v>
      </c>
      <c r="C3461" t="s">
        <v>8247</v>
      </c>
      <c r="D3461">
        <v>1463743860</v>
      </c>
      <c r="E3461">
        <v>1461151860</v>
      </c>
      <c r="F3461" t="b">
        <v>0</v>
      </c>
      <c r="G3461">
        <v>36</v>
      </c>
    </row>
    <row r="3462" spans="1:7" hidden="1" x14ac:dyDescent="0.2">
      <c r="A3462" t="s">
        <v>8219</v>
      </c>
      <c r="B3462" t="s">
        <v>8225</v>
      </c>
      <c r="C3462" t="s">
        <v>8247</v>
      </c>
      <c r="D3462">
        <v>1408106352</v>
      </c>
      <c r="E3462">
        <v>1406896752</v>
      </c>
      <c r="F3462" t="b">
        <v>0</v>
      </c>
      <c r="G3462">
        <v>19</v>
      </c>
    </row>
    <row r="3463" spans="1:7" hidden="1" x14ac:dyDescent="0.2">
      <c r="A3463" t="s">
        <v>8219</v>
      </c>
      <c r="B3463" t="s">
        <v>8224</v>
      </c>
      <c r="C3463" t="s">
        <v>8246</v>
      </c>
      <c r="D3463">
        <v>1477710000</v>
      </c>
      <c r="E3463">
        <v>1475248279</v>
      </c>
      <c r="F3463" t="b">
        <v>0</v>
      </c>
      <c r="G3463">
        <v>12</v>
      </c>
    </row>
    <row r="3464" spans="1:7" hidden="1" x14ac:dyDescent="0.2">
      <c r="A3464" t="s">
        <v>8219</v>
      </c>
      <c r="B3464" t="s">
        <v>8224</v>
      </c>
      <c r="C3464" t="s">
        <v>8246</v>
      </c>
      <c r="D3464">
        <v>1436551200</v>
      </c>
      <c r="E3464">
        <v>1435181628</v>
      </c>
      <c r="F3464" t="b">
        <v>0</v>
      </c>
      <c r="G3464">
        <v>17</v>
      </c>
    </row>
    <row r="3465" spans="1:7" hidden="1" x14ac:dyDescent="0.2">
      <c r="A3465" t="s">
        <v>8219</v>
      </c>
      <c r="B3465" t="s">
        <v>8229</v>
      </c>
      <c r="C3465" t="s">
        <v>8251</v>
      </c>
      <c r="D3465">
        <v>1476158340</v>
      </c>
      <c r="E3465">
        <v>1472594585</v>
      </c>
      <c r="F3465" t="b">
        <v>0</v>
      </c>
      <c r="G3465">
        <v>114</v>
      </c>
    </row>
    <row r="3466" spans="1:7" hidden="1" x14ac:dyDescent="0.2">
      <c r="A3466" t="s">
        <v>8219</v>
      </c>
      <c r="B3466" t="s">
        <v>8224</v>
      </c>
      <c r="C3466" t="s">
        <v>8246</v>
      </c>
      <c r="D3466">
        <v>1471921637</v>
      </c>
      <c r="E3466">
        <v>1469329637</v>
      </c>
      <c r="F3466" t="b">
        <v>0</v>
      </c>
      <c r="G3466">
        <v>93</v>
      </c>
    </row>
    <row r="3467" spans="1:7" hidden="1" x14ac:dyDescent="0.2">
      <c r="A3467" t="s">
        <v>8219</v>
      </c>
      <c r="B3467" t="s">
        <v>8225</v>
      </c>
      <c r="C3467" t="s">
        <v>8247</v>
      </c>
      <c r="D3467">
        <v>1439136000</v>
      </c>
      <c r="E3467">
        <v>1436972472</v>
      </c>
      <c r="F3467" t="b">
        <v>0</v>
      </c>
      <c r="G3467">
        <v>36</v>
      </c>
    </row>
    <row r="3468" spans="1:7" hidden="1" x14ac:dyDescent="0.2">
      <c r="A3468" t="s">
        <v>8219</v>
      </c>
      <c r="B3468" t="s">
        <v>8224</v>
      </c>
      <c r="C3468" t="s">
        <v>8246</v>
      </c>
      <c r="D3468">
        <v>1461108450</v>
      </c>
      <c r="E3468">
        <v>1455928050</v>
      </c>
      <c r="F3468" t="b">
        <v>0</v>
      </c>
      <c r="G3468">
        <v>61</v>
      </c>
    </row>
    <row r="3469" spans="1:7" hidden="1" x14ac:dyDescent="0.2">
      <c r="A3469" t="s">
        <v>8219</v>
      </c>
      <c r="B3469" t="s">
        <v>8224</v>
      </c>
      <c r="C3469" t="s">
        <v>8246</v>
      </c>
      <c r="D3469">
        <v>1426864032</v>
      </c>
      <c r="E3469">
        <v>1424275632</v>
      </c>
      <c r="F3469" t="b">
        <v>0</v>
      </c>
      <c r="G3469">
        <v>47</v>
      </c>
    </row>
    <row r="3470" spans="1:7" hidden="1" x14ac:dyDescent="0.2">
      <c r="A3470" t="s">
        <v>8219</v>
      </c>
      <c r="B3470" t="s">
        <v>8224</v>
      </c>
      <c r="C3470" t="s">
        <v>8246</v>
      </c>
      <c r="D3470">
        <v>1474426800</v>
      </c>
      <c r="E3470">
        <v>1471976529</v>
      </c>
      <c r="F3470" t="b">
        <v>0</v>
      </c>
      <c r="G3470">
        <v>17</v>
      </c>
    </row>
    <row r="3471" spans="1:7" hidden="1" x14ac:dyDescent="0.2">
      <c r="A3471" t="s">
        <v>8219</v>
      </c>
      <c r="B3471" t="s">
        <v>8224</v>
      </c>
      <c r="C3471" t="s">
        <v>8246</v>
      </c>
      <c r="D3471">
        <v>1461857045</v>
      </c>
      <c r="E3471">
        <v>1459265045</v>
      </c>
      <c r="F3471" t="b">
        <v>0</v>
      </c>
      <c r="G3471">
        <v>63</v>
      </c>
    </row>
    <row r="3472" spans="1:7" hidden="1" x14ac:dyDescent="0.2">
      <c r="A3472" t="s">
        <v>8219</v>
      </c>
      <c r="B3472" t="s">
        <v>8224</v>
      </c>
      <c r="C3472" t="s">
        <v>8246</v>
      </c>
      <c r="D3472">
        <v>1468618680</v>
      </c>
      <c r="E3472">
        <v>1465345902</v>
      </c>
      <c r="F3472" t="b">
        <v>0</v>
      </c>
      <c r="G3472">
        <v>9</v>
      </c>
    </row>
    <row r="3473" spans="1:7" hidden="1" x14ac:dyDescent="0.2">
      <c r="A3473" t="s">
        <v>8219</v>
      </c>
      <c r="B3473" t="s">
        <v>8225</v>
      </c>
      <c r="C3473" t="s">
        <v>8247</v>
      </c>
      <c r="D3473">
        <v>1409515200</v>
      </c>
      <c r="E3473">
        <v>1405971690</v>
      </c>
      <c r="F3473" t="b">
        <v>0</v>
      </c>
      <c r="G3473">
        <v>30</v>
      </c>
    </row>
    <row r="3474" spans="1:7" hidden="1" x14ac:dyDescent="0.2">
      <c r="A3474" t="s">
        <v>8219</v>
      </c>
      <c r="B3474" t="s">
        <v>8224</v>
      </c>
      <c r="C3474" t="s">
        <v>8246</v>
      </c>
      <c r="D3474">
        <v>1415253540</v>
      </c>
      <c r="E3474">
        <v>1413432331</v>
      </c>
      <c r="F3474" t="b">
        <v>0</v>
      </c>
      <c r="G3474">
        <v>23</v>
      </c>
    </row>
    <row r="3475" spans="1:7" hidden="1" x14ac:dyDescent="0.2">
      <c r="A3475" t="s">
        <v>8219</v>
      </c>
      <c r="B3475" t="s">
        <v>8224</v>
      </c>
      <c r="C3475" t="s">
        <v>8246</v>
      </c>
      <c r="D3475">
        <v>1426883220</v>
      </c>
      <c r="E3475">
        <v>1425067296</v>
      </c>
      <c r="F3475" t="b">
        <v>0</v>
      </c>
      <c r="G3475">
        <v>33</v>
      </c>
    </row>
    <row r="3476" spans="1:7" hidden="1" x14ac:dyDescent="0.2">
      <c r="A3476" t="s">
        <v>8219</v>
      </c>
      <c r="B3476" t="s">
        <v>8225</v>
      </c>
      <c r="C3476" t="s">
        <v>8247</v>
      </c>
      <c r="D3476">
        <v>1469016131</v>
      </c>
      <c r="E3476">
        <v>1466424131</v>
      </c>
      <c r="F3476" t="b">
        <v>0</v>
      </c>
      <c r="G3476">
        <v>39</v>
      </c>
    </row>
    <row r="3477" spans="1:7" hidden="1" x14ac:dyDescent="0.2">
      <c r="A3477" t="s">
        <v>8219</v>
      </c>
      <c r="B3477" t="s">
        <v>8225</v>
      </c>
      <c r="C3477" t="s">
        <v>8247</v>
      </c>
      <c r="D3477">
        <v>1414972800</v>
      </c>
      <c r="E3477">
        <v>1412629704</v>
      </c>
      <c r="F3477" t="b">
        <v>0</v>
      </c>
      <c r="G3477">
        <v>17</v>
      </c>
    </row>
    <row r="3478" spans="1:7" hidden="1" x14ac:dyDescent="0.2">
      <c r="A3478" t="s">
        <v>8219</v>
      </c>
      <c r="B3478" t="s">
        <v>8224</v>
      </c>
      <c r="C3478" t="s">
        <v>8246</v>
      </c>
      <c r="D3478">
        <v>1414378800</v>
      </c>
      <c r="E3478">
        <v>1412836990</v>
      </c>
      <c r="F3478" t="b">
        <v>0</v>
      </c>
      <c r="G3478">
        <v>6</v>
      </c>
    </row>
    <row r="3479" spans="1:7" hidden="1" x14ac:dyDescent="0.2">
      <c r="A3479" t="s">
        <v>8219</v>
      </c>
      <c r="B3479" t="s">
        <v>8224</v>
      </c>
      <c r="C3479" t="s">
        <v>8246</v>
      </c>
      <c r="D3479">
        <v>1431831600</v>
      </c>
      <c r="E3479">
        <v>1430761243</v>
      </c>
      <c r="F3479" t="b">
        <v>0</v>
      </c>
      <c r="G3479">
        <v>39</v>
      </c>
    </row>
    <row r="3480" spans="1:7" hidden="1" x14ac:dyDescent="0.2">
      <c r="A3480" t="s">
        <v>8219</v>
      </c>
      <c r="B3480" t="s">
        <v>8224</v>
      </c>
      <c r="C3480" t="s">
        <v>8246</v>
      </c>
      <c r="D3480">
        <v>1426539600</v>
      </c>
      <c r="E3480">
        <v>1424296822</v>
      </c>
      <c r="F3480" t="b">
        <v>0</v>
      </c>
      <c r="G3480">
        <v>57</v>
      </c>
    </row>
    <row r="3481" spans="1:7" hidden="1" x14ac:dyDescent="0.2">
      <c r="A3481" t="s">
        <v>8219</v>
      </c>
      <c r="B3481" t="s">
        <v>8225</v>
      </c>
      <c r="C3481" t="s">
        <v>8247</v>
      </c>
      <c r="D3481">
        <v>1403382680</v>
      </c>
      <c r="E3481">
        <v>1400790680</v>
      </c>
      <c r="F3481" t="b">
        <v>0</v>
      </c>
      <c r="G3481">
        <v>56</v>
      </c>
    </row>
    <row r="3482" spans="1:7" hidden="1" x14ac:dyDescent="0.2">
      <c r="A3482" t="s">
        <v>8219</v>
      </c>
      <c r="B3482" t="s">
        <v>8224</v>
      </c>
      <c r="C3482" t="s">
        <v>8246</v>
      </c>
      <c r="D3482">
        <v>1436562000</v>
      </c>
      <c r="E3482">
        <v>1434440227</v>
      </c>
      <c r="F3482" t="b">
        <v>0</v>
      </c>
      <c r="G3482">
        <v>13</v>
      </c>
    </row>
    <row r="3483" spans="1:7" hidden="1" x14ac:dyDescent="0.2">
      <c r="A3483" t="s">
        <v>8219</v>
      </c>
      <c r="B3483" t="s">
        <v>8226</v>
      </c>
      <c r="C3483" t="s">
        <v>8248</v>
      </c>
      <c r="D3483">
        <v>1420178188</v>
      </c>
      <c r="E3483">
        <v>1418709388</v>
      </c>
      <c r="F3483" t="b">
        <v>0</v>
      </c>
      <c r="G3483">
        <v>95</v>
      </c>
    </row>
    <row r="3484" spans="1:7" hidden="1" x14ac:dyDescent="0.2">
      <c r="A3484" t="s">
        <v>8219</v>
      </c>
      <c r="B3484" t="s">
        <v>8225</v>
      </c>
      <c r="C3484" t="s">
        <v>8247</v>
      </c>
      <c r="D3484">
        <v>1404671466</v>
      </c>
      <c r="E3484">
        <v>1402079466</v>
      </c>
      <c r="F3484" t="b">
        <v>0</v>
      </c>
      <c r="G3484">
        <v>80</v>
      </c>
    </row>
    <row r="3485" spans="1:7" hidden="1" x14ac:dyDescent="0.2">
      <c r="A3485" t="s">
        <v>8219</v>
      </c>
      <c r="B3485" t="s">
        <v>8224</v>
      </c>
      <c r="C3485" t="s">
        <v>8246</v>
      </c>
      <c r="D3485">
        <v>1404403381</v>
      </c>
      <c r="E3485">
        <v>1401811381</v>
      </c>
      <c r="F3485" t="b">
        <v>0</v>
      </c>
      <c r="G3485">
        <v>133</v>
      </c>
    </row>
    <row r="3486" spans="1:7" hidden="1" x14ac:dyDescent="0.2">
      <c r="A3486" t="s">
        <v>8219</v>
      </c>
      <c r="B3486" t="s">
        <v>8224</v>
      </c>
      <c r="C3486" t="s">
        <v>8246</v>
      </c>
      <c r="D3486">
        <v>1466014499</v>
      </c>
      <c r="E3486">
        <v>1463422499</v>
      </c>
      <c r="F3486" t="b">
        <v>0</v>
      </c>
      <c r="G3486">
        <v>44</v>
      </c>
    </row>
    <row r="3487" spans="1:7" hidden="1" x14ac:dyDescent="0.2">
      <c r="A3487" t="s">
        <v>8219</v>
      </c>
      <c r="B3487" t="s">
        <v>8224</v>
      </c>
      <c r="C3487" t="s">
        <v>8246</v>
      </c>
      <c r="D3487">
        <v>1454431080</v>
      </c>
      <c r="E3487">
        <v>1451839080</v>
      </c>
      <c r="F3487" t="b">
        <v>0</v>
      </c>
      <c r="G3487">
        <v>30</v>
      </c>
    </row>
    <row r="3488" spans="1:7" hidden="1" x14ac:dyDescent="0.2">
      <c r="A3488" t="s">
        <v>8219</v>
      </c>
      <c r="B3488" t="s">
        <v>8224</v>
      </c>
      <c r="C3488" t="s">
        <v>8246</v>
      </c>
      <c r="D3488">
        <v>1433314740</v>
      </c>
      <c r="E3488">
        <v>1430600401</v>
      </c>
      <c r="F3488" t="b">
        <v>0</v>
      </c>
      <c r="G3488">
        <v>56</v>
      </c>
    </row>
    <row r="3489" spans="1:7" hidden="1" x14ac:dyDescent="0.2">
      <c r="A3489" t="s">
        <v>8219</v>
      </c>
      <c r="B3489" t="s">
        <v>8225</v>
      </c>
      <c r="C3489" t="s">
        <v>8247</v>
      </c>
      <c r="D3489">
        <v>1435185252</v>
      </c>
      <c r="E3489">
        <v>1432593252</v>
      </c>
      <c r="F3489" t="b">
        <v>0</v>
      </c>
      <c r="G3489">
        <v>66</v>
      </c>
    </row>
    <row r="3490" spans="1:7" hidden="1" x14ac:dyDescent="0.2">
      <c r="A3490" t="s">
        <v>8219</v>
      </c>
      <c r="B3490" t="s">
        <v>8224</v>
      </c>
      <c r="C3490" t="s">
        <v>8246</v>
      </c>
      <c r="D3490">
        <v>1429286400</v>
      </c>
      <c r="E3490">
        <v>1427221560</v>
      </c>
      <c r="F3490" t="b">
        <v>0</v>
      </c>
      <c r="G3490">
        <v>29</v>
      </c>
    </row>
    <row r="3491" spans="1:7" hidden="1" x14ac:dyDescent="0.2">
      <c r="A3491" t="s">
        <v>8219</v>
      </c>
      <c r="B3491" t="s">
        <v>8225</v>
      </c>
      <c r="C3491" t="s">
        <v>8247</v>
      </c>
      <c r="D3491">
        <v>1400965200</v>
      </c>
      <c r="E3491">
        <v>1398352531</v>
      </c>
      <c r="F3491" t="b">
        <v>0</v>
      </c>
      <c r="G3491">
        <v>72</v>
      </c>
    </row>
    <row r="3492" spans="1:7" hidden="1" x14ac:dyDescent="0.2">
      <c r="A3492" t="s">
        <v>8219</v>
      </c>
      <c r="B3492" t="s">
        <v>8224</v>
      </c>
      <c r="C3492" t="s">
        <v>8246</v>
      </c>
      <c r="D3492">
        <v>1460574924</v>
      </c>
      <c r="E3492">
        <v>1457982924</v>
      </c>
      <c r="F3492" t="b">
        <v>0</v>
      </c>
      <c r="G3492">
        <v>27</v>
      </c>
    </row>
    <row r="3493" spans="1:7" hidden="1" x14ac:dyDescent="0.2">
      <c r="A3493" t="s">
        <v>8219</v>
      </c>
      <c r="B3493" t="s">
        <v>8224</v>
      </c>
      <c r="C3493" t="s">
        <v>8246</v>
      </c>
      <c r="D3493">
        <v>1431928784</v>
      </c>
      <c r="E3493">
        <v>1430114384</v>
      </c>
      <c r="F3493" t="b">
        <v>0</v>
      </c>
      <c r="G3493">
        <v>10</v>
      </c>
    </row>
    <row r="3494" spans="1:7" hidden="1" x14ac:dyDescent="0.2">
      <c r="A3494" t="s">
        <v>8219</v>
      </c>
      <c r="B3494" t="s">
        <v>8224</v>
      </c>
      <c r="C3494" t="s">
        <v>8246</v>
      </c>
      <c r="D3494">
        <v>1445818397</v>
      </c>
      <c r="E3494">
        <v>1442794397</v>
      </c>
      <c r="F3494" t="b">
        <v>0</v>
      </c>
      <c r="G3494">
        <v>35</v>
      </c>
    </row>
    <row r="3495" spans="1:7" hidden="1" x14ac:dyDescent="0.2">
      <c r="A3495" t="s">
        <v>8219</v>
      </c>
      <c r="B3495" t="s">
        <v>8224</v>
      </c>
      <c r="C3495" t="s">
        <v>8246</v>
      </c>
      <c r="D3495">
        <v>1408252260</v>
      </c>
      <c r="E3495">
        <v>1406580436</v>
      </c>
      <c r="F3495" t="b">
        <v>0</v>
      </c>
      <c r="G3495">
        <v>29</v>
      </c>
    </row>
    <row r="3496" spans="1:7" hidden="1" x14ac:dyDescent="0.2">
      <c r="A3496" t="s">
        <v>8219</v>
      </c>
      <c r="B3496" t="s">
        <v>8224</v>
      </c>
      <c r="C3496" t="s">
        <v>8246</v>
      </c>
      <c r="D3496">
        <v>1480140000</v>
      </c>
      <c r="E3496">
        <v>1479186575</v>
      </c>
      <c r="F3496" t="b">
        <v>0</v>
      </c>
      <c r="G3496">
        <v>13</v>
      </c>
    </row>
    <row r="3497" spans="1:7" hidden="1" x14ac:dyDescent="0.2">
      <c r="A3497" t="s">
        <v>8219</v>
      </c>
      <c r="B3497" t="s">
        <v>8229</v>
      </c>
      <c r="C3497" t="s">
        <v>8251</v>
      </c>
      <c r="D3497">
        <v>1414862280</v>
      </c>
      <c r="E3497">
        <v>1412360309</v>
      </c>
      <c r="F3497" t="b">
        <v>0</v>
      </c>
      <c r="G3497">
        <v>72</v>
      </c>
    </row>
    <row r="3498" spans="1:7" hidden="1" x14ac:dyDescent="0.2">
      <c r="A3498" t="s">
        <v>8219</v>
      </c>
      <c r="B3498" t="s">
        <v>8224</v>
      </c>
      <c r="C3498" t="s">
        <v>8246</v>
      </c>
      <c r="D3498">
        <v>1473625166</v>
      </c>
      <c r="E3498">
        <v>1470169166</v>
      </c>
      <c r="F3498" t="b">
        <v>0</v>
      </c>
      <c r="G3498">
        <v>78</v>
      </c>
    </row>
    <row r="3499" spans="1:7" hidden="1" x14ac:dyDescent="0.2">
      <c r="A3499" t="s">
        <v>8219</v>
      </c>
      <c r="B3499" t="s">
        <v>8224</v>
      </c>
      <c r="C3499" t="s">
        <v>8246</v>
      </c>
      <c r="D3499">
        <v>1464904800</v>
      </c>
      <c r="E3499">
        <v>1463852904</v>
      </c>
      <c r="F3499" t="b">
        <v>0</v>
      </c>
      <c r="G3499">
        <v>49</v>
      </c>
    </row>
    <row r="3500" spans="1:7" hidden="1" x14ac:dyDescent="0.2">
      <c r="A3500" t="s">
        <v>8219</v>
      </c>
      <c r="B3500" t="s">
        <v>8229</v>
      </c>
      <c r="C3500" t="s">
        <v>8251</v>
      </c>
      <c r="D3500">
        <v>1464471840</v>
      </c>
      <c r="E3500">
        <v>1459309704</v>
      </c>
      <c r="F3500" t="b">
        <v>0</v>
      </c>
      <c r="G3500">
        <v>42</v>
      </c>
    </row>
    <row r="3501" spans="1:7" hidden="1" x14ac:dyDescent="0.2">
      <c r="A3501" t="s">
        <v>8219</v>
      </c>
      <c r="B3501" t="s">
        <v>8224</v>
      </c>
      <c r="C3501" t="s">
        <v>8246</v>
      </c>
      <c r="D3501">
        <v>1435733940</v>
      </c>
      <c r="E3501">
        <v>1431046325</v>
      </c>
      <c r="F3501" t="b">
        <v>0</v>
      </c>
      <c r="G3501">
        <v>35</v>
      </c>
    </row>
    <row r="3502" spans="1:7" hidden="1" x14ac:dyDescent="0.2">
      <c r="A3502" t="s">
        <v>8219</v>
      </c>
      <c r="B3502" t="s">
        <v>8224</v>
      </c>
      <c r="C3502" t="s">
        <v>8246</v>
      </c>
      <c r="D3502">
        <v>1457326740</v>
      </c>
      <c r="E3502">
        <v>1455919438</v>
      </c>
      <c r="F3502" t="b">
        <v>0</v>
      </c>
      <c r="G3502">
        <v>42</v>
      </c>
    </row>
    <row r="3503" spans="1:7" hidden="1" x14ac:dyDescent="0.2">
      <c r="A3503" t="s">
        <v>8219</v>
      </c>
      <c r="B3503" t="s">
        <v>8225</v>
      </c>
      <c r="C3503" t="s">
        <v>8247</v>
      </c>
      <c r="D3503">
        <v>1441995595</v>
      </c>
      <c r="E3503">
        <v>1439835595</v>
      </c>
      <c r="F3503" t="b">
        <v>0</v>
      </c>
      <c r="G3503">
        <v>42</v>
      </c>
    </row>
    <row r="3504" spans="1:7" hidden="1" x14ac:dyDescent="0.2">
      <c r="A3504" t="s">
        <v>8219</v>
      </c>
      <c r="B3504" t="s">
        <v>8224</v>
      </c>
      <c r="C3504" t="s">
        <v>8246</v>
      </c>
      <c r="D3504">
        <v>1458100740</v>
      </c>
      <c r="E3504">
        <v>1456862924</v>
      </c>
      <c r="F3504" t="b">
        <v>0</v>
      </c>
      <c r="G3504">
        <v>31</v>
      </c>
    </row>
    <row r="3505" spans="1:7" hidden="1" x14ac:dyDescent="0.2">
      <c r="A3505" t="s">
        <v>8219</v>
      </c>
      <c r="B3505" t="s">
        <v>8225</v>
      </c>
      <c r="C3505" t="s">
        <v>8247</v>
      </c>
      <c r="D3505">
        <v>1469359728</v>
      </c>
      <c r="E3505">
        <v>1466767728</v>
      </c>
      <c r="F3505" t="b">
        <v>0</v>
      </c>
      <c r="G3505">
        <v>38</v>
      </c>
    </row>
    <row r="3506" spans="1:7" hidden="1" x14ac:dyDescent="0.2">
      <c r="A3506" t="s">
        <v>8219</v>
      </c>
      <c r="B3506" t="s">
        <v>8224</v>
      </c>
      <c r="C3506" t="s">
        <v>8246</v>
      </c>
      <c r="D3506">
        <v>1447959491</v>
      </c>
      <c r="E3506">
        <v>1445363891</v>
      </c>
      <c r="F3506" t="b">
        <v>0</v>
      </c>
      <c r="G3506">
        <v>8</v>
      </c>
    </row>
    <row r="3507" spans="1:7" hidden="1" x14ac:dyDescent="0.2">
      <c r="A3507" t="s">
        <v>8219</v>
      </c>
      <c r="B3507" t="s">
        <v>8224</v>
      </c>
      <c r="C3507" t="s">
        <v>8246</v>
      </c>
      <c r="D3507">
        <v>1399953600</v>
      </c>
      <c r="E3507">
        <v>1398983245</v>
      </c>
      <c r="F3507" t="b">
        <v>0</v>
      </c>
      <c r="G3507">
        <v>39</v>
      </c>
    </row>
    <row r="3508" spans="1:7" hidden="1" x14ac:dyDescent="0.2">
      <c r="A3508" t="s">
        <v>8219</v>
      </c>
      <c r="B3508" t="s">
        <v>8224</v>
      </c>
      <c r="C3508" t="s">
        <v>8246</v>
      </c>
      <c r="D3508">
        <v>1408815440</v>
      </c>
      <c r="E3508">
        <v>1404927440</v>
      </c>
      <c r="F3508" t="b">
        <v>0</v>
      </c>
      <c r="G3508">
        <v>29</v>
      </c>
    </row>
    <row r="3509" spans="1:7" hidden="1" x14ac:dyDescent="0.2">
      <c r="A3509" t="s">
        <v>8219</v>
      </c>
      <c r="B3509" t="s">
        <v>8224</v>
      </c>
      <c r="C3509" t="s">
        <v>8246</v>
      </c>
      <c r="D3509">
        <v>1464732537</v>
      </c>
      <c r="E3509">
        <v>1462140537</v>
      </c>
      <c r="F3509" t="b">
        <v>0</v>
      </c>
      <c r="G3509">
        <v>72</v>
      </c>
    </row>
    <row r="3510" spans="1:7" hidden="1" x14ac:dyDescent="0.2">
      <c r="A3510" t="s">
        <v>8219</v>
      </c>
      <c r="B3510" t="s">
        <v>8225</v>
      </c>
      <c r="C3510" t="s">
        <v>8247</v>
      </c>
      <c r="D3510">
        <v>1462914000</v>
      </c>
      <c r="E3510">
        <v>1460914253</v>
      </c>
      <c r="F3510" t="b">
        <v>0</v>
      </c>
      <c r="G3510">
        <v>15</v>
      </c>
    </row>
    <row r="3511" spans="1:7" hidden="1" x14ac:dyDescent="0.2">
      <c r="A3511" t="s">
        <v>8219</v>
      </c>
      <c r="B3511" t="s">
        <v>8224</v>
      </c>
      <c r="C3511" t="s">
        <v>8246</v>
      </c>
      <c r="D3511">
        <v>1416545700</v>
      </c>
      <c r="E3511">
        <v>1415392666</v>
      </c>
      <c r="F3511" t="b">
        <v>0</v>
      </c>
      <c r="G3511">
        <v>33</v>
      </c>
    </row>
    <row r="3512" spans="1:7" hidden="1" x14ac:dyDescent="0.2">
      <c r="A3512" t="s">
        <v>8219</v>
      </c>
      <c r="B3512" t="s">
        <v>8224</v>
      </c>
      <c r="C3512" t="s">
        <v>8246</v>
      </c>
      <c r="D3512">
        <v>1404312846</v>
      </c>
      <c r="E3512">
        <v>1402584846</v>
      </c>
      <c r="F3512" t="b">
        <v>0</v>
      </c>
      <c r="G3512">
        <v>15</v>
      </c>
    </row>
    <row r="3513" spans="1:7" hidden="1" x14ac:dyDescent="0.2">
      <c r="A3513" t="s">
        <v>8219</v>
      </c>
      <c r="B3513" t="s">
        <v>8225</v>
      </c>
      <c r="C3513" t="s">
        <v>8247</v>
      </c>
      <c r="D3513">
        <v>1415385000</v>
      </c>
      <c r="E3513">
        <v>1413406695</v>
      </c>
      <c r="F3513" t="b">
        <v>0</v>
      </c>
      <c r="G3513">
        <v>19</v>
      </c>
    </row>
    <row r="3514" spans="1:7" hidden="1" x14ac:dyDescent="0.2">
      <c r="A3514" t="s">
        <v>8219</v>
      </c>
      <c r="B3514" t="s">
        <v>8225</v>
      </c>
      <c r="C3514" t="s">
        <v>8247</v>
      </c>
      <c r="D3514">
        <v>1429789992</v>
      </c>
      <c r="E3514">
        <v>1424609592</v>
      </c>
      <c r="F3514" t="b">
        <v>0</v>
      </c>
      <c r="G3514">
        <v>17</v>
      </c>
    </row>
    <row r="3515" spans="1:7" hidden="1" x14ac:dyDescent="0.2">
      <c r="A3515" t="s">
        <v>8219</v>
      </c>
      <c r="B3515" t="s">
        <v>8224</v>
      </c>
      <c r="C3515" t="s">
        <v>8246</v>
      </c>
      <c r="D3515">
        <v>1401857940</v>
      </c>
      <c r="E3515">
        <v>1400725112</v>
      </c>
      <c r="F3515" t="b">
        <v>0</v>
      </c>
      <c r="G3515">
        <v>44</v>
      </c>
    </row>
    <row r="3516" spans="1:7" hidden="1" x14ac:dyDescent="0.2">
      <c r="A3516" t="s">
        <v>8219</v>
      </c>
      <c r="B3516" t="s">
        <v>8224</v>
      </c>
      <c r="C3516" t="s">
        <v>8246</v>
      </c>
      <c r="D3516">
        <v>1422853140</v>
      </c>
      <c r="E3516">
        <v>1421439552</v>
      </c>
      <c r="F3516" t="b">
        <v>0</v>
      </c>
      <c r="G3516">
        <v>10</v>
      </c>
    </row>
    <row r="3517" spans="1:7" hidden="1" x14ac:dyDescent="0.2">
      <c r="A3517" t="s">
        <v>8219</v>
      </c>
      <c r="B3517" t="s">
        <v>8224</v>
      </c>
      <c r="C3517" t="s">
        <v>8246</v>
      </c>
      <c r="D3517">
        <v>1433097171</v>
      </c>
      <c r="E3517">
        <v>1430505171</v>
      </c>
      <c r="F3517" t="b">
        <v>0</v>
      </c>
      <c r="G3517">
        <v>46</v>
      </c>
    </row>
    <row r="3518" spans="1:7" hidden="1" x14ac:dyDescent="0.2">
      <c r="A3518" t="s">
        <v>8219</v>
      </c>
      <c r="B3518" t="s">
        <v>8224</v>
      </c>
      <c r="C3518" t="s">
        <v>8246</v>
      </c>
      <c r="D3518">
        <v>1410145200</v>
      </c>
      <c r="E3518">
        <v>1407197670</v>
      </c>
      <c r="F3518" t="b">
        <v>0</v>
      </c>
      <c r="G3518">
        <v>11</v>
      </c>
    </row>
    <row r="3519" spans="1:7" hidden="1" x14ac:dyDescent="0.2">
      <c r="A3519" t="s">
        <v>8219</v>
      </c>
      <c r="B3519" t="s">
        <v>8225</v>
      </c>
      <c r="C3519" t="s">
        <v>8247</v>
      </c>
      <c r="D3519">
        <v>1404471600</v>
      </c>
      <c r="E3519">
        <v>1401910634</v>
      </c>
      <c r="F3519" t="b">
        <v>0</v>
      </c>
      <c r="G3519">
        <v>13</v>
      </c>
    </row>
    <row r="3520" spans="1:7" hidden="1" x14ac:dyDescent="0.2">
      <c r="A3520" t="s">
        <v>8219</v>
      </c>
      <c r="B3520" t="s">
        <v>8224</v>
      </c>
      <c r="C3520" t="s">
        <v>8246</v>
      </c>
      <c r="D3520">
        <v>1412259660</v>
      </c>
      <c r="E3520">
        <v>1410461299</v>
      </c>
      <c r="F3520" t="b">
        <v>0</v>
      </c>
      <c r="G3520">
        <v>33</v>
      </c>
    </row>
    <row r="3521" spans="1:7" hidden="1" x14ac:dyDescent="0.2">
      <c r="A3521" t="s">
        <v>8219</v>
      </c>
      <c r="B3521" t="s">
        <v>8225</v>
      </c>
      <c r="C3521" t="s">
        <v>8247</v>
      </c>
      <c r="D3521">
        <v>1425478950</v>
      </c>
      <c r="E3521">
        <v>1422886950</v>
      </c>
      <c r="F3521" t="b">
        <v>0</v>
      </c>
      <c r="G3521">
        <v>28</v>
      </c>
    </row>
    <row r="3522" spans="1:7" hidden="1" x14ac:dyDescent="0.2">
      <c r="A3522" t="s">
        <v>8219</v>
      </c>
      <c r="B3522" t="s">
        <v>8225</v>
      </c>
      <c r="C3522" t="s">
        <v>8247</v>
      </c>
      <c r="D3522">
        <v>1441547220</v>
      </c>
      <c r="E3522">
        <v>1439322412</v>
      </c>
      <c r="F3522" t="b">
        <v>0</v>
      </c>
      <c r="G3522">
        <v>21</v>
      </c>
    </row>
    <row r="3523" spans="1:7" hidden="1" x14ac:dyDescent="0.2">
      <c r="A3523" t="s">
        <v>8219</v>
      </c>
      <c r="B3523" t="s">
        <v>8224</v>
      </c>
      <c r="C3523" t="s">
        <v>8246</v>
      </c>
      <c r="D3523">
        <v>1411980020</v>
      </c>
      <c r="E3523">
        <v>1409388020</v>
      </c>
      <c r="F3523" t="b">
        <v>0</v>
      </c>
      <c r="G3523">
        <v>13</v>
      </c>
    </row>
    <row r="3524" spans="1:7" hidden="1" x14ac:dyDescent="0.2">
      <c r="A3524" t="s">
        <v>8219</v>
      </c>
      <c r="B3524" t="s">
        <v>8225</v>
      </c>
      <c r="C3524" t="s">
        <v>8247</v>
      </c>
      <c r="D3524">
        <v>1442311560</v>
      </c>
      <c r="E3524">
        <v>1439924246</v>
      </c>
      <c r="F3524" t="b">
        <v>0</v>
      </c>
      <c r="G3524">
        <v>34</v>
      </c>
    </row>
    <row r="3525" spans="1:7" hidden="1" x14ac:dyDescent="0.2">
      <c r="A3525" t="s">
        <v>8219</v>
      </c>
      <c r="B3525" t="s">
        <v>8225</v>
      </c>
      <c r="C3525" t="s">
        <v>8247</v>
      </c>
      <c r="D3525">
        <v>1474844400</v>
      </c>
      <c r="E3525">
        <v>1469871148</v>
      </c>
      <c r="F3525" t="b">
        <v>0</v>
      </c>
      <c r="G3525">
        <v>80</v>
      </c>
    </row>
    <row r="3526" spans="1:7" hidden="1" x14ac:dyDescent="0.2">
      <c r="A3526" t="s">
        <v>8219</v>
      </c>
      <c r="B3526" t="s">
        <v>8224</v>
      </c>
      <c r="C3526" t="s">
        <v>8246</v>
      </c>
      <c r="D3526">
        <v>1410580800</v>
      </c>
      <c r="E3526">
        <v>1409336373</v>
      </c>
      <c r="F3526" t="b">
        <v>0</v>
      </c>
      <c r="G3526">
        <v>74</v>
      </c>
    </row>
    <row r="3527" spans="1:7" hidden="1" x14ac:dyDescent="0.2">
      <c r="A3527" t="s">
        <v>8219</v>
      </c>
      <c r="B3527" t="s">
        <v>8224</v>
      </c>
      <c r="C3527" t="s">
        <v>8246</v>
      </c>
      <c r="D3527">
        <v>1439136000</v>
      </c>
      <c r="E3527">
        <v>1438188106</v>
      </c>
      <c r="F3527" t="b">
        <v>0</v>
      </c>
      <c r="G3527">
        <v>7</v>
      </c>
    </row>
    <row r="3528" spans="1:7" hidden="1" x14ac:dyDescent="0.2">
      <c r="A3528" t="s">
        <v>8219</v>
      </c>
      <c r="B3528" t="s">
        <v>8224</v>
      </c>
      <c r="C3528" t="s">
        <v>8246</v>
      </c>
      <c r="D3528">
        <v>1461823140</v>
      </c>
      <c r="E3528">
        <v>1459411371</v>
      </c>
      <c r="F3528" t="b">
        <v>0</v>
      </c>
      <c r="G3528">
        <v>34</v>
      </c>
    </row>
    <row r="3529" spans="1:7" hidden="1" x14ac:dyDescent="0.2">
      <c r="A3529" t="s">
        <v>8219</v>
      </c>
      <c r="B3529" t="s">
        <v>8224</v>
      </c>
      <c r="C3529" t="s">
        <v>8246</v>
      </c>
      <c r="D3529">
        <v>1436587140</v>
      </c>
      <c r="E3529">
        <v>1434069205</v>
      </c>
      <c r="F3529" t="b">
        <v>0</v>
      </c>
      <c r="G3529">
        <v>86</v>
      </c>
    </row>
    <row r="3530" spans="1:7" hidden="1" x14ac:dyDescent="0.2">
      <c r="A3530" t="s">
        <v>8219</v>
      </c>
      <c r="B3530" t="s">
        <v>8225</v>
      </c>
      <c r="C3530" t="s">
        <v>8247</v>
      </c>
      <c r="D3530">
        <v>1484740918</v>
      </c>
      <c r="E3530">
        <v>1483012918</v>
      </c>
      <c r="F3530" t="b">
        <v>0</v>
      </c>
      <c r="G3530">
        <v>37</v>
      </c>
    </row>
    <row r="3531" spans="1:7" hidden="1" x14ac:dyDescent="0.2">
      <c r="A3531" t="s">
        <v>8219</v>
      </c>
      <c r="B3531" t="s">
        <v>8224</v>
      </c>
      <c r="C3531" t="s">
        <v>8246</v>
      </c>
      <c r="D3531">
        <v>1436749200</v>
      </c>
      <c r="E3531">
        <v>1434997018</v>
      </c>
      <c r="F3531" t="b">
        <v>0</v>
      </c>
      <c r="G3531">
        <v>18</v>
      </c>
    </row>
    <row r="3532" spans="1:7" hidden="1" x14ac:dyDescent="0.2">
      <c r="A3532" t="s">
        <v>8219</v>
      </c>
      <c r="B3532" t="s">
        <v>8225</v>
      </c>
      <c r="C3532" t="s">
        <v>8247</v>
      </c>
      <c r="D3532">
        <v>1460318400</v>
      </c>
      <c r="E3532">
        <v>1457881057</v>
      </c>
      <c r="F3532" t="b">
        <v>0</v>
      </c>
      <c r="G3532">
        <v>22</v>
      </c>
    </row>
    <row r="3533" spans="1:7" hidden="1" x14ac:dyDescent="0.2">
      <c r="A3533" t="s">
        <v>8219</v>
      </c>
      <c r="B3533" t="s">
        <v>8224</v>
      </c>
      <c r="C3533" t="s">
        <v>8246</v>
      </c>
      <c r="D3533">
        <v>1467301334</v>
      </c>
      <c r="E3533">
        <v>1464709334</v>
      </c>
      <c r="F3533" t="b">
        <v>0</v>
      </c>
      <c r="G3533">
        <v>26</v>
      </c>
    </row>
    <row r="3534" spans="1:7" hidden="1" x14ac:dyDescent="0.2">
      <c r="A3534" t="s">
        <v>8219</v>
      </c>
      <c r="B3534" t="s">
        <v>8224</v>
      </c>
      <c r="C3534" t="s">
        <v>8246</v>
      </c>
      <c r="D3534">
        <v>1411012740</v>
      </c>
      <c r="E3534">
        <v>1409667827</v>
      </c>
      <c r="F3534" t="b">
        <v>0</v>
      </c>
      <c r="G3534">
        <v>27</v>
      </c>
    </row>
    <row r="3535" spans="1:7" hidden="1" x14ac:dyDescent="0.2">
      <c r="A3535" t="s">
        <v>8219</v>
      </c>
      <c r="B3535" t="s">
        <v>8224</v>
      </c>
      <c r="C3535" t="s">
        <v>8246</v>
      </c>
      <c r="D3535">
        <v>1447269367</v>
      </c>
      <c r="E3535">
        <v>1444673767</v>
      </c>
      <c r="F3535" t="b">
        <v>0</v>
      </c>
      <c r="G3535">
        <v>8</v>
      </c>
    </row>
    <row r="3536" spans="1:7" hidden="1" x14ac:dyDescent="0.2">
      <c r="A3536" t="s">
        <v>8219</v>
      </c>
      <c r="B3536" t="s">
        <v>8224</v>
      </c>
      <c r="C3536" t="s">
        <v>8246</v>
      </c>
      <c r="D3536">
        <v>1443711623</v>
      </c>
      <c r="E3536">
        <v>1440687623</v>
      </c>
      <c r="F3536" t="b">
        <v>0</v>
      </c>
      <c r="G3536">
        <v>204</v>
      </c>
    </row>
    <row r="3537" spans="1:7" hidden="1" x14ac:dyDescent="0.2">
      <c r="A3537" t="s">
        <v>8219</v>
      </c>
      <c r="B3537" t="s">
        <v>8225</v>
      </c>
      <c r="C3537" t="s">
        <v>8247</v>
      </c>
      <c r="D3537">
        <v>1443808800</v>
      </c>
      <c r="E3537">
        <v>1441120910</v>
      </c>
      <c r="F3537" t="b">
        <v>0</v>
      </c>
      <c r="G3537">
        <v>46</v>
      </c>
    </row>
    <row r="3538" spans="1:7" hidden="1" x14ac:dyDescent="0.2">
      <c r="A3538" t="s">
        <v>8219</v>
      </c>
      <c r="B3538" t="s">
        <v>8225</v>
      </c>
      <c r="C3538" t="s">
        <v>8247</v>
      </c>
      <c r="D3538">
        <v>1450612740</v>
      </c>
      <c r="E3538">
        <v>1448040425</v>
      </c>
      <c r="F3538" t="b">
        <v>0</v>
      </c>
      <c r="G3538">
        <v>17</v>
      </c>
    </row>
    <row r="3539" spans="1:7" hidden="1" x14ac:dyDescent="0.2">
      <c r="A3539" t="s">
        <v>8219</v>
      </c>
      <c r="B3539" t="s">
        <v>8229</v>
      </c>
      <c r="C3539" t="s">
        <v>8251</v>
      </c>
      <c r="D3539">
        <v>1416211140</v>
      </c>
      <c r="E3539">
        <v>1413016216</v>
      </c>
      <c r="F3539" t="b">
        <v>0</v>
      </c>
      <c r="G3539">
        <v>28</v>
      </c>
    </row>
    <row r="3540" spans="1:7" hidden="1" x14ac:dyDescent="0.2">
      <c r="A3540" t="s">
        <v>8219</v>
      </c>
      <c r="B3540" t="s">
        <v>8225</v>
      </c>
      <c r="C3540" t="s">
        <v>8247</v>
      </c>
      <c r="D3540">
        <v>1471428340</v>
      </c>
      <c r="E3540">
        <v>1469009140</v>
      </c>
      <c r="F3540" t="b">
        <v>0</v>
      </c>
      <c r="G3540">
        <v>83</v>
      </c>
    </row>
    <row r="3541" spans="1:7" hidden="1" x14ac:dyDescent="0.2">
      <c r="A3541" t="s">
        <v>8219</v>
      </c>
      <c r="B3541" t="s">
        <v>8224</v>
      </c>
      <c r="C3541" t="s">
        <v>8246</v>
      </c>
      <c r="D3541">
        <v>1473358122</v>
      </c>
      <c r="E3541">
        <v>1471543722</v>
      </c>
      <c r="F3541" t="b">
        <v>0</v>
      </c>
      <c r="G3541">
        <v>13</v>
      </c>
    </row>
    <row r="3542" spans="1:7" hidden="1" x14ac:dyDescent="0.2">
      <c r="A3542" t="s">
        <v>8219</v>
      </c>
      <c r="B3542" t="s">
        <v>8225</v>
      </c>
      <c r="C3542" t="s">
        <v>8247</v>
      </c>
      <c r="D3542">
        <v>1466899491</v>
      </c>
      <c r="E3542">
        <v>1464307491</v>
      </c>
      <c r="F3542" t="b">
        <v>0</v>
      </c>
      <c r="G3542">
        <v>8</v>
      </c>
    </row>
    <row r="3543" spans="1:7" hidden="1" x14ac:dyDescent="0.2">
      <c r="A3543" t="s">
        <v>8219</v>
      </c>
      <c r="B3543" t="s">
        <v>8225</v>
      </c>
      <c r="C3543" t="s">
        <v>8247</v>
      </c>
      <c r="D3543">
        <v>1441042275</v>
      </c>
      <c r="E3543">
        <v>1438882275</v>
      </c>
      <c r="F3543" t="b">
        <v>0</v>
      </c>
      <c r="G3543">
        <v>32</v>
      </c>
    </row>
    <row r="3544" spans="1:7" hidden="1" x14ac:dyDescent="0.2">
      <c r="A3544" t="s">
        <v>8219</v>
      </c>
      <c r="B3544" t="s">
        <v>8224</v>
      </c>
      <c r="C3544" t="s">
        <v>8246</v>
      </c>
      <c r="D3544">
        <v>1410099822</v>
      </c>
      <c r="E3544">
        <v>1404915822</v>
      </c>
      <c r="F3544" t="b">
        <v>0</v>
      </c>
      <c r="G3544">
        <v>85</v>
      </c>
    </row>
    <row r="3545" spans="1:7" hidden="1" x14ac:dyDescent="0.2">
      <c r="A3545" t="s">
        <v>8219</v>
      </c>
      <c r="B3545" t="s">
        <v>8236</v>
      </c>
      <c r="C3545" t="s">
        <v>8249</v>
      </c>
      <c r="D3545">
        <v>1435255659</v>
      </c>
      <c r="E3545">
        <v>1432663659</v>
      </c>
      <c r="F3545" t="b">
        <v>0</v>
      </c>
      <c r="G3545">
        <v>29</v>
      </c>
    </row>
    <row r="3546" spans="1:7" hidden="1" x14ac:dyDescent="0.2">
      <c r="A3546" t="s">
        <v>8219</v>
      </c>
      <c r="B3546" t="s">
        <v>8224</v>
      </c>
      <c r="C3546" t="s">
        <v>8246</v>
      </c>
      <c r="D3546">
        <v>1425758257</v>
      </c>
      <c r="E3546">
        <v>1423166257</v>
      </c>
      <c r="F3546" t="b">
        <v>0</v>
      </c>
      <c r="G3546">
        <v>24</v>
      </c>
    </row>
    <row r="3547" spans="1:7" hidden="1" x14ac:dyDescent="0.2">
      <c r="A3547" t="s">
        <v>8219</v>
      </c>
      <c r="B3547" t="s">
        <v>8224</v>
      </c>
      <c r="C3547" t="s">
        <v>8246</v>
      </c>
      <c r="D3547">
        <v>1428780159</v>
      </c>
      <c r="E3547">
        <v>1426188159</v>
      </c>
      <c r="F3547" t="b">
        <v>0</v>
      </c>
      <c r="G3547">
        <v>8</v>
      </c>
    </row>
    <row r="3548" spans="1:7" hidden="1" x14ac:dyDescent="0.2">
      <c r="A3548" t="s">
        <v>8219</v>
      </c>
      <c r="B3548" t="s">
        <v>8224</v>
      </c>
      <c r="C3548" t="s">
        <v>8246</v>
      </c>
      <c r="D3548">
        <v>1427860740</v>
      </c>
      <c r="E3548">
        <v>1426002684</v>
      </c>
      <c r="F3548" t="b">
        <v>0</v>
      </c>
      <c r="G3548">
        <v>19</v>
      </c>
    </row>
    <row r="3549" spans="1:7" hidden="1" x14ac:dyDescent="0.2">
      <c r="A3549" t="s">
        <v>8219</v>
      </c>
      <c r="B3549" t="s">
        <v>8224</v>
      </c>
      <c r="C3549" t="s">
        <v>8246</v>
      </c>
      <c r="D3549">
        <v>1463198340</v>
      </c>
      <c r="E3549">
        <v>1461117201</v>
      </c>
      <c r="F3549" t="b">
        <v>0</v>
      </c>
      <c r="G3549">
        <v>336</v>
      </c>
    </row>
    <row r="3550" spans="1:7" hidden="1" x14ac:dyDescent="0.2">
      <c r="A3550" t="s">
        <v>8219</v>
      </c>
      <c r="B3550" t="s">
        <v>8224</v>
      </c>
      <c r="C3550" t="s">
        <v>8246</v>
      </c>
      <c r="D3550">
        <v>1457139600</v>
      </c>
      <c r="E3550">
        <v>1455230214</v>
      </c>
      <c r="F3550" t="b">
        <v>0</v>
      </c>
      <c r="G3550">
        <v>13</v>
      </c>
    </row>
    <row r="3551" spans="1:7" hidden="1" x14ac:dyDescent="0.2">
      <c r="A3551" t="s">
        <v>8219</v>
      </c>
      <c r="B3551" t="s">
        <v>8225</v>
      </c>
      <c r="C3551" t="s">
        <v>8247</v>
      </c>
      <c r="D3551">
        <v>1441358873</v>
      </c>
      <c r="E3551">
        <v>1438939673</v>
      </c>
      <c r="F3551" t="b">
        <v>0</v>
      </c>
      <c r="G3551">
        <v>42</v>
      </c>
    </row>
    <row r="3552" spans="1:7" hidden="1" x14ac:dyDescent="0.2">
      <c r="A3552" t="s">
        <v>8219</v>
      </c>
      <c r="B3552" t="s">
        <v>8225</v>
      </c>
      <c r="C3552" t="s">
        <v>8247</v>
      </c>
      <c r="D3552">
        <v>1462224398</v>
      </c>
      <c r="E3552">
        <v>1459632398</v>
      </c>
      <c r="F3552" t="b">
        <v>0</v>
      </c>
      <c r="G3552">
        <v>64</v>
      </c>
    </row>
    <row r="3553" spans="1:7" hidden="1" x14ac:dyDescent="0.2">
      <c r="A3553" t="s">
        <v>8219</v>
      </c>
      <c r="B3553" t="s">
        <v>8224</v>
      </c>
      <c r="C3553" t="s">
        <v>8246</v>
      </c>
      <c r="D3553">
        <v>1400796420</v>
      </c>
      <c r="E3553">
        <v>1398342170</v>
      </c>
      <c r="F3553" t="b">
        <v>0</v>
      </c>
      <c r="G3553">
        <v>25</v>
      </c>
    </row>
    <row r="3554" spans="1:7" hidden="1" x14ac:dyDescent="0.2">
      <c r="A3554" t="s">
        <v>8219</v>
      </c>
      <c r="B3554" t="s">
        <v>8225</v>
      </c>
      <c r="C3554" t="s">
        <v>8247</v>
      </c>
      <c r="D3554">
        <v>1403964324</v>
      </c>
      <c r="E3554">
        <v>1401372324</v>
      </c>
      <c r="F3554" t="b">
        <v>0</v>
      </c>
      <c r="G3554">
        <v>20</v>
      </c>
    </row>
    <row r="3555" spans="1:7" hidden="1" x14ac:dyDescent="0.2">
      <c r="A3555" t="s">
        <v>8219</v>
      </c>
      <c r="B3555" t="s">
        <v>8224</v>
      </c>
      <c r="C3555" t="s">
        <v>8246</v>
      </c>
      <c r="D3555">
        <v>1439337600</v>
      </c>
      <c r="E3555">
        <v>1436575280</v>
      </c>
      <c r="F3555" t="b">
        <v>0</v>
      </c>
      <c r="G3555">
        <v>104</v>
      </c>
    </row>
    <row r="3556" spans="1:7" hidden="1" x14ac:dyDescent="0.2">
      <c r="A3556" t="s">
        <v>8219</v>
      </c>
      <c r="B3556" t="s">
        <v>8224</v>
      </c>
      <c r="C3556" t="s">
        <v>8246</v>
      </c>
      <c r="D3556">
        <v>1423674000</v>
      </c>
      <c r="E3556">
        <v>1421025159</v>
      </c>
      <c r="F3556" t="b">
        <v>0</v>
      </c>
      <c r="G3556">
        <v>53</v>
      </c>
    </row>
    <row r="3557" spans="1:7" hidden="1" x14ac:dyDescent="0.2">
      <c r="A3557" t="s">
        <v>8219</v>
      </c>
      <c r="B3557" t="s">
        <v>8237</v>
      </c>
      <c r="C3557" t="s">
        <v>8249</v>
      </c>
      <c r="D3557">
        <v>1479382594</v>
      </c>
      <c r="E3557">
        <v>1476786994</v>
      </c>
      <c r="F3557" t="b">
        <v>0</v>
      </c>
      <c r="G3557">
        <v>14</v>
      </c>
    </row>
    <row r="3558" spans="1:7" hidden="1" x14ac:dyDescent="0.2">
      <c r="A3558" t="s">
        <v>8219</v>
      </c>
      <c r="B3558" t="s">
        <v>8225</v>
      </c>
      <c r="C3558" t="s">
        <v>8247</v>
      </c>
      <c r="D3558">
        <v>1408289724</v>
      </c>
      <c r="E3558">
        <v>1403105724</v>
      </c>
      <c r="F3558" t="b">
        <v>0</v>
      </c>
      <c r="G3558">
        <v>20</v>
      </c>
    </row>
    <row r="3559" spans="1:7" hidden="1" x14ac:dyDescent="0.2">
      <c r="A3559" t="s">
        <v>8219</v>
      </c>
      <c r="B3559" t="s">
        <v>8224</v>
      </c>
      <c r="C3559" t="s">
        <v>8246</v>
      </c>
      <c r="D3559">
        <v>1399271911</v>
      </c>
      <c r="E3559">
        <v>1396334311</v>
      </c>
      <c r="F3559" t="b">
        <v>0</v>
      </c>
      <c r="G3559">
        <v>558</v>
      </c>
    </row>
    <row r="3560" spans="1:7" hidden="1" x14ac:dyDescent="0.2">
      <c r="A3560" t="s">
        <v>8219</v>
      </c>
      <c r="B3560" t="s">
        <v>8225</v>
      </c>
      <c r="C3560" t="s">
        <v>8247</v>
      </c>
      <c r="D3560">
        <v>1435352400</v>
      </c>
      <c r="E3560">
        <v>1431718575</v>
      </c>
      <c r="F3560" t="b">
        <v>0</v>
      </c>
      <c r="G3560">
        <v>22</v>
      </c>
    </row>
    <row r="3561" spans="1:7" hidden="1" x14ac:dyDescent="0.2">
      <c r="A3561" t="s">
        <v>8219</v>
      </c>
      <c r="B3561" t="s">
        <v>8226</v>
      </c>
      <c r="C3561" t="s">
        <v>8248</v>
      </c>
      <c r="D3561">
        <v>1438333080</v>
      </c>
      <c r="E3561">
        <v>1436408308</v>
      </c>
      <c r="F3561" t="b">
        <v>0</v>
      </c>
      <c r="G3561">
        <v>24</v>
      </c>
    </row>
    <row r="3562" spans="1:7" hidden="1" x14ac:dyDescent="0.2">
      <c r="A3562" t="s">
        <v>8219</v>
      </c>
      <c r="B3562" t="s">
        <v>8229</v>
      </c>
      <c r="C3562" t="s">
        <v>8251</v>
      </c>
      <c r="D3562">
        <v>1432694700</v>
      </c>
      <c r="E3562">
        <v>1429651266</v>
      </c>
      <c r="F3562" t="b">
        <v>0</v>
      </c>
      <c r="G3562">
        <v>74</v>
      </c>
    </row>
    <row r="3563" spans="1:7" hidden="1" x14ac:dyDescent="0.2">
      <c r="A3563" t="s">
        <v>8219</v>
      </c>
      <c r="B3563" t="s">
        <v>8224</v>
      </c>
      <c r="C3563" t="s">
        <v>8246</v>
      </c>
      <c r="D3563">
        <v>1438799760</v>
      </c>
      <c r="E3563">
        <v>1437236378</v>
      </c>
      <c r="F3563" t="b">
        <v>0</v>
      </c>
      <c r="G3563">
        <v>54</v>
      </c>
    </row>
    <row r="3564" spans="1:7" hidden="1" x14ac:dyDescent="0.2">
      <c r="A3564" t="s">
        <v>8219</v>
      </c>
      <c r="B3564" t="s">
        <v>8225</v>
      </c>
      <c r="C3564" t="s">
        <v>8247</v>
      </c>
      <c r="D3564">
        <v>1457906400</v>
      </c>
      <c r="E3564">
        <v>1457115427</v>
      </c>
      <c r="F3564" t="b">
        <v>0</v>
      </c>
      <c r="G3564">
        <v>31</v>
      </c>
    </row>
    <row r="3565" spans="1:7" hidden="1" x14ac:dyDescent="0.2">
      <c r="A3565" t="s">
        <v>8219</v>
      </c>
      <c r="B3565" t="s">
        <v>8225</v>
      </c>
      <c r="C3565" t="s">
        <v>8247</v>
      </c>
      <c r="D3565">
        <v>1470078000</v>
      </c>
      <c r="E3565">
        <v>1467648456</v>
      </c>
      <c r="F3565" t="b">
        <v>0</v>
      </c>
      <c r="G3565">
        <v>25</v>
      </c>
    </row>
    <row r="3566" spans="1:7" hidden="1" x14ac:dyDescent="0.2">
      <c r="A3566" t="s">
        <v>8219</v>
      </c>
      <c r="B3566" t="s">
        <v>8225</v>
      </c>
      <c r="C3566" t="s">
        <v>8247</v>
      </c>
      <c r="D3566">
        <v>1444060800</v>
      </c>
      <c r="E3566">
        <v>1440082649</v>
      </c>
      <c r="F3566" t="b">
        <v>0</v>
      </c>
      <c r="G3566">
        <v>17</v>
      </c>
    </row>
    <row r="3567" spans="1:7" hidden="1" x14ac:dyDescent="0.2">
      <c r="A3567" t="s">
        <v>8219</v>
      </c>
      <c r="B3567" t="s">
        <v>8224</v>
      </c>
      <c r="C3567" t="s">
        <v>8246</v>
      </c>
      <c r="D3567">
        <v>1420048208</v>
      </c>
      <c r="E3567">
        <v>1417456208</v>
      </c>
      <c r="F3567" t="b">
        <v>0</v>
      </c>
      <c r="G3567">
        <v>12</v>
      </c>
    </row>
    <row r="3568" spans="1:7" hidden="1" x14ac:dyDescent="0.2">
      <c r="A3568" t="s">
        <v>8219</v>
      </c>
      <c r="B3568" t="s">
        <v>8225</v>
      </c>
      <c r="C3568" t="s">
        <v>8247</v>
      </c>
      <c r="D3568">
        <v>1422015083</v>
      </c>
      <c r="E3568">
        <v>1419423083</v>
      </c>
      <c r="F3568" t="b">
        <v>0</v>
      </c>
      <c r="G3568">
        <v>38</v>
      </c>
    </row>
    <row r="3569" spans="1:7" hidden="1" x14ac:dyDescent="0.2">
      <c r="A3569" t="s">
        <v>8219</v>
      </c>
      <c r="B3569" t="s">
        <v>8225</v>
      </c>
      <c r="C3569" t="s">
        <v>8247</v>
      </c>
      <c r="D3569">
        <v>1433964444</v>
      </c>
      <c r="E3569">
        <v>1431372444</v>
      </c>
      <c r="F3569" t="b">
        <v>0</v>
      </c>
      <c r="G3569">
        <v>41</v>
      </c>
    </row>
    <row r="3570" spans="1:7" hidden="1" x14ac:dyDescent="0.2">
      <c r="A3570" t="s">
        <v>8219</v>
      </c>
      <c r="B3570" t="s">
        <v>8224</v>
      </c>
      <c r="C3570" t="s">
        <v>8246</v>
      </c>
      <c r="D3570">
        <v>1410975994</v>
      </c>
      <c r="E3570">
        <v>1408383994</v>
      </c>
      <c r="F3570" t="b">
        <v>0</v>
      </c>
      <c r="G3570">
        <v>19</v>
      </c>
    </row>
    <row r="3571" spans="1:7" hidden="1" x14ac:dyDescent="0.2">
      <c r="A3571" t="s">
        <v>8219</v>
      </c>
      <c r="B3571" t="s">
        <v>8224</v>
      </c>
      <c r="C3571" t="s">
        <v>8246</v>
      </c>
      <c r="D3571">
        <v>1420734696</v>
      </c>
      <c r="E3571">
        <v>1418142696</v>
      </c>
      <c r="F3571" t="b">
        <v>0</v>
      </c>
      <c r="G3571">
        <v>41</v>
      </c>
    </row>
    <row r="3572" spans="1:7" hidden="1" x14ac:dyDescent="0.2">
      <c r="A3572" t="s">
        <v>8219</v>
      </c>
      <c r="B3572" t="s">
        <v>8224</v>
      </c>
      <c r="C3572" t="s">
        <v>8246</v>
      </c>
      <c r="D3572">
        <v>1420009200</v>
      </c>
      <c r="E3572">
        <v>1417593483</v>
      </c>
      <c r="F3572" t="b">
        <v>0</v>
      </c>
      <c r="G3572">
        <v>26</v>
      </c>
    </row>
    <row r="3573" spans="1:7" hidden="1" x14ac:dyDescent="0.2">
      <c r="A3573" t="s">
        <v>8219</v>
      </c>
      <c r="B3573" t="s">
        <v>8225</v>
      </c>
      <c r="C3573" t="s">
        <v>8247</v>
      </c>
      <c r="D3573">
        <v>1414701413</v>
      </c>
      <c r="E3573">
        <v>1412109413</v>
      </c>
      <c r="F3573" t="b">
        <v>0</v>
      </c>
      <c r="G3573">
        <v>25</v>
      </c>
    </row>
    <row r="3574" spans="1:7" hidden="1" x14ac:dyDescent="0.2">
      <c r="A3574" t="s">
        <v>8219</v>
      </c>
      <c r="B3574" t="s">
        <v>8225</v>
      </c>
      <c r="C3574" t="s">
        <v>8247</v>
      </c>
      <c r="D3574">
        <v>1434894082</v>
      </c>
      <c r="E3574">
        <v>1432302082</v>
      </c>
      <c r="F3574" t="b">
        <v>0</v>
      </c>
      <c r="G3574">
        <v>9</v>
      </c>
    </row>
    <row r="3575" spans="1:7" hidden="1" x14ac:dyDescent="0.2">
      <c r="A3575" t="s">
        <v>8219</v>
      </c>
      <c r="B3575" t="s">
        <v>8225</v>
      </c>
      <c r="C3575" t="s">
        <v>8247</v>
      </c>
      <c r="D3575">
        <v>1415440846</v>
      </c>
      <c r="E3575">
        <v>1412845246</v>
      </c>
      <c r="F3575" t="b">
        <v>0</v>
      </c>
      <c r="G3575">
        <v>78</v>
      </c>
    </row>
    <row r="3576" spans="1:7" hidden="1" x14ac:dyDescent="0.2">
      <c r="A3576" t="s">
        <v>8219</v>
      </c>
      <c r="B3576" t="s">
        <v>8224</v>
      </c>
      <c r="C3576" t="s">
        <v>8246</v>
      </c>
      <c r="D3576">
        <v>1415921848</v>
      </c>
      <c r="E3576">
        <v>1413326248</v>
      </c>
      <c r="F3576" t="b">
        <v>0</v>
      </c>
      <c r="G3576">
        <v>45</v>
      </c>
    </row>
    <row r="3577" spans="1:7" hidden="1" x14ac:dyDescent="0.2">
      <c r="A3577" t="s">
        <v>8219</v>
      </c>
      <c r="B3577" t="s">
        <v>8224</v>
      </c>
      <c r="C3577" t="s">
        <v>8246</v>
      </c>
      <c r="D3577">
        <v>1470887940</v>
      </c>
      <c r="E3577">
        <v>1468176527</v>
      </c>
      <c r="F3577" t="b">
        <v>0</v>
      </c>
      <c r="G3577">
        <v>102</v>
      </c>
    </row>
    <row r="3578" spans="1:7" hidden="1" x14ac:dyDescent="0.2">
      <c r="A3578" t="s">
        <v>8219</v>
      </c>
      <c r="B3578" t="s">
        <v>8224</v>
      </c>
      <c r="C3578" t="s">
        <v>8246</v>
      </c>
      <c r="D3578">
        <v>1480947054</v>
      </c>
      <c r="E3578">
        <v>1475759454</v>
      </c>
      <c r="F3578" t="b">
        <v>0</v>
      </c>
      <c r="G3578">
        <v>5</v>
      </c>
    </row>
    <row r="3579" spans="1:7" hidden="1" x14ac:dyDescent="0.2">
      <c r="A3579" t="s">
        <v>8219</v>
      </c>
      <c r="B3579" t="s">
        <v>8224</v>
      </c>
      <c r="C3579" t="s">
        <v>8246</v>
      </c>
      <c r="D3579">
        <v>1430029680</v>
      </c>
      <c r="E3579">
        <v>1427741583</v>
      </c>
      <c r="F3579" t="b">
        <v>0</v>
      </c>
      <c r="G3579">
        <v>27</v>
      </c>
    </row>
    <row r="3580" spans="1:7" hidden="1" x14ac:dyDescent="0.2">
      <c r="A3580" t="s">
        <v>8219</v>
      </c>
      <c r="B3580" t="s">
        <v>8225</v>
      </c>
      <c r="C3580" t="s">
        <v>8247</v>
      </c>
      <c r="D3580">
        <v>1462037777</v>
      </c>
      <c r="E3580">
        <v>1459445777</v>
      </c>
      <c r="F3580" t="b">
        <v>0</v>
      </c>
      <c r="G3580">
        <v>37</v>
      </c>
    </row>
    <row r="3581" spans="1:7" hidden="1" x14ac:dyDescent="0.2">
      <c r="A3581" t="s">
        <v>8219</v>
      </c>
      <c r="B3581" t="s">
        <v>8225</v>
      </c>
      <c r="C3581" t="s">
        <v>8247</v>
      </c>
      <c r="D3581">
        <v>1459444656</v>
      </c>
      <c r="E3581">
        <v>1456856256</v>
      </c>
      <c r="F3581" t="b">
        <v>0</v>
      </c>
      <c r="G3581">
        <v>14</v>
      </c>
    </row>
    <row r="3582" spans="1:7" hidden="1" x14ac:dyDescent="0.2">
      <c r="A3582" t="s">
        <v>8219</v>
      </c>
      <c r="B3582" t="s">
        <v>8224</v>
      </c>
      <c r="C3582" t="s">
        <v>8246</v>
      </c>
      <c r="D3582">
        <v>1425185940</v>
      </c>
      <c r="E3582">
        <v>1421900022</v>
      </c>
      <c r="F3582" t="b">
        <v>0</v>
      </c>
      <c r="G3582">
        <v>27</v>
      </c>
    </row>
    <row r="3583" spans="1:7" hidden="1" x14ac:dyDescent="0.2">
      <c r="A3583" t="s">
        <v>8219</v>
      </c>
      <c r="B3583" t="s">
        <v>8225</v>
      </c>
      <c r="C3583" t="s">
        <v>8247</v>
      </c>
      <c r="D3583">
        <v>1406719110</v>
      </c>
      <c r="E3583">
        <v>1405509510</v>
      </c>
      <c r="F3583" t="b">
        <v>0</v>
      </c>
      <c r="G3583">
        <v>45</v>
      </c>
    </row>
    <row r="3584" spans="1:7" hidden="1" x14ac:dyDescent="0.2">
      <c r="A3584" t="s">
        <v>8219</v>
      </c>
      <c r="B3584" t="s">
        <v>8224</v>
      </c>
      <c r="C3584" t="s">
        <v>8246</v>
      </c>
      <c r="D3584">
        <v>1459822682</v>
      </c>
      <c r="E3584">
        <v>1458613082</v>
      </c>
      <c r="F3584" t="b">
        <v>0</v>
      </c>
      <c r="G3584">
        <v>49</v>
      </c>
    </row>
    <row r="3585" spans="1:7" hidden="1" x14ac:dyDescent="0.2">
      <c r="A3585" t="s">
        <v>8219</v>
      </c>
      <c r="B3585" t="s">
        <v>8224</v>
      </c>
      <c r="C3585" t="s">
        <v>8246</v>
      </c>
      <c r="D3585">
        <v>1460970805</v>
      </c>
      <c r="E3585">
        <v>1455790405</v>
      </c>
      <c r="F3585" t="b">
        <v>0</v>
      </c>
      <c r="G3585">
        <v>24</v>
      </c>
    </row>
    <row r="3586" spans="1:7" hidden="1" x14ac:dyDescent="0.2">
      <c r="A3586" t="s">
        <v>8219</v>
      </c>
      <c r="B3586" t="s">
        <v>8225</v>
      </c>
      <c r="C3586" t="s">
        <v>8247</v>
      </c>
      <c r="D3586">
        <v>1436772944</v>
      </c>
      <c r="E3586">
        <v>1434180944</v>
      </c>
      <c r="F3586" t="b">
        <v>0</v>
      </c>
      <c r="G3586">
        <v>112</v>
      </c>
    </row>
    <row r="3587" spans="1:7" hidden="1" x14ac:dyDescent="0.2">
      <c r="A3587" t="s">
        <v>8219</v>
      </c>
      <c r="B3587" t="s">
        <v>8224</v>
      </c>
      <c r="C3587" t="s">
        <v>8246</v>
      </c>
      <c r="D3587">
        <v>1419181890</v>
      </c>
      <c r="E3587">
        <v>1416589890</v>
      </c>
      <c r="F3587" t="b">
        <v>0</v>
      </c>
      <c r="G3587">
        <v>23</v>
      </c>
    </row>
    <row r="3588" spans="1:7" hidden="1" x14ac:dyDescent="0.2">
      <c r="A3588" t="s">
        <v>8219</v>
      </c>
      <c r="B3588" t="s">
        <v>8224</v>
      </c>
      <c r="C3588" t="s">
        <v>8246</v>
      </c>
      <c r="D3588">
        <v>1474649070</v>
      </c>
      <c r="E3588">
        <v>1469465070</v>
      </c>
      <c r="F3588" t="b">
        <v>0</v>
      </c>
      <c r="G3588">
        <v>54</v>
      </c>
    </row>
    <row r="3589" spans="1:7" hidden="1" x14ac:dyDescent="0.2">
      <c r="A3589" t="s">
        <v>8219</v>
      </c>
      <c r="B3589" t="s">
        <v>8225</v>
      </c>
      <c r="C3589" t="s">
        <v>8247</v>
      </c>
      <c r="D3589">
        <v>1467054000</v>
      </c>
      <c r="E3589">
        <v>1463144254</v>
      </c>
      <c r="F3589" t="b">
        <v>0</v>
      </c>
      <c r="G3589">
        <v>28</v>
      </c>
    </row>
    <row r="3590" spans="1:7" hidden="1" x14ac:dyDescent="0.2">
      <c r="A3590" t="s">
        <v>8219</v>
      </c>
      <c r="B3590" t="s">
        <v>8225</v>
      </c>
      <c r="C3590" t="s">
        <v>8247</v>
      </c>
      <c r="D3590">
        <v>1430348400</v>
      </c>
      <c r="E3590">
        <v>1428436410</v>
      </c>
      <c r="F3590" t="b">
        <v>0</v>
      </c>
      <c r="G3590">
        <v>11</v>
      </c>
    </row>
    <row r="3591" spans="1:7" hidden="1" x14ac:dyDescent="0.2">
      <c r="A3591" t="s">
        <v>8219</v>
      </c>
      <c r="B3591" t="s">
        <v>8224</v>
      </c>
      <c r="C3591" t="s">
        <v>8246</v>
      </c>
      <c r="D3591">
        <v>1432654347</v>
      </c>
      <c r="E3591">
        <v>1430494347</v>
      </c>
      <c r="F3591" t="b">
        <v>0</v>
      </c>
      <c r="G3591">
        <v>62</v>
      </c>
    </row>
    <row r="3592" spans="1:7" hidden="1" x14ac:dyDescent="0.2">
      <c r="A3592" t="s">
        <v>8219</v>
      </c>
      <c r="B3592" t="s">
        <v>8225</v>
      </c>
      <c r="C3592" t="s">
        <v>8247</v>
      </c>
      <c r="D3592">
        <v>1413792034</v>
      </c>
      <c r="E3592">
        <v>1411200034</v>
      </c>
      <c r="F3592" t="b">
        <v>0</v>
      </c>
      <c r="G3592">
        <v>73</v>
      </c>
    </row>
    <row r="3593" spans="1:7" hidden="1" x14ac:dyDescent="0.2">
      <c r="A3593" t="s">
        <v>8219</v>
      </c>
      <c r="B3593" t="s">
        <v>8224</v>
      </c>
      <c r="C3593" t="s">
        <v>8246</v>
      </c>
      <c r="D3593">
        <v>1422075540</v>
      </c>
      <c r="E3593">
        <v>1419979544</v>
      </c>
      <c r="F3593" t="b">
        <v>0</v>
      </c>
      <c r="G3593">
        <v>18</v>
      </c>
    </row>
    <row r="3594" spans="1:7" hidden="1" x14ac:dyDescent="0.2">
      <c r="A3594" t="s">
        <v>8219</v>
      </c>
      <c r="B3594" t="s">
        <v>8224</v>
      </c>
      <c r="C3594" t="s">
        <v>8246</v>
      </c>
      <c r="D3594">
        <v>1423630740</v>
      </c>
      <c r="E3594">
        <v>1418673307</v>
      </c>
      <c r="F3594" t="b">
        <v>0</v>
      </c>
      <c r="G3594">
        <v>35</v>
      </c>
    </row>
    <row r="3595" spans="1:7" hidden="1" x14ac:dyDescent="0.2">
      <c r="A3595" t="s">
        <v>8219</v>
      </c>
      <c r="B3595" t="s">
        <v>8224</v>
      </c>
      <c r="C3595" t="s">
        <v>8246</v>
      </c>
      <c r="D3595">
        <v>1420489560</v>
      </c>
      <c r="E3595">
        <v>1417469639</v>
      </c>
      <c r="F3595" t="b">
        <v>0</v>
      </c>
      <c r="G3595">
        <v>43</v>
      </c>
    </row>
    <row r="3596" spans="1:7" hidden="1" x14ac:dyDescent="0.2">
      <c r="A3596" t="s">
        <v>8219</v>
      </c>
      <c r="B3596" t="s">
        <v>8224</v>
      </c>
      <c r="C3596" t="s">
        <v>8246</v>
      </c>
      <c r="D3596">
        <v>1472952982</v>
      </c>
      <c r="E3596">
        <v>1470792982</v>
      </c>
      <c r="F3596" t="b">
        <v>0</v>
      </c>
      <c r="G3596">
        <v>36</v>
      </c>
    </row>
    <row r="3597" spans="1:7" hidden="1" x14ac:dyDescent="0.2">
      <c r="A3597" t="s">
        <v>8219</v>
      </c>
      <c r="B3597" t="s">
        <v>8224</v>
      </c>
      <c r="C3597" t="s">
        <v>8246</v>
      </c>
      <c r="D3597">
        <v>1426229940</v>
      </c>
      <c r="E3597">
        <v>1423959123</v>
      </c>
      <c r="F3597" t="b">
        <v>0</v>
      </c>
      <c r="G3597">
        <v>62</v>
      </c>
    </row>
    <row r="3598" spans="1:7" hidden="1" x14ac:dyDescent="0.2">
      <c r="A3598" t="s">
        <v>8219</v>
      </c>
      <c r="B3598" t="s">
        <v>8229</v>
      </c>
      <c r="C3598" t="s">
        <v>8251</v>
      </c>
      <c r="D3598">
        <v>1409072982</v>
      </c>
      <c r="E3598">
        <v>1407258582</v>
      </c>
      <c r="F3598" t="b">
        <v>0</v>
      </c>
      <c r="G3598">
        <v>15</v>
      </c>
    </row>
    <row r="3599" spans="1:7" hidden="1" x14ac:dyDescent="0.2">
      <c r="A3599" t="s">
        <v>8219</v>
      </c>
      <c r="B3599" t="s">
        <v>8224</v>
      </c>
      <c r="C3599" t="s">
        <v>8246</v>
      </c>
      <c r="D3599">
        <v>1456984740</v>
      </c>
      <c r="E3599">
        <v>1455717790</v>
      </c>
      <c r="F3599" t="b">
        <v>0</v>
      </c>
      <c r="G3599">
        <v>33</v>
      </c>
    </row>
    <row r="3600" spans="1:7" hidden="1" x14ac:dyDescent="0.2">
      <c r="A3600" t="s">
        <v>8219</v>
      </c>
      <c r="B3600" t="s">
        <v>8224</v>
      </c>
      <c r="C3600" t="s">
        <v>8246</v>
      </c>
      <c r="D3600">
        <v>1409720340</v>
      </c>
      <c r="E3600">
        <v>1408129822</v>
      </c>
      <c r="F3600" t="b">
        <v>0</v>
      </c>
      <c r="G3600">
        <v>27</v>
      </c>
    </row>
    <row r="3601" spans="1:7" hidden="1" x14ac:dyDescent="0.2">
      <c r="A3601" t="s">
        <v>8219</v>
      </c>
      <c r="B3601" t="s">
        <v>8224</v>
      </c>
      <c r="C3601" t="s">
        <v>8246</v>
      </c>
      <c r="D3601">
        <v>1440892800</v>
      </c>
      <c r="E3601">
        <v>1438715077</v>
      </c>
      <c r="F3601" t="b">
        <v>0</v>
      </c>
      <c r="G3601">
        <v>17</v>
      </c>
    </row>
    <row r="3602" spans="1:7" hidden="1" x14ac:dyDescent="0.2">
      <c r="A3602" t="s">
        <v>8219</v>
      </c>
      <c r="B3602" t="s">
        <v>8224</v>
      </c>
      <c r="C3602" t="s">
        <v>8246</v>
      </c>
      <c r="D3602">
        <v>1476390164</v>
      </c>
      <c r="E3602">
        <v>1473970964</v>
      </c>
      <c r="F3602" t="b">
        <v>0</v>
      </c>
      <c r="G3602">
        <v>4</v>
      </c>
    </row>
    <row r="3603" spans="1:7" hidden="1" x14ac:dyDescent="0.2">
      <c r="A3603" t="s">
        <v>8219</v>
      </c>
      <c r="B3603" t="s">
        <v>8225</v>
      </c>
      <c r="C3603" t="s">
        <v>8247</v>
      </c>
      <c r="D3603">
        <v>1421452682</v>
      </c>
      <c r="E3603">
        <v>1418860682</v>
      </c>
      <c r="F3603" t="b">
        <v>0</v>
      </c>
      <c r="G3603">
        <v>53</v>
      </c>
    </row>
    <row r="3604" spans="1:7" hidden="1" x14ac:dyDescent="0.2">
      <c r="A3604" t="s">
        <v>8219</v>
      </c>
      <c r="B3604" t="s">
        <v>8224</v>
      </c>
      <c r="C3604" t="s">
        <v>8246</v>
      </c>
      <c r="D3604">
        <v>1463520479</v>
      </c>
      <c r="E3604">
        <v>1458336479</v>
      </c>
      <c r="F3604" t="b">
        <v>0</v>
      </c>
      <c r="G3604">
        <v>49</v>
      </c>
    </row>
    <row r="3605" spans="1:7" hidden="1" x14ac:dyDescent="0.2">
      <c r="A3605" t="s">
        <v>8219</v>
      </c>
      <c r="B3605" t="s">
        <v>8224</v>
      </c>
      <c r="C3605" t="s">
        <v>8246</v>
      </c>
      <c r="D3605">
        <v>1446759880</v>
      </c>
      <c r="E3605">
        <v>1444164280</v>
      </c>
      <c r="F3605" t="b">
        <v>0</v>
      </c>
      <c r="G3605">
        <v>57</v>
      </c>
    </row>
    <row r="3606" spans="1:7" hidden="1" x14ac:dyDescent="0.2">
      <c r="A3606" t="s">
        <v>8219</v>
      </c>
      <c r="B3606" t="s">
        <v>8224</v>
      </c>
      <c r="C3606" t="s">
        <v>8246</v>
      </c>
      <c r="D3606">
        <v>1461913140</v>
      </c>
      <c r="E3606">
        <v>1461370956</v>
      </c>
      <c r="F3606" t="b">
        <v>0</v>
      </c>
      <c r="G3606">
        <v>69</v>
      </c>
    </row>
    <row r="3607" spans="1:7" hidden="1" x14ac:dyDescent="0.2">
      <c r="A3607" t="s">
        <v>8219</v>
      </c>
      <c r="B3607" t="s">
        <v>8225</v>
      </c>
      <c r="C3607" t="s">
        <v>8247</v>
      </c>
      <c r="D3607">
        <v>1455390126</v>
      </c>
      <c r="E3607">
        <v>1452798126</v>
      </c>
      <c r="F3607" t="b">
        <v>0</v>
      </c>
      <c r="G3607">
        <v>15</v>
      </c>
    </row>
    <row r="3608" spans="1:7" hidden="1" x14ac:dyDescent="0.2">
      <c r="A3608" t="s">
        <v>8219</v>
      </c>
      <c r="B3608" t="s">
        <v>8225</v>
      </c>
      <c r="C3608" t="s">
        <v>8247</v>
      </c>
      <c r="D3608">
        <v>1471185057</v>
      </c>
      <c r="E3608">
        <v>1468593057</v>
      </c>
      <c r="F3608" t="b">
        <v>0</v>
      </c>
      <c r="G3608">
        <v>64</v>
      </c>
    </row>
    <row r="3609" spans="1:7" hidden="1" x14ac:dyDescent="0.2">
      <c r="A3609" t="s">
        <v>8219</v>
      </c>
      <c r="B3609" t="s">
        <v>8225</v>
      </c>
      <c r="C3609" t="s">
        <v>8247</v>
      </c>
      <c r="D3609">
        <v>1450137600</v>
      </c>
      <c r="E3609">
        <v>1448924882</v>
      </c>
      <c r="F3609" t="b">
        <v>0</v>
      </c>
      <c r="G3609">
        <v>20</v>
      </c>
    </row>
    <row r="3610" spans="1:7" hidden="1" x14ac:dyDescent="0.2">
      <c r="A3610" t="s">
        <v>8219</v>
      </c>
      <c r="B3610" t="s">
        <v>8225</v>
      </c>
      <c r="C3610" t="s">
        <v>8247</v>
      </c>
      <c r="D3610">
        <v>1466172000</v>
      </c>
      <c r="E3610">
        <v>1463418090</v>
      </c>
      <c r="F3610" t="b">
        <v>0</v>
      </c>
      <c r="G3610">
        <v>27</v>
      </c>
    </row>
    <row r="3611" spans="1:7" hidden="1" x14ac:dyDescent="0.2">
      <c r="A3611" t="s">
        <v>8219</v>
      </c>
      <c r="B3611" t="s">
        <v>8225</v>
      </c>
      <c r="C3611" t="s">
        <v>8247</v>
      </c>
      <c r="D3611">
        <v>1459378085</v>
      </c>
      <c r="E3611">
        <v>1456789685</v>
      </c>
      <c r="F3611" t="b">
        <v>0</v>
      </c>
      <c r="G3611">
        <v>21</v>
      </c>
    </row>
    <row r="3612" spans="1:7" hidden="1" x14ac:dyDescent="0.2">
      <c r="A3612" t="s">
        <v>8219</v>
      </c>
      <c r="B3612" t="s">
        <v>8225</v>
      </c>
      <c r="C3612" t="s">
        <v>8247</v>
      </c>
      <c r="D3612">
        <v>1439806936</v>
      </c>
      <c r="E3612">
        <v>1437214936</v>
      </c>
      <c r="F3612" t="b">
        <v>0</v>
      </c>
      <c r="G3612">
        <v>31</v>
      </c>
    </row>
    <row r="3613" spans="1:7" hidden="1" x14ac:dyDescent="0.2">
      <c r="A3613" t="s">
        <v>8219</v>
      </c>
      <c r="B3613" t="s">
        <v>8225</v>
      </c>
      <c r="C3613" t="s">
        <v>8247</v>
      </c>
      <c r="D3613">
        <v>1428483201</v>
      </c>
      <c r="E3613">
        <v>1425891201</v>
      </c>
      <c r="F3613" t="b">
        <v>0</v>
      </c>
      <c r="G3613">
        <v>51</v>
      </c>
    </row>
    <row r="3614" spans="1:7" hidden="1" x14ac:dyDescent="0.2">
      <c r="A3614" t="s">
        <v>8219</v>
      </c>
      <c r="B3614" t="s">
        <v>8229</v>
      </c>
      <c r="C3614" t="s">
        <v>8251</v>
      </c>
      <c r="D3614">
        <v>1402334811</v>
      </c>
      <c r="E3614">
        <v>1401470811</v>
      </c>
      <c r="F3614" t="b">
        <v>0</v>
      </c>
      <c r="G3614">
        <v>57</v>
      </c>
    </row>
    <row r="3615" spans="1:7" hidden="1" x14ac:dyDescent="0.2">
      <c r="A3615" t="s">
        <v>8219</v>
      </c>
      <c r="B3615" t="s">
        <v>8224</v>
      </c>
      <c r="C3615" t="s">
        <v>8246</v>
      </c>
      <c r="D3615">
        <v>1403964574</v>
      </c>
      <c r="E3615">
        <v>1401372574</v>
      </c>
      <c r="F3615" t="b">
        <v>0</v>
      </c>
      <c r="G3615">
        <v>20</v>
      </c>
    </row>
    <row r="3616" spans="1:7" hidden="1" x14ac:dyDescent="0.2">
      <c r="A3616" t="s">
        <v>8219</v>
      </c>
      <c r="B3616" t="s">
        <v>8224</v>
      </c>
      <c r="C3616" t="s">
        <v>8246</v>
      </c>
      <c r="D3616">
        <v>1434675616</v>
      </c>
      <c r="E3616">
        <v>1432083616</v>
      </c>
      <c r="F3616" t="b">
        <v>0</v>
      </c>
      <c r="G3616">
        <v>71</v>
      </c>
    </row>
    <row r="3617" spans="1:7" hidden="1" x14ac:dyDescent="0.2">
      <c r="A3617" t="s">
        <v>8219</v>
      </c>
      <c r="B3617" t="s">
        <v>8225</v>
      </c>
      <c r="C3617" t="s">
        <v>8247</v>
      </c>
      <c r="D3617">
        <v>1449756896</v>
      </c>
      <c r="E3617">
        <v>1447164896</v>
      </c>
      <c r="F3617" t="b">
        <v>0</v>
      </c>
      <c r="G3617">
        <v>72</v>
      </c>
    </row>
    <row r="3618" spans="1:7" hidden="1" x14ac:dyDescent="0.2">
      <c r="A3618" t="s">
        <v>8219</v>
      </c>
      <c r="B3618" t="s">
        <v>8225</v>
      </c>
      <c r="C3618" t="s">
        <v>8247</v>
      </c>
      <c r="D3618">
        <v>1426801664</v>
      </c>
      <c r="E3618">
        <v>1424213264</v>
      </c>
      <c r="F3618" t="b">
        <v>0</v>
      </c>
      <c r="G3618">
        <v>45</v>
      </c>
    </row>
    <row r="3619" spans="1:7" hidden="1" x14ac:dyDescent="0.2">
      <c r="A3619" t="s">
        <v>8219</v>
      </c>
      <c r="B3619" t="s">
        <v>8225</v>
      </c>
      <c r="C3619" t="s">
        <v>8247</v>
      </c>
      <c r="D3619">
        <v>1488240000</v>
      </c>
      <c r="E3619">
        <v>1486996729</v>
      </c>
      <c r="F3619" t="b">
        <v>0</v>
      </c>
      <c r="G3619">
        <v>51</v>
      </c>
    </row>
    <row r="3620" spans="1:7" hidden="1" x14ac:dyDescent="0.2">
      <c r="A3620" t="s">
        <v>8219</v>
      </c>
      <c r="B3620" t="s">
        <v>8225</v>
      </c>
      <c r="C3620" t="s">
        <v>8247</v>
      </c>
      <c r="D3620">
        <v>1433343850</v>
      </c>
      <c r="E3620">
        <v>1430751850</v>
      </c>
      <c r="F3620" t="b">
        <v>0</v>
      </c>
      <c r="G3620">
        <v>56</v>
      </c>
    </row>
    <row r="3621" spans="1:7" hidden="1" x14ac:dyDescent="0.2">
      <c r="A3621" t="s">
        <v>8219</v>
      </c>
      <c r="B3621" t="s">
        <v>8224</v>
      </c>
      <c r="C3621" t="s">
        <v>8246</v>
      </c>
      <c r="D3621">
        <v>1479592800</v>
      </c>
      <c r="E3621">
        <v>1476760226</v>
      </c>
      <c r="F3621" t="b">
        <v>0</v>
      </c>
      <c r="G3621">
        <v>17</v>
      </c>
    </row>
    <row r="3622" spans="1:7" hidden="1" x14ac:dyDescent="0.2">
      <c r="A3622" t="s">
        <v>8219</v>
      </c>
      <c r="B3622" t="s">
        <v>8224</v>
      </c>
      <c r="C3622" t="s">
        <v>8246</v>
      </c>
      <c r="D3622">
        <v>1425528000</v>
      </c>
      <c r="E3622">
        <v>1422916261</v>
      </c>
      <c r="F3622" t="b">
        <v>0</v>
      </c>
      <c r="G3622">
        <v>197</v>
      </c>
    </row>
    <row r="3623" spans="1:7" hidden="1" x14ac:dyDescent="0.2">
      <c r="A3623" t="s">
        <v>8219</v>
      </c>
      <c r="B3623" t="s">
        <v>8224</v>
      </c>
      <c r="C3623" t="s">
        <v>8246</v>
      </c>
      <c r="D3623">
        <v>1475269200</v>
      </c>
      <c r="E3623">
        <v>1473200844</v>
      </c>
      <c r="F3623" t="b">
        <v>0</v>
      </c>
      <c r="G3623">
        <v>70</v>
      </c>
    </row>
    <row r="3624" spans="1:7" hidden="1" x14ac:dyDescent="0.2">
      <c r="A3624" t="s">
        <v>8219</v>
      </c>
      <c r="B3624" t="s">
        <v>8224</v>
      </c>
      <c r="C3624" t="s">
        <v>8246</v>
      </c>
      <c r="D3624">
        <v>1411874580</v>
      </c>
      <c r="E3624">
        <v>1409030371</v>
      </c>
      <c r="F3624" t="b">
        <v>0</v>
      </c>
      <c r="G3624">
        <v>21</v>
      </c>
    </row>
    <row r="3625" spans="1:7" hidden="1" x14ac:dyDescent="0.2">
      <c r="A3625" t="s">
        <v>8219</v>
      </c>
      <c r="B3625" t="s">
        <v>8224</v>
      </c>
      <c r="C3625" t="s">
        <v>8246</v>
      </c>
      <c r="D3625">
        <v>1406358000</v>
      </c>
      <c r="E3625">
        <v>1404841270</v>
      </c>
      <c r="F3625" t="b">
        <v>0</v>
      </c>
      <c r="G3625">
        <v>34</v>
      </c>
    </row>
    <row r="3626" spans="1:7" hidden="1" x14ac:dyDescent="0.2">
      <c r="A3626" t="s">
        <v>8219</v>
      </c>
      <c r="B3626" t="s">
        <v>8224</v>
      </c>
      <c r="C3626" t="s">
        <v>8246</v>
      </c>
      <c r="D3626">
        <v>1471977290</v>
      </c>
      <c r="E3626">
        <v>1466793290</v>
      </c>
      <c r="F3626" t="b">
        <v>0</v>
      </c>
      <c r="G3626">
        <v>39</v>
      </c>
    </row>
    <row r="3627" spans="1:7" hidden="1" x14ac:dyDescent="0.2">
      <c r="A3627" t="s">
        <v>8219</v>
      </c>
      <c r="B3627" t="s">
        <v>8225</v>
      </c>
      <c r="C3627" t="s">
        <v>8247</v>
      </c>
      <c r="D3627">
        <v>1435851577</v>
      </c>
      <c r="E3627">
        <v>1433259577</v>
      </c>
      <c r="F3627" t="b">
        <v>0</v>
      </c>
      <c r="G3627">
        <v>78</v>
      </c>
    </row>
    <row r="3628" spans="1:7" hidden="1" x14ac:dyDescent="0.2">
      <c r="A3628" t="s">
        <v>8219</v>
      </c>
      <c r="B3628" t="s">
        <v>8225</v>
      </c>
      <c r="C3628" t="s">
        <v>8247</v>
      </c>
      <c r="D3628">
        <v>1408204857</v>
      </c>
      <c r="E3628">
        <v>1406390457</v>
      </c>
      <c r="F3628" t="b">
        <v>0</v>
      </c>
      <c r="G3628">
        <v>48</v>
      </c>
    </row>
    <row r="3629" spans="1:7" hidden="1" x14ac:dyDescent="0.2">
      <c r="A3629" t="s">
        <v>8219</v>
      </c>
      <c r="B3629" t="s">
        <v>8224</v>
      </c>
      <c r="C3629" t="s">
        <v>8246</v>
      </c>
      <c r="D3629">
        <v>1463803140</v>
      </c>
      <c r="E3629">
        <v>1459446487</v>
      </c>
      <c r="F3629" t="b">
        <v>0</v>
      </c>
      <c r="G3629">
        <v>29</v>
      </c>
    </row>
    <row r="3630" spans="1:7" x14ac:dyDescent="0.2">
      <c r="A3630" t="s">
        <v>8221</v>
      </c>
      <c r="B3630" t="s">
        <v>8224</v>
      </c>
      <c r="C3630" t="s">
        <v>8246</v>
      </c>
      <c r="D3630">
        <v>1450040396</v>
      </c>
      <c r="E3630">
        <v>1444852796</v>
      </c>
      <c r="F3630" t="b">
        <v>0</v>
      </c>
      <c r="G3630">
        <v>0</v>
      </c>
    </row>
    <row r="3631" spans="1:7" x14ac:dyDescent="0.2">
      <c r="A3631" t="s">
        <v>8221</v>
      </c>
      <c r="B3631" t="s">
        <v>8224</v>
      </c>
      <c r="C3631" t="s">
        <v>8246</v>
      </c>
      <c r="D3631">
        <v>1462467600</v>
      </c>
      <c r="E3631">
        <v>1457403364</v>
      </c>
      <c r="F3631" t="b">
        <v>0</v>
      </c>
      <c r="G3631">
        <v>2</v>
      </c>
    </row>
    <row r="3632" spans="1:7" x14ac:dyDescent="0.2">
      <c r="A3632" t="s">
        <v>8221</v>
      </c>
      <c r="B3632" t="s">
        <v>8225</v>
      </c>
      <c r="C3632" t="s">
        <v>8247</v>
      </c>
      <c r="D3632">
        <v>1417295990</v>
      </c>
      <c r="E3632">
        <v>1414700390</v>
      </c>
      <c r="F3632" t="b">
        <v>0</v>
      </c>
      <c r="G3632">
        <v>1</v>
      </c>
    </row>
    <row r="3633" spans="1:7" x14ac:dyDescent="0.2">
      <c r="A3633" t="s">
        <v>8221</v>
      </c>
      <c r="B3633" t="s">
        <v>8224</v>
      </c>
      <c r="C3633" t="s">
        <v>8246</v>
      </c>
      <c r="D3633">
        <v>1411444740</v>
      </c>
      <c r="E3633">
        <v>1409335497</v>
      </c>
      <c r="F3633" t="b">
        <v>0</v>
      </c>
      <c r="G3633">
        <v>59</v>
      </c>
    </row>
    <row r="3634" spans="1:7" x14ac:dyDescent="0.2">
      <c r="A3634" t="s">
        <v>8221</v>
      </c>
      <c r="B3634" t="s">
        <v>8225</v>
      </c>
      <c r="C3634" t="s">
        <v>8247</v>
      </c>
      <c r="D3634">
        <v>1416781749</v>
      </c>
      <c r="E3634">
        <v>1415053749</v>
      </c>
      <c r="F3634" t="b">
        <v>0</v>
      </c>
      <c r="G3634">
        <v>1</v>
      </c>
    </row>
    <row r="3635" spans="1:7" x14ac:dyDescent="0.2">
      <c r="A3635" t="s">
        <v>8221</v>
      </c>
      <c r="B3635" t="s">
        <v>8224</v>
      </c>
      <c r="C3635" t="s">
        <v>8246</v>
      </c>
      <c r="D3635">
        <v>1479517200</v>
      </c>
      <c r="E3635">
        <v>1475765867</v>
      </c>
      <c r="F3635" t="b">
        <v>0</v>
      </c>
      <c r="G3635">
        <v>31</v>
      </c>
    </row>
    <row r="3636" spans="1:7" x14ac:dyDescent="0.2">
      <c r="A3636" t="s">
        <v>8221</v>
      </c>
      <c r="B3636" t="s">
        <v>8229</v>
      </c>
      <c r="C3636" t="s">
        <v>8251</v>
      </c>
      <c r="D3636">
        <v>1484366340</v>
      </c>
      <c r="E3636">
        <v>1480219174</v>
      </c>
      <c r="F3636" t="b">
        <v>0</v>
      </c>
      <c r="G3636">
        <v>18</v>
      </c>
    </row>
    <row r="3637" spans="1:7" x14ac:dyDescent="0.2">
      <c r="A3637" t="s">
        <v>8221</v>
      </c>
      <c r="B3637" t="s">
        <v>8224</v>
      </c>
      <c r="C3637" t="s">
        <v>8246</v>
      </c>
      <c r="D3637">
        <v>1461186676</v>
      </c>
      <c r="E3637">
        <v>1458594676</v>
      </c>
      <c r="F3637" t="b">
        <v>0</v>
      </c>
      <c r="G3637">
        <v>10</v>
      </c>
    </row>
    <row r="3638" spans="1:7" x14ac:dyDescent="0.2">
      <c r="A3638" t="s">
        <v>8221</v>
      </c>
      <c r="B3638" t="s">
        <v>8224</v>
      </c>
      <c r="C3638" t="s">
        <v>8246</v>
      </c>
      <c r="D3638">
        <v>1442248829</v>
      </c>
      <c r="E3638">
        <v>1439224829</v>
      </c>
      <c r="F3638" t="b">
        <v>0</v>
      </c>
      <c r="G3638">
        <v>0</v>
      </c>
    </row>
    <row r="3639" spans="1:7" x14ac:dyDescent="0.2">
      <c r="A3639" t="s">
        <v>8221</v>
      </c>
      <c r="B3639" t="s">
        <v>8224</v>
      </c>
      <c r="C3639" t="s">
        <v>8246</v>
      </c>
      <c r="D3639">
        <v>1420130935</v>
      </c>
      <c r="E3639">
        <v>1417538935</v>
      </c>
      <c r="F3639" t="b">
        <v>0</v>
      </c>
      <c r="G3639">
        <v>14</v>
      </c>
    </row>
    <row r="3640" spans="1:7" x14ac:dyDescent="0.2">
      <c r="A3640" t="s">
        <v>8221</v>
      </c>
      <c r="B3640" t="s">
        <v>8229</v>
      </c>
      <c r="C3640" t="s">
        <v>8251</v>
      </c>
      <c r="D3640">
        <v>1429456132</v>
      </c>
      <c r="E3640">
        <v>1424275732</v>
      </c>
      <c r="F3640" t="b">
        <v>0</v>
      </c>
      <c r="G3640">
        <v>2</v>
      </c>
    </row>
    <row r="3641" spans="1:7" x14ac:dyDescent="0.2">
      <c r="A3641" t="s">
        <v>8221</v>
      </c>
      <c r="B3641" t="s">
        <v>8224</v>
      </c>
      <c r="C3641" t="s">
        <v>8246</v>
      </c>
      <c r="D3641">
        <v>1475853060</v>
      </c>
      <c r="E3641">
        <v>1470672906</v>
      </c>
      <c r="F3641" t="b">
        <v>0</v>
      </c>
      <c r="G3641">
        <v>1</v>
      </c>
    </row>
    <row r="3642" spans="1:7" x14ac:dyDescent="0.2">
      <c r="A3642" t="s">
        <v>8221</v>
      </c>
      <c r="B3642" t="s">
        <v>8224</v>
      </c>
      <c r="C3642" t="s">
        <v>8246</v>
      </c>
      <c r="D3642">
        <v>1431283530</v>
      </c>
      <c r="E3642">
        <v>1428691530</v>
      </c>
      <c r="F3642" t="b">
        <v>0</v>
      </c>
      <c r="G3642">
        <v>3</v>
      </c>
    </row>
    <row r="3643" spans="1:7" x14ac:dyDescent="0.2">
      <c r="A3643" t="s">
        <v>8221</v>
      </c>
      <c r="B3643" t="s">
        <v>8224</v>
      </c>
      <c r="C3643" t="s">
        <v>8246</v>
      </c>
      <c r="D3643">
        <v>1412485200</v>
      </c>
      <c r="E3643">
        <v>1410966179</v>
      </c>
      <c r="F3643" t="b">
        <v>0</v>
      </c>
      <c r="G3643">
        <v>0</v>
      </c>
    </row>
    <row r="3644" spans="1:7" x14ac:dyDescent="0.2">
      <c r="A3644" t="s">
        <v>8221</v>
      </c>
      <c r="B3644" t="s">
        <v>8236</v>
      </c>
      <c r="C3644" t="s">
        <v>8249</v>
      </c>
      <c r="D3644">
        <v>1448902800</v>
      </c>
      <c r="E3644">
        <v>1445369727</v>
      </c>
      <c r="F3644" t="b">
        <v>0</v>
      </c>
      <c r="G3644">
        <v>2</v>
      </c>
    </row>
    <row r="3645" spans="1:7" x14ac:dyDescent="0.2">
      <c r="A3645" t="s">
        <v>8221</v>
      </c>
      <c r="B3645" t="s">
        <v>8224</v>
      </c>
      <c r="C3645" t="s">
        <v>8246</v>
      </c>
      <c r="D3645">
        <v>1447734439</v>
      </c>
      <c r="E3645">
        <v>1444274839</v>
      </c>
      <c r="F3645" t="b">
        <v>0</v>
      </c>
      <c r="G3645">
        <v>0</v>
      </c>
    </row>
    <row r="3646" spans="1:7" x14ac:dyDescent="0.2">
      <c r="A3646" t="s">
        <v>8221</v>
      </c>
      <c r="B3646" t="s">
        <v>8224</v>
      </c>
      <c r="C3646" t="s">
        <v>8246</v>
      </c>
      <c r="D3646">
        <v>1457413140</v>
      </c>
      <c r="E3646">
        <v>1454996887</v>
      </c>
      <c r="F3646" t="b">
        <v>0</v>
      </c>
      <c r="G3646">
        <v>12</v>
      </c>
    </row>
    <row r="3647" spans="1:7" x14ac:dyDescent="0.2">
      <c r="A3647" t="s">
        <v>8221</v>
      </c>
      <c r="B3647" t="s">
        <v>8229</v>
      </c>
      <c r="C3647" t="s">
        <v>8251</v>
      </c>
      <c r="D3647">
        <v>1479773838</v>
      </c>
      <c r="E3647">
        <v>1477178238</v>
      </c>
      <c r="F3647" t="b">
        <v>0</v>
      </c>
      <c r="G3647">
        <v>1</v>
      </c>
    </row>
    <row r="3648" spans="1:7" x14ac:dyDescent="0.2">
      <c r="A3648" t="s">
        <v>8221</v>
      </c>
      <c r="B3648" t="s">
        <v>8224</v>
      </c>
      <c r="C3648" t="s">
        <v>8246</v>
      </c>
      <c r="D3648">
        <v>1434497400</v>
      </c>
      <c r="E3648">
        <v>1431770802</v>
      </c>
      <c r="F3648" t="b">
        <v>0</v>
      </c>
      <c r="G3648">
        <v>8</v>
      </c>
    </row>
    <row r="3649" spans="1:7" x14ac:dyDescent="0.2">
      <c r="A3649" t="s">
        <v>8221</v>
      </c>
      <c r="B3649" t="s">
        <v>8225</v>
      </c>
      <c r="C3649" t="s">
        <v>8247</v>
      </c>
      <c r="D3649">
        <v>1475258327</v>
      </c>
      <c r="E3649">
        <v>1471370327</v>
      </c>
      <c r="F3649" t="b">
        <v>0</v>
      </c>
      <c r="G3649">
        <v>2</v>
      </c>
    </row>
    <row r="3650" spans="1:7" hidden="1" x14ac:dyDescent="0.2">
      <c r="A3650" t="s">
        <v>8219</v>
      </c>
      <c r="B3650" t="s">
        <v>8224</v>
      </c>
      <c r="C3650" t="s">
        <v>8246</v>
      </c>
      <c r="D3650">
        <v>1412492445</v>
      </c>
      <c r="E3650">
        <v>1409900445</v>
      </c>
      <c r="F3650" t="b">
        <v>0</v>
      </c>
      <c r="G3650">
        <v>73</v>
      </c>
    </row>
    <row r="3651" spans="1:7" hidden="1" x14ac:dyDescent="0.2">
      <c r="A3651" t="s">
        <v>8219</v>
      </c>
      <c r="B3651" t="s">
        <v>8229</v>
      </c>
      <c r="C3651" t="s">
        <v>8251</v>
      </c>
      <c r="D3651">
        <v>1402938394</v>
      </c>
      <c r="E3651">
        <v>1400691994</v>
      </c>
      <c r="F3651" t="b">
        <v>0</v>
      </c>
      <c r="G3651">
        <v>8</v>
      </c>
    </row>
    <row r="3652" spans="1:7" hidden="1" x14ac:dyDescent="0.2">
      <c r="A3652" t="s">
        <v>8219</v>
      </c>
      <c r="B3652" t="s">
        <v>8225</v>
      </c>
      <c r="C3652" t="s">
        <v>8247</v>
      </c>
      <c r="D3652">
        <v>1454412584</v>
      </c>
      <c r="E3652">
        <v>1452598184</v>
      </c>
      <c r="F3652" t="b">
        <v>0</v>
      </c>
      <c r="G3652">
        <v>17</v>
      </c>
    </row>
    <row r="3653" spans="1:7" hidden="1" x14ac:dyDescent="0.2">
      <c r="A3653" t="s">
        <v>8219</v>
      </c>
      <c r="B3653" t="s">
        <v>8224</v>
      </c>
      <c r="C3653" t="s">
        <v>8246</v>
      </c>
      <c r="D3653">
        <v>1407686340</v>
      </c>
      <c r="E3653">
        <v>1404833442</v>
      </c>
      <c r="F3653" t="b">
        <v>0</v>
      </c>
      <c r="G3653">
        <v>9</v>
      </c>
    </row>
    <row r="3654" spans="1:7" hidden="1" x14ac:dyDescent="0.2">
      <c r="A3654" t="s">
        <v>8219</v>
      </c>
      <c r="B3654" t="s">
        <v>8229</v>
      </c>
      <c r="C3654" t="s">
        <v>8251</v>
      </c>
      <c r="D3654">
        <v>1472097540</v>
      </c>
      <c r="E3654">
        <v>1471188502</v>
      </c>
      <c r="F3654" t="b">
        <v>0</v>
      </c>
      <c r="G3654">
        <v>17</v>
      </c>
    </row>
    <row r="3655" spans="1:7" hidden="1" x14ac:dyDescent="0.2">
      <c r="A3655" t="s">
        <v>8219</v>
      </c>
      <c r="B3655" t="s">
        <v>8225</v>
      </c>
      <c r="C3655" t="s">
        <v>8247</v>
      </c>
      <c r="D3655">
        <v>1438764207</v>
      </c>
      <c r="E3655">
        <v>1436172207</v>
      </c>
      <c r="F3655" t="b">
        <v>0</v>
      </c>
      <c r="G3655">
        <v>33</v>
      </c>
    </row>
    <row r="3656" spans="1:7" hidden="1" x14ac:dyDescent="0.2">
      <c r="A3656" t="s">
        <v>8219</v>
      </c>
      <c r="B3656" t="s">
        <v>8225</v>
      </c>
      <c r="C3656" t="s">
        <v>8247</v>
      </c>
      <c r="D3656">
        <v>1459702800</v>
      </c>
      <c r="E3656">
        <v>1457690386</v>
      </c>
      <c r="F3656" t="b">
        <v>0</v>
      </c>
      <c r="G3656">
        <v>38</v>
      </c>
    </row>
    <row r="3657" spans="1:7" hidden="1" x14ac:dyDescent="0.2">
      <c r="A3657" t="s">
        <v>8219</v>
      </c>
      <c r="B3657" t="s">
        <v>8224</v>
      </c>
      <c r="C3657" t="s">
        <v>8246</v>
      </c>
      <c r="D3657">
        <v>1437202740</v>
      </c>
      <c r="E3657">
        <v>1434654998</v>
      </c>
      <c r="F3657" t="b">
        <v>0</v>
      </c>
      <c r="G3657">
        <v>79</v>
      </c>
    </row>
    <row r="3658" spans="1:7" hidden="1" x14ac:dyDescent="0.2">
      <c r="A3658" t="s">
        <v>8219</v>
      </c>
      <c r="B3658" t="s">
        <v>8240</v>
      </c>
      <c r="C3658" t="s">
        <v>8257</v>
      </c>
      <c r="D3658">
        <v>1485989940</v>
      </c>
      <c r="E3658">
        <v>1483393836</v>
      </c>
      <c r="F3658" t="b">
        <v>0</v>
      </c>
      <c r="G3658">
        <v>46</v>
      </c>
    </row>
    <row r="3659" spans="1:7" hidden="1" x14ac:dyDescent="0.2">
      <c r="A3659" t="s">
        <v>8219</v>
      </c>
      <c r="B3659" t="s">
        <v>8232</v>
      </c>
      <c r="C3659" t="s">
        <v>8253</v>
      </c>
      <c r="D3659">
        <v>1464817320</v>
      </c>
      <c r="E3659">
        <v>1462806419</v>
      </c>
      <c r="F3659" t="b">
        <v>0</v>
      </c>
      <c r="G3659">
        <v>20</v>
      </c>
    </row>
    <row r="3660" spans="1:7" hidden="1" x14ac:dyDescent="0.2">
      <c r="A3660" t="s">
        <v>8219</v>
      </c>
      <c r="B3660" t="s">
        <v>8224</v>
      </c>
      <c r="C3660" t="s">
        <v>8246</v>
      </c>
      <c r="D3660">
        <v>1404273540</v>
      </c>
      <c r="E3660">
        <v>1400272580</v>
      </c>
      <c r="F3660" t="b">
        <v>0</v>
      </c>
      <c r="G3660">
        <v>20</v>
      </c>
    </row>
    <row r="3661" spans="1:7" hidden="1" x14ac:dyDescent="0.2">
      <c r="A3661" t="s">
        <v>8219</v>
      </c>
      <c r="B3661" t="s">
        <v>8224</v>
      </c>
      <c r="C3661" t="s">
        <v>8246</v>
      </c>
      <c r="D3661">
        <v>1426775940</v>
      </c>
      <c r="E3661">
        <v>1424414350</v>
      </c>
      <c r="F3661" t="b">
        <v>0</v>
      </c>
      <c r="G3661">
        <v>13</v>
      </c>
    </row>
    <row r="3662" spans="1:7" hidden="1" x14ac:dyDescent="0.2">
      <c r="A3662" t="s">
        <v>8219</v>
      </c>
      <c r="B3662" t="s">
        <v>8225</v>
      </c>
      <c r="C3662" t="s">
        <v>8247</v>
      </c>
      <c r="D3662">
        <v>1419368925</v>
      </c>
      <c r="E3662">
        <v>1417208925</v>
      </c>
      <c r="F3662" t="b">
        <v>0</v>
      </c>
      <c r="G3662">
        <v>22</v>
      </c>
    </row>
    <row r="3663" spans="1:7" hidden="1" x14ac:dyDescent="0.2">
      <c r="A3663" t="s">
        <v>8219</v>
      </c>
      <c r="B3663" t="s">
        <v>8224</v>
      </c>
      <c r="C3663" t="s">
        <v>8246</v>
      </c>
      <c r="D3663">
        <v>1460260800</v>
      </c>
      <c r="E3663">
        <v>1458336672</v>
      </c>
      <c r="F3663" t="b">
        <v>0</v>
      </c>
      <c r="G3663">
        <v>36</v>
      </c>
    </row>
    <row r="3664" spans="1:7" hidden="1" x14ac:dyDescent="0.2">
      <c r="A3664" t="s">
        <v>8219</v>
      </c>
      <c r="B3664" t="s">
        <v>8229</v>
      </c>
      <c r="C3664" t="s">
        <v>8251</v>
      </c>
      <c r="D3664">
        <v>1427775414</v>
      </c>
      <c r="E3664">
        <v>1425187014</v>
      </c>
      <c r="F3664" t="b">
        <v>0</v>
      </c>
      <c r="G3664">
        <v>40</v>
      </c>
    </row>
    <row r="3665" spans="1:7" hidden="1" x14ac:dyDescent="0.2">
      <c r="A3665" t="s">
        <v>8219</v>
      </c>
      <c r="B3665" t="s">
        <v>8225</v>
      </c>
      <c r="C3665" t="s">
        <v>8247</v>
      </c>
      <c r="D3665">
        <v>1482321030</v>
      </c>
      <c r="E3665">
        <v>1477133430</v>
      </c>
      <c r="F3665" t="b">
        <v>0</v>
      </c>
      <c r="G3665">
        <v>9</v>
      </c>
    </row>
    <row r="3666" spans="1:7" hidden="1" x14ac:dyDescent="0.2">
      <c r="A3666" t="s">
        <v>8219</v>
      </c>
      <c r="B3666" t="s">
        <v>8224</v>
      </c>
      <c r="C3666" t="s">
        <v>8246</v>
      </c>
      <c r="D3666">
        <v>1466056689</v>
      </c>
      <c r="E3666">
        <v>1464847089</v>
      </c>
      <c r="F3666" t="b">
        <v>0</v>
      </c>
      <c r="G3666">
        <v>19</v>
      </c>
    </row>
    <row r="3667" spans="1:7" hidden="1" x14ac:dyDescent="0.2">
      <c r="A3667" t="s">
        <v>8219</v>
      </c>
      <c r="B3667" t="s">
        <v>8230</v>
      </c>
      <c r="C3667" t="s">
        <v>8249</v>
      </c>
      <c r="D3667">
        <v>1446062040</v>
      </c>
      <c r="E3667">
        <v>1445109822</v>
      </c>
      <c r="F3667" t="b">
        <v>0</v>
      </c>
      <c r="G3667">
        <v>14</v>
      </c>
    </row>
    <row r="3668" spans="1:7" hidden="1" x14ac:dyDescent="0.2">
      <c r="A3668" t="s">
        <v>8219</v>
      </c>
      <c r="B3668" t="s">
        <v>8224</v>
      </c>
      <c r="C3668" t="s">
        <v>8246</v>
      </c>
      <c r="D3668">
        <v>1406185200</v>
      </c>
      <c r="E3668">
        <v>1404337382</v>
      </c>
      <c r="F3668" t="b">
        <v>0</v>
      </c>
      <c r="G3668">
        <v>38</v>
      </c>
    </row>
    <row r="3669" spans="1:7" hidden="1" x14ac:dyDescent="0.2">
      <c r="A3669" t="s">
        <v>8219</v>
      </c>
      <c r="B3669" t="s">
        <v>8225</v>
      </c>
      <c r="C3669" t="s">
        <v>8247</v>
      </c>
      <c r="D3669">
        <v>1437261419</v>
      </c>
      <c r="E3669">
        <v>1434669419</v>
      </c>
      <c r="F3669" t="b">
        <v>0</v>
      </c>
      <c r="G3669">
        <v>58</v>
      </c>
    </row>
    <row r="3670" spans="1:7" hidden="1" x14ac:dyDescent="0.2">
      <c r="A3670" t="s">
        <v>8219</v>
      </c>
      <c r="B3670" t="s">
        <v>8224</v>
      </c>
      <c r="C3670" t="s">
        <v>8246</v>
      </c>
      <c r="D3670">
        <v>1437676380</v>
      </c>
      <c r="E3670">
        <v>1435670452</v>
      </c>
      <c r="F3670" t="b">
        <v>0</v>
      </c>
      <c r="G3670">
        <v>28</v>
      </c>
    </row>
    <row r="3671" spans="1:7" hidden="1" x14ac:dyDescent="0.2">
      <c r="A3671" t="s">
        <v>8219</v>
      </c>
      <c r="B3671" t="s">
        <v>8225</v>
      </c>
      <c r="C3671" t="s">
        <v>8247</v>
      </c>
      <c r="D3671">
        <v>1434039137</v>
      </c>
      <c r="E3671">
        <v>1431447137</v>
      </c>
      <c r="F3671" t="b">
        <v>0</v>
      </c>
      <c r="G3671">
        <v>17</v>
      </c>
    </row>
    <row r="3672" spans="1:7" hidden="1" x14ac:dyDescent="0.2">
      <c r="A3672" t="s">
        <v>8219</v>
      </c>
      <c r="B3672" t="s">
        <v>8225</v>
      </c>
      <c r="C3672" t="s">
        <v>8247</v>
      </c>
      <c r="D3672">
        <v>1433113200</v>
      </c>
      <c r="E3672">
        <v>1431951611</v>
      </c>
      <c r="F3672" t="b">
        <v>0</v>
      </c>
      <c r="G3672">
        <v>12</v>
      </c>
    </row>
    <row r="3673" spans="1:7" hidden="1" x14ac:dyDescent="0.2">
      <c r="A3673" t="s">
        <v>8219</v>
      </c>
      <c r="B3673" t="s">
        <v>8224</v>
      </c>
      <c r="C3673" t="s">
        <v>8246</v>
      </c>
      <c r="D3673">
        <v>1405915140</v>
      </c>
      <c r="E3673">
        <v>1404140667</v>
      </c>
      <c r="F3673" t="b">
        <v>0</v>
      </c>
      <c r="G3673">
        <v>40</v>
      </c>
    </row>
    <row r="3674" spans="1:7" hidden="1" x14ac:dyDescent="0.2">
      <c r="A3674" t="s">
        <v>8219</v>
      </c>
      <c r="B3674" t="s">
        <v>8225</v>
      </c>
      <c r="C3674" t="s">
        <v>8247</v>
      </c>
      <c r="D3674">
        <v>1411771384</v>
      </c>
      <c r="E3674">
        <v>1409179384</v>
      </c>
      <c r="F3674" t="b">
        <v>0</v>
      </c>
      <c r="G3674">
        <v>57</v>
      </c>
    </row>
    <row r="3675" spans="1:7" hidden="1" x14ac:dyDescent="0.2">
      <c r="A3675" t="s">
        <v>8219</v>
      </c>
      <c r="B3675" t="s">
        <v>8225</v>
      </c>
      <c r="C3675" t="s">
        <v>8247</v>
      </c>
      <c r="D3675">
        <v>1415191920</v>
      </c>
      <c r="E3675">
        <v>1412233497</v>
      </c>
      <c r="F3675" t="b">
        <v>0</v>
      </c>
      <c r="G3675">
        <v>114</v>
      </c>
    </row>
    <row r="3676" spans="1:7" hidden="1" x14ac:dyDescent="0.2">
      <c r="A3676" t="s">
        <v>8219</v>
      </c>
      <c r="B3676" t="s">
        <v>8236</v>
      </c>
      <c r="C3676" t="s">
        <v>8249</v>
      </c>
      <c r="D3676">
        <v>1472936229</v>
      </c>
      <c r="E3676">
        <v>1467752229</v>
      </c>
      <c r="F3676" t="b">
        <v>0</v>
      </c>
      <c r="G3676">
        <v>31</v>
      </c>
    </row>
    <row r="3677" spans="1:7" hidden="1" x14ac:dyDescent="0.2">
      <c r="A3677" t="s">
        <v>8219</v>
      </c>
      <c r="B3677" t="s">
        <v>8225</v>
      </c>
      <c r="C3677" t="s">
        <v>8247</v>
      </c>
      <c r="D3677">
        <v>1463353200</v>
      </c>
      <c r="E3677">
        <v>1462285182</v>
      </c>
      <c r="F3677" t="b">
        <v>0</v>
      </c>
      <c r="G3677">
        <v>3</v>
      </c>
    </row>
    <row r="3678" spans="1:7" hidden="1" x14ac:dyDescent="0.2">
      <c r="A3678" t="s">
        <v>8219</v>
      </c>
      <c r="B3678" t="s">
        <v>8224</v>
      </c>
      <c r="C3678" t="s">
        <v>8246</v>
      </c>
      <c r="D3678">
        <v>1410550484</v>
      </c>
      <c r="E3678">
        <v>1408995284</v>
      </c>
      <c r="F3678" t="b">
        <v>0</v>
      </c>
      <c r="G3678">
        <v>16</v>
      </c>
    </row>
    <row r="3679" spans="1:7" hidden="1" x14ac:dyDescent="0.2">
      <c r="A3679" t="s">
        <v>8219</v>
      </c>
      <c r="B3679" t="s">
        <v>8224</v>
      </c>
      <c r="C3679" t="s">
        <v>8246</v>
      </c>
      <c r="D3679">
        <v>1404359940</v>
      </c>
      <c r="E3679">
        <v>1402580818</v>
      </c>
      <c r="F3679" t="b">
        <v>0</v>
      </c>
      <c r="G3679">
        <v>199</v>
      </c>
    </row>
    <row r="3680" spans="1:7" hidden="1" x14ac:dyDescent="0.2">
      <c r="A3680" t="s">
        <v>8219</v>
      </c>
      <c r="B3680" t="s">
        <v>8225</v>
      </c>
      <c r="C3680" t="s">
        <v>8247</v>
      </c>
      <c r="D3680">
        <v>1433076298</v>
      </c>
      <c r="E3680">
        <v>1430052298</v>
      </c>
      <c r="F3680" t="b">
        <v>0</v>
      </c>
      <c r="G3680">
        <v>31</v>
      </c>
    </row>
    <row r="3681" spans="1:7" hidden="1" x14ac:dyDescent="0.2">
      <c r="A3681" t="s">
        <v>8219</v>
      </c>
      <c r="B3681" t="s">
        <v>8224</v>
      </c>
      <c r="C3681" t="s">
        <v>8246</v>
      </c>
      <c r="D3681">
        <v>1404190740</v>
      </c>
      <c r="E3681">
        <v>1401214581</v>
      </c>
      <c r="F3681" t="b">
        <v>0</v>
      </c>
      <c r="G3681">
        <v>30</v>
      </c>
    </row>
    <row r="3682" spans="1:7" hidden="1" x14ac:dyDescent="0.2">
      <c r="A3682" t="s">
        <v>8219</v>
      </c>
      <c r="B3682" t="s">
        <v>8224</v>
      </c>
      <c r="C3682" t="s">
        <v>8246</v>
      </c>
      <c r="D3682">
        <v>1475664834</v>
      </c>
      <c r="E3682">
        <v>1473850434</v>
      </c>
      <c r="F3682" t="b">
        <v>0</v>
      </c>
      <c r="G3682">
        <v>34</v>
      </c>
    </row>
    <row r="3683" spans="1:7" hidden="1" x14ac:dyDescent="0.2">
      <c r="A3683" t="s">
        <v>8219</v>
      </c>
      <c r="B3683" t="s">
        <v>8224</v>
      </c>
      <c r="C3683" t="s">
        <v>8246</v>
      </c>
      <c r="D3683">
        <v>1452872290</v>
      </c>
      <c r="E3683">
        <v>1452008290</v>
      </c>
      <c r="F3683" t="b">
        <v>0</v>
      </c>
      <c r="G3683">
        <v>18</v>
      </c>
    </row>
    <row r="3684" spans="1:7" hidden="1" x14ac:dyDescent="0.2">
      <c r="A3684" t="s">
        <v>8219</v>
      </c>
      <c r="B3684" t="s">
        <v>8224</v>
      </c>
      <c r="C3684" t="s">
        <v>8246</v>
      </c>
      <c r="D3684">
        <v>1402901940</v>
      </c>
      <c r="E3684">
        <v>1399998418</v>
      </c>
      <c r="F3684" t="b">
        <v>0</v>
      </c>
      <c r="G3684">
        <v>67</v>
      </c>
    </row>
    <row r="3685" spans="1:7" hidden="1" x14ac:dyDescent="0.2">
      <c r="A3685" t="s">
        <v>8219</v>
      </c>
      <c r="B3685" t="s">
        <v>8224</v>
      </c>
      <c r="C3685" t="s">
        <v>8246</v>
      </c>
      <c r="D3685">
        <v>1476931696</v>
      </c>
      <c r="E3685">
        <v>1474339696</v>
      </c>
      <c r="F3685" t="b">
        <v>0</v>
      </c>
      <c r="G3685">
        <v>66</v>
      </c>
    </row>
    <row r="3686" spans="1:7" hidden="1" x14ac:dyDescent="0.2">
      <c r="A3686" t="s">
        <v>8219</v>
      </c>
      <c r="B3686" t="s">
        <v>8224</v>
      </c>
      <c r="C3686" t="s">
        <v>8246</v>
      </c>
      <c r="D3686">
        <v>1441167586</v>
      </c>
      <c r="E3686">
        <v>1438575586</v>
      </c>
      <c r="F3686" t="b">
        <v>0</v>
      </c>
      <c r="G3686">
        <v>23</v>
      </c>
    </row>
    <row r="3687" spans="1:7" hidden="1" x14ac:dyDescent="0.2">
      <c r="A3687" t="s">
        <v>8219</v>
      </c>
      <c r="B3687" t="s">
        <v>8224</v>
      </c>
      <c r="C3687" t="s">
        <v>8246</v>
      </c>
      <c r="D3687">
        <v>1400533200</v>
      </c>
      <c r="E3687">
        <v>1398348859</v>
      </c>
      <c r="F3687" t="b">
        <v>0</v>
      </c>
      <c r="G3687">
        <v>126</v>
      </c>
    </row>
    <row r="3688" spans="1:7" hidden="1" x14ac:dyDescent="0.2">
      <c r="A3688" t="s">
        <v>8219</v>
      </c>
      <c r="B3688" t="s">
        <v>8224</v>
      </c>
      <c r="C3688" t="s">
        <v>8246</v>
      </c>
      <c r="D3688">
        <v>1440820740</v>
      </c>
      <c r="E3688">
        <v>1439567660</v>
      </c>
      <c r="F3688" t="b">
        <v>0</v>
      </c>
      <c r="G3688">
        <v>6</v>
      </c>
    </row>
    <row r="3689" spans="1:7" hidden="1" x14ac:dyDescent="0.2">
      <c r="A3689" t="s">
        <v>8219</v>
      </c>
      <c r="B3689" t="s">
        <v>8224</v>
      </c>
      <c r="C3689" t="s">
        <v>8246</v>
      </c>
      <c r="D3689">
        <v>1403846055</v>
      </c>
      <c r="E3689">
        <v>1401254055</v>
      </c>
      <c r="F3689" t="b">
        <v>0</v>
      </c>
      <c r="G3689">
        <v>25</v>
      </c>
    </row>
    <row r="3690" spans="1:7" hidden="1" x14ac:dyDescent="0.2">
      <c r="A3690" t="s">
        <v>8219</v>
      </c>
      <c r="B3690" t="s">
        <v>8225</v>
      </c>
      <c r="C3690" t="s">
        <v>8247</v>
      </c>
      <c r="D3690">
        <v>1407524004</v>
      </c>
      <c r="E3690">
        <v>1404932004</v>
      </c>
      <c r="F3690" t="b">
        <v>0</v>
      </c>
      <c r="G3690">
        <v>39</v>
      </c>
    </row>
    <row r="3691" spans="1:7" hidden="1" x14ac:dyDescent="0.2">
      <c r="A3691" t="s">
        <v>8219</v>
      </c>
      <c r="B3691" t="s">
        <v>8224</v>
      </c>
      <c r="C3691" t="s">
        <v>8246</v>
      </c>
      <c r="D3691">
        <v>1434925500</v>
      </c>
      <c r="E3691">
        <v>1432410639</v>
      </c>
      <c r="F3691" t="b">
        <v>0</v>
      </c>
      <c r="G3691">
        <v>62</v>
      </c>
    </row>
    <row r="3692" spans="1:7" hidden="1" x14ac:dyDescent="0.2">
      <c r="A3692" t="s">
        <v>8219</v>
      </c>
      <c r="B3692" t="s">
        <v>8224</v>
      </c>
      <c r="C3692" t="s">
        <v>8246</v>
      </c>
      <c r="D3692">
        <v>1417101683</v>
      </c>
      <c r="E3692">
        <v>1414506083</v>
      </c>
      <c r="F3692" t="b">
        <v>0</v>
      </c>
      <c r="G3692">
        <v>31</v>
      </c>
    </row>
    <row r="3693" spans="1:7" hidden="1" x14ac:dyDescent="0.2">
      <c r="A3693" t="s">
        <v>8219</v>
      </c>
      <c r="B3693" t="s">
        <v>8224</v>
      </c>
      <c r="C3693" t="s">
        <v>8246</v>
      </c>
      <c r="D3693">
        <v>1425272340</v>
      </c>
      <c r="E3693">
        <v>1421426929</v>
      </c>
      <c r="F3693" t="b">
        <v>0</v>
      </c>
      <c r="G3693">
        <v>274</v>
      </c>
    </row>
    <row r="3694" spans="1:7" hidden="1" x14ac:dyDescent="0.2">
      <c r="A3694" t="s">
        <v>8219</v>
      </c>
      <c r="B3694" t="s">
        <v>8224</v>
      </c>
      <c r="C3694" t="s">
        <v>8246</v>
      </c>
      <c r="D3694">
        <v>1411084800</v>
      </c>
      <c r="E3694">
        <v>1410304179</v>
      </c>
      <c r="F3694" t="b">
        <v>0</v>
      </c>
      <c r="G3694">
        <v>17</v>
      </c>
    </row>
    <row r="3695" spans="1:7" hidden="1" x14ac:dyDescent="0.2">
      <c r="A3695" t="s">
        <v>8219</v>
      </c>
      <c r="B3695" t="s">
        <v>8225</v>
      </c>
      <c r="C3695" t="s">
        <v>8247</v>
      </c>
      <c r="D3695">
        <v>1448922600</v>
      </c>
      <c r="E3695">
        <v>1446352529</v>
      </c>
      <c r="F3695" t="b">
        <v>0</v>
      </c>
      <c r="G3695">
        <v>14</v>
      </c>
    </row>
    <row r="3696" spans="1:7" hidden="1" x14ac:dyDescent="0.2">
      <c r="A3696" t="s">
        <v>8219</v>
      </c>
      <c r="B3696" t="s">
        <v>8224</v>
      </c>
      <c r="C3696" t="s">
        <v>8246</v>
      </c>
      <c r="D3696">
        <v>1465178400</v>
      </c>
      <c r="E3696">
        <v>1461985967</v>
      </c>
      <c r="F3696" t="b">
        <v>0</v>
      </c>
      <c r="G3696">
        <v>60</v>
      </c>
    </row>
    <row r="3697" spans="1:7" hidden="1" x14ac:dyDescent="0.2">
      <c r="A3697" t="s">
        <v>8219</v>
      </c>
      <c r="B3697" t="s">
        <v>8224</v>
      </c>
      <c r="C3697" t="s">
        <v>8246</v>
      </c>
      <c r="D3697">
        <v>1421009610</v>
      </c>
      <c r="E3697">
        <v>1419281610</v>
      </c>
      <c r="F3697" t="b">
        <v>0</v>
      </c>
      <c r="G3697">
        <v>33</v>
      </c>
    </row>
    <row r="3698" spans="1:7" hidden="1" x14ac:dyDescent="0.2">
      <c r="A3698" t="s">
        <v>8219</v>
      </c>
      <c r="B3698" t="s">
        <v>8225</v>
      </c>
      <c r="C3698" t="s">
        <v>8247</v>
      </c>
      <c r="D3698">
        <v>1423838916</v>
      </c>
      <c r="E3698">
        <v>1418654916</v>
      </c>
      <c r="F3698" t="b">
        <v>0</v>
      </c>
      <c r="G3698">
        <v>78</v>
      </c>
    </row>
    <row r="3699" spans="1:7" hidden="1" x14ac:dyDescent="0.2">
      <c r="A3699" t="s">
        <v>8219</v>
      </c>
      <c r="B3699" t="s">
        <v>8225</v>
      </c>
      <c r="C3699" t="s">
        <v>8247</v>
      </c>
      <c r="D3699">
        <v>1462878648</v>
      </c>
      <c r="E3699">
        <v>1461064248</v>
      </c>
      <c r="F3699" t="b">
        <v>0</v>
      </c>
      <c r="G3699">
        <v>30</v>
      </c>
    </row>
    <row r="3700" spans="1:7" hidden="1" x14ac:dyDescent="0.2">
      <c r="A3700" t="s">
        <v>8219</v>
      </c>
      <c r="B3700" t="s">
        <v>8224</v>
      </c>
      <c r="C3700" t="s">
        <v>8246</v>
      </c>
      <c r="D3700">
        <v>1456946487</v>
      </c>
      <c r="E3700">
        <v>1454354487</v>
      </c>
      <c r="F3700" t="b">
        <v>0</v>
      </c>
      <c r="G3700">
        <v>136</v>
      </c>
    </row>
    <row r="3701" spans="1:7" hidden="1" x14ac:dyDescent="0.2">
      <c r="A3701" t="s">
        <v>8219</v>
      </c>
      <c r="B3701" t="s">
        <v>8224</v>
      </c>
      <c r="C3701" t="s">
        <v>8246</v>
      </c>
      <c r="D3701">
        <v>1413383216</v>
      </c>
      <c r="E3701">
        <v>1410791216</v>
      </c>
      <c r="F3701" t="b">
        <v>0</v>
      </c>
      <c r="G3701">
        <v>40</v>
      </c>
    </row>
    <row r="3702" spans="1:7" hidden="1" x14ac:dyDescent="0.2">
      <c r="A3702" t="s">
        <v>8219</v>
      </c>
      <c r="B3702" t="s">
        <v>8224</v>
      </c>
      <c r="C3702" t="s">
        <v>8246</v>
      </c>
      <c r="D3702">
        <v>1412092800</v>
      </c>
      <c r="E3702">
        <v>1409493800</v>
      </c>
      <c r="F3702" t="b">
        <v>0</v>
      </c>
      <c r="G3702">
        <v>18</v>
      </c>
    </row>
    <row r="3703" spans="1:7" hidden="1" x14ac:dyDescent="0.2">
      <c r="A3703" t="s">
        <v>8219</v>
      </c>
      <c r="B3703" t="s">
        <v>8225</v>
      </c>
      <c r="C3703" t="s">
        <v>8247</v>
      </c>
      <c r="D3703">
        <v>1433422793</v>
      </c>
      <c r="E3703">
        <v>1430830793</v>
      </c>
      <c r="F3703" t="b">
        <v>0</v>
      </c>
      <c r="G3703">
        <v>39</v>
      </c>
    </row>
    <row r="3704" spans="1:7" hidden="1" x14ac:dyDescent="0.2">
      <c r="A3704" t="s">
        <v>8219</v>
      </c>
      <c r="B3704" t="s">
        <v>8225</v>
      </c>
      <c r="C3704" t="s">
        <v>8247</v>
      </c>
      <c r="D3704">
        <v>1468191540</v>
      </c>
      <c r="E3704">
        <v>1464958484</v>
      </c>
      <c r="F3704" t="b">
        <v>0</v>
      </c>
      <c r="G3704">
        <v>21</v>
      </c>
    </row>
    <row r="3705" spans="1:7" hidden="1" x14ac:dyDescent="0.2">
      <c r="A3705" t="s">
        <v>8219</v>
      </c>
      <c r="B3705" t="s">
        <v>8224</v>
      </c>
      <c r="C3705" t="s">
        <v>8246</v>
      </c>
      <c r="D3705">
        <v>1471071540</v>
      </c>
      <c r="E3705">
        <v>1467720388</v>
      </c>
      <c r="F3705" t="b">
        <v>0</v>
      </c>
      <c r="G3705">
        <v>30</v>
      </c>
    </row>
    <row r="3706" spans="1:7" hidden="1" x14ac:dyDescent="0.2">
      <c r="A3706" t="s">
        <v>8219</v>
      </c>
      <c r="B3706" t="s">
        <v>8225</v>
      </c>
      <c r="C3706" t="s">
        <v>8247</v>
      </c>
      <c r="D3706">
        <v>1464712394</v>
      </c>
      <c r="E3706">
        <v>1459528394</v>
      </c>
      <c r="F3706" t="b">
        <v>0</v>
      </c>
      <c r="G3706">
        <v>27</v>
      </c>
    </row>
    <row r="3707" spans="1:7" hidden="1" x14ac:dyDescent="0.2">
      <c r="A3707" t="s">
        <v>8219</v>
      </c>
      <c r="B3707" t="s">
        <v>8224</v>
      </c>
      <c r="C3707" t="s">
        <v>8246</v>
      </c>
      <c r="D3707">
        <v>1403546400</v>
      </c>
      <c r="E3707">
        <v>1401714114</v>
      </c>
      <c r="F3707" t="b">
        <v>0</v>
      </c>
      <c r="G3707">
        <v>35</v>
      </c>
    </row>
    <row r="3708" spans="1:7" hidden="1" x14ac:dyDescent="0.2">
      <c r="A3708" t="s">
        <v>8219</v>
      </c>
      <c r="B3708" t="s">
        <v>8224</v>
      </c>
      <c r="C3708" t="s">
        <v>8246</v>
      </c>
      <c r="D3708">
        <v>1410558949</v>
      </c>
      <c r="E3708">
        <v>1409262949</v>
      </c>
      <c r="F3708" t="b">
        <v>0</v>
      </c>
      <c r="G3708">
        <v>13</v>
      </c>
    </row>
    <row r="3709" spans="1:7" hidden="1" x14ac:dyDescent="0.2">
      <c r="A3709" t="s">
        <v>8219</v>
      </c>
      <c r="B3709" t="s">
        <v>8224</v>
      </c>
      <c r="C3709" t="s">
        <v>8246</v>
      </c>
      <c r="D3709">
        <v>1469165160</v>
      </c>
      <c r="E3709">
        <v>1467335378</v>
      </c>
      <c r="F3709" t="b">
        <v>0</v>
      </c>
      <c r="G3709">
        <v>23</v>
      </c>
    </row>
    <row r="3710" spans="1:7" hidden="1" x14ac:dyDescent="0.2">
      <c r="A3710" t="s">
        <v>8219</v>
      </c>
      <c r="B3710" t="s">
        <v>8224</v>
      </c>
      <c r="C3710" t="s">
        <v>8246</v>
      </c>
      <c r="D3710">
        <v>1404444286</v>
      </c>
      <c r="E3710">
        <v>1403234686</v>
      </c>
      <c r="F3710" t="b">
        <v>0</v>
      </c>
      <c r="G3710">
        <v>39</v>
      </c>
    </row>
    <row r="3711" spans="1:7" hidden="1" x14ac:dyDescent="0.2">
      <c r="A3711" t="s">
        <v>8219</v>
      </c>
      <c r="B3711" t="s">
        <v>8225</v>
      </c>
      <c r="C3711" t="s">
        <v>8247</v>
      </c>
      <c r="D3711">
        <v>1403715546</v>
      </c>
      <c r="E3711">
        <v>1401123546</v>
      </c>
      <c r="F3711" t="b">
        <v>0</v>
      </c>
      <c r="G3711">
        <v>35</v>
      </c>
    </row>
    <row r="3712" spans="1:7" hidden="1" x14ac:dyDescent="0.2">
      <c r="A3712" t="s">
        <v>8219</v>
      </c>
      <c r="B3712" t="s">
        <v>8224</v>
      </c>
      <c r="C3712" t="s">
        <v>8246</v>
      </c>
      <c r="D3712">
        <v>1428068988</v>
      </c>
      <c r="E3712">
        <v>1425908988</v>
      </c>
      <c r="F3712" t="b">
        <v>0</v>
      </c>
      <c r="G3712">
        <v>27</v>
      </c>
    </row>
    <row r="3713" spans="1:7" hidden="1" x14ac:dyDescent="0.2">
      <c r="A3713" t="s">
        <v>8219</v>
      </c>
      <c r="B3713" t="s">
        <v>8224</v>
      </c>
      <c r="C3713" t="s">
        <v>8246</v>
      </c>
      <c r="D3713">
        <v>1402848000</v>
      </c>
      <c r="E3713">
        <v>1400606573</v>
      </c>
      <c r="F3713" t="b">
        <v>0</v>
      </c>
      <c r="G3713">
        <v>21</v>
      </c>
    </row>
    <row r="3714" spans="1:7" hidden="1" x14ac:dyDescent="0.2">
      <c r="A3714" t="s">
        <v>8219</v>
      </c>
      <c r="B3714" t="s">
        <v>8224</v>
      </c>
      <c r="C3714" t="s">
        <v>8246</v>
      </c>
      <c r="D3714">
        <v>1433055540</v>
      </c>
      <c r="E3714">
        <v>1431230867</v>
      </c>
      <c r="F3714" t="b">
        <v>0</v>
      </c>
      <c r="G3714">
        <v>104</v>
      </c>
    </row>
    <row r="3715" spans="1:7" hidden="1" x14ac:dyDescent="0.2">
      <c r="A3715" t="s">
        <v>8219</v>
      </c>
      <c r="B3715" t="s">
        <v>8224</v>
      </c>
      <c r="C3715" t="s">
        <v>8246</v>
      </c>
      <c r="D3715">
        <v>1465062166</v>
      </c>
      <c r="E3715">
        <v>1463334166</v>
      </c>
      <c r="F3715" t="b">
        <v>0</v>
      </c>
      <c r="G3715">
        <v>19</v>
      </c>
    </row>
    <row r="3716" spans="1:7" hidden="1" x14ac:dyDescent="0.2">
      <c r="A3716" t="s">
        <v>8219</v>
      </c>
      <c r="B3716" t="s">
        <v>8224</v>
      </c>
      <c r="C3716" t="s">
        <v>8246</v>
      </c>
      <c r="D3716">
        <v>1432612740</v>
      </c>
      <c r="E3716">
        <v>1429881667</v>
      </c>
      <c r="F3716" t="b">
        <v>0</v>
      </c>
      <c r="G3716">
        <v>97</v>
      </c>
    </row>
    <row r="3717" spans="1:7" hidden="1" x14ac:dyDescent="0.2">
      <c r="A3717" t="s">
        <v>8219</v>
      </c>
      <c r="B3717" t="s">
        <v>8225</v>
      </c>
      <c r="C3717" t="s">
        <v>8247</v>
      </c>
      <c r="D3717">
        <v>1427806320</v>
      </c>
      <c r="E3717">
        <v>1422834819</v>
      </c>
      <c r="F3717" t="b">
        <v>0</v>
      </c>
      <c r="G3717">
        <v>27</v>
      </c>
    </row>
    <row r="3718" spans="1:7" hidden="1" x14ac:dyDescent="0.2">
      <c r="A3718" t="s">
        <v>8219</v>
      </c>
      <c r="B3718" t="s">
        <v>8224</v>
      </c>
      <c r="C3718" t="s">
        <v>8246</v>
      </c>
      <c r="D3718">
        <v>1453411109</v>
      </c>
      <c r="E3718">
        <v>1450819109</v>
      </c>
      <c r="F3718" t="b">
        <v>0</v>
      </c>
      <c r="G3718">
        <v>24</v>
      </c>
    </row>
    <row r="3719" spans="1:7" hidden="1" x14ac:dyDescent="0.2">
      <c r="A3719" t="s">
        <v>8219</v>
      </c>
      <c r="B3719" t="s">
        <v>8225</v>
      </c>
      <c r="C3719" t="s">
        <v>8247</v>
      </c>
      <c r="D3719">
        <v>1431204449</v>
      </c>
      <c r="E3719">
        <v>1428526049</v>
      </c>
      <c r="F3719" t="b">
        <v>0</v>
      </c>
      <c r="G3719">
        <v>13</v>
      </c>
    </row>
    <row r="3720" spans="1:7" hidden="1" x14ac:dyDescent="0.2">
      <c r="A3720" t="s">
        <v>8219</v>
      </c>
      <c r="B3720" t="s">
        <v>8225</v>
      </c>
      <c r="C3720" t="s">
        <v>8247</v>
      </c>
      <c r="D3720">
        <v>1425057075</v>
      </c>
      <c r="E3720">
        <v>1422465075</v>
      </c>
      <c r="F3720" t="b">
        <v>0</v>
      </c>
      <c r="G3720">
        <v>46</v>
      </c>
    </row>
    <row r="3721" spans="1:7" hidden="1" x14ac:dyDescent="0.2">
      <c r="A3721" t="s">
        <v>8219</v>
      </c>
      <c r="B3721" t="s">
        <v>8225</v>
      </c>
      <c r="C3721" t="s">
        <v>8247</v>
      </c>
      <c r="D3721">
        <v>1434994266</v>
      </c>
      <c r="E3721">
        <v>1432402266</v>
      </c>
      <c r="F3721" t="b">
        <v>0</v>
      </c>
      <c r="G3721">
        <v>4</v>
      </c>
    </row>
    <row r="3722" spans="1:7" hidden="1" x14ac:dyDescent="0.2">
      <c r="A3722" t="s">
        <v>8219</v>
      </c>
      <c r="B3722" t="s">
        <v>8224</v>
      </c>
      <c r="C3722" t="s">
        <v>8246</v>
      </c>
      <c r="D3722">
        <v>1435881006</v>
      </c>
      <c r="E3722">
        <v>1433980206</v>
      </c>
      <c r="F3722" t="b">
        <v>0</v>
      </c>
      <c r="G3722">
        <v>40</v>
      </c>
    </row>
    <row r="3723" spans="1:7" hidden="1" x14ac:dyDescent="0.2">
      <c r="A3723" t="s">
        <v>8219</v>
      </c>
      <c r="B3723" t="s">
        <v>8224</v>
      </c>
      <c r="C3723" t="s">
        <v>8246</v>
      </c>
      <c r="D3723">
        <v>1415230084</v>
      </c>
      <c r="E3723">
        <v>1413412084</v>
      </c>
      <c r="F3723" t="b">
        <v>0</v>
      </c>
      <c r="G3723">
        <v>44</v>
      </c>
    </row>
    <row r="3724" spans="1:7" hidden="1" x14ac:dyDescent="0.2">
      <c r="A3724" t="s">
        <v>8219</v>
      </c>
      <c r="B3724" t="s">
        <v>8229</v>
      </c>
      <c r="C3724" t="s">
        <v>8251</v>
      </c>
      <c r="D3724">
        <v>1455231540</v>
      </c>
      <c r="E3724">
        <v>1452614847</v>
      </c>
      <c r="F3724" t="b">
        <v>0</v>
      </c>
      <c r="G3724">
        <v>35</v>
      </c>
    </row>
    <row r="3725" spans="1:7" hidden="1" x14ac:dyDescent="0.2">
      <c r="A3725" t="s">
        <v>8219</v>
      </c>
      <c r="B3725" t="s">
        <v>8225</v>
      </c>
      <c r="C3725" t="s">
        <v>8247</v>
      </c>
      <c r="D3725">
        <v>1417374262</v>
      </c>
      <c r="E3725">
        <v>1414778662</v>
      </c>
      <c r="F3725" t="b">
        <v>0</v>
      </c>
      <c r="G3725">
        <v>63</v>
      </c>
    </row>
    <row r="3726" spans="1:7" hidden="1" x14ac:dyDescent="0.2">
      <c r="A3726" t="s">
        <v>8219</v>
      </c>
      <c r="B3726" t="s">
        <v>8225</v>
      </c>
      <c r="C3726" t="s">
        <v>8247</v>
      </c>
      <c r="D3726">
        <v>1462402800</v>
      </c>
      <c r="E3726">
        <v>1459856860</v>
      </c>
      <c r="F3726" t="b">
        <v>0</v>
      </c>
      <c r="G3726">
        <v>89</v>
      </c>
    </row>
    <row r="3727" spans="1:7" hidden="1" x14ac:dyDescent="0.2">
      <c r="A3727" t="s">
        <v>8219</v>
      </c>
      <c r="B3727" t="s">
        <v>8225</v>
      </c>
      <c r="C3727" t="s">
        <v>8247</v>
      </c>
      <c r="D3727">
        <v>1455831000</v>
      </c>
      <c r="E3727">
        <v>1454366467</v>
      </c>
      <c r="F3727" t="b">
        <v>0</v>
      </c>
      <c r="G3727">
        <v>15</v>
      </c>
    </row>
    <row r="3728" spans="1:7" hidden="1" x14ac:dyDescent="0.2">
      <c r="A3728" t="s">
        <v>8219</v>
      </c>
      <c r="B3728" t="s">
        <v>8224</v>
      </c>
      <c r="C3728" t="s">
        <v>8246</v>
      </c>
      <c r="D3728">
        <v>1461963600</v>
      </c>
      <c r="E3728">
        <v>1459567371</v>
      </c>
      <c r="F3728" t="b">
        <v>0</v>
      </c>
      <c r="G3728">
        <v>46</v>
      </c>
    </row>
    <row r="3729" spans="1:7" hidden="1" x14ac:dyDescent="0.2">
      <c r="A3729" t="s">
        <v>8219</v>
      </c>
      <c r="B3729" t="s">
        <v>8224</v>
      </c>
      <c r="C3729" t="s">
        <v>8246</v>
      </c>
      <c r="D3729">
        <v>1476939300</v>
      </c>
      <c r="E3729">
        <v>1474273294</v>
      </c>
      <c r="F3729" t="b">
        <v>0</v>
      </c>
      <c r="G3729">
        <v>33</v>
      </c>
    </row>
    <row r="3730" spans="1:7" x14ac:dyDescent="0.2">
      <c r="A3730" t="s">
        <v>8221</v>
      </c>
      <c r="B3730" t="s">
        <v>8224</v>
      </c>
      <c r="C3730" t="s">
        <v>8246</v>
      </c>
      <c r="D3730">
        <v>1439957176</v>
      </c>
      <c r="E3730">
        <v>1437365176</v>
      </c>
      <c r="F3730" t="b">
        <v>0</v>
      </c>
      <c r="G3730">
        <v>31</v>
      </c>
    </row>
    <row r="3731" spans="1:7" x14ac:dyDescent="0.2">
      <c r="A3731" t="s">
        <v>8221</v>
      </c>
      <c r="B3731" t="s">
        <v>8224</v>
      </c>
      <c r="C3731" t="s">
        <v>8246</v>
      </c>
      <c r="D3731">
        <v>1427082912</v>
      </c>
      <c r="E3731">
        <v>1423198512</v>
      </c>
      <c r="F3731" t="b">
        <v>0</v>
      </c>
      <c r="G3731">
        <v>5</v>
      </c>
    </row>
    <row r="3732" spans="1:7" x14ac:dyDescent="0.2">
      <c r="A3732" t="s">
        <v>8221</v>
      </c>
      <c r="B3732" t="s">
        <v>8224</v>
      </c>
      <c r="C3732" t="s">
        <v>8246</v>
      </c>
      <c r="D3732">
        <v>1439828159</v>
      </c>
      <c r="E3732">
        <v>1437236159</v>
      </c>
      <c r="F3732" t="b">
        <v>0</v>
      </c>
      <c r="G3732">
        <v>1</v>
      </c>
    </row>
    <row r="3733" spans="1:7" x14ac:dyDescent="0.2">
      <c r="A3733" t="s">
        <v>8221</v>
      </c>
      <c r="B3733" t="s">
        <v>8224</v>
      </c>
      <c r="C3733" t="s">
        <v>8246</v>
      </c>
      <c r="D3733">
        <v>1420860180</v>
      </c>
      <c r="E3733">
        <v>1418234646</v>
      </c>
      <c r="F3733" t="b">
        <v>0</v>
      </c>
      <c r="G3733">
        <v>12</v>
      </c>
    </row>
    <row r="3734" spans="1:7" x14ac:dyDescent="0.2">
      <c r="A3734" t="s">
        <v>8221</v>
      </c>
      <c r="B3734" t="s">
        <v>8233</v>
      </c>
      <c r="C3734" t="s">
        <v>8249</v>
      </c>
      <c r="D3734">
        <v>1422100800</v>
      </c>
      <c r="E3734">
        <v>1416932133</v>
      </c>
      <c r="F3734" t="b">
        <v>0</v>
      </c>
      <c r="G3734">
        <v>4</v>
      </c>
    </row>
    <row r="3735" spans="1:7" x14ac:dyDescent="0.2">
      <c r="A3735" t="s">
        <v>8221</v>
      </c>
      <c r="B3735" t="s">
        <v>8224</v>
      </c>
      <c r="C3735" t="s">
        <v>8246</v>
      </c>
      <c r="D3735">
        <v>1429396200</v>
      </c>
      <c r="E3735">
        <v>1428539708</v>
      </c>
      <c r="F3735" t="b">
        <v>0</v>
      </c>
      <c r="G3735">
        <v>0</v>
      </c>
    </row>
    <row r="3736" spans="1:7" x14ac:dyDescent="0.2">
      <c r="A3736" t="s">
        <v>8221</v>
      </c>
      <c r="B3736" t="s">
        <v>8224</v>
      </c>
      <c r="C3736" t="s">
        <v>8246</v>
      </c>
      <c r="D3736">
        <v>1432589896</v>
      </c>
      <c r="E3736">
        <v>1427405896</v>
      </c>
      <c r="F3736" t="b">
        <v>0</v>
      </c>
      <c r="G3736">
        <v>7</v>
      </c>
    </row>
    <row r="3737" spans="1:7" x14ac:dyDescent="0.2">
      <c r="A3737" t="s">
        <v>8221</v>
      </c>
      <c r="B3737" t="s">
        <v>8225</v>
      </c>
      <c r="C3737" t="s">
        <v>8247</v>
      </c>
      <c r="D3737">
        <v>1432831089</v>
      </c>
      <c r="E3737">
        <v>1430239089</v>
      </c>
      <c r="F3737" t="b">
        <v>0</v>
      </c>
      <c r="G3737">
        <v>2</v>
      </c>
    </row>
    <row r="3738" spans="1:7" x14ac:dyDescent="0.2">
      <c r="A3738" t="s">
        <v>8221</v>
      </c>
      <c r="B3738" t="s">
        <v>8225</v>
      </c>
      <c r="C3738" t="s">
        <v>8247</v>
      </c>
      <c r="D3738">
        <v>1427133600</v>
      </c>
      <c r="E3738">
        <v>1423847093</v>
      </c>
      <c r="F3738" t="b">
        <v>0</v>
      </c>
      <c r="G3738">
        <v>1</v>
      </c>
    </row>
    <row r="3739" spans="1:7" x14ac:dyDescent="0.2">
      <c r="A3739" t="s">
        <v>8221</v>
      </c>
      <c r="B3739" t="s">
        <v>8224</v>
      </c>
      <c r="C3739" t="s">
        <v>8246</v>
      </c>
      <c r="D3739">
        <v>1447311540</v>
      </c>
      <c r="E3739">
        <v>1445358903</v>
      </c>
      <c r="F3739" t="b">
        <v>0</v>
      </c>
      <c r="G3739">
        <v>4</v>
      </c>
    </row>
    <row r="3740" spans="1:7" x14ac:dyDescent="0.2">
      <c r="A3740" t="s">
        <v>8221</v>
      </c>
      <c r="B3740" t="s">
        <v>8225</v>
      </c>
      <c r="C3740" t="s">
        <v>8247</v>
      </c>
      <c r="D3740">
        <v>1405461600</v>
      </c>
      <c r="E3740">
        <v>1403562705</v>
      </c>
      <c r="F3740" t="b">
        <v>0</v>
      </c>
      <c r="G3740">
        <v>6</v>
      </c>
    </row>
    <row r="3741" spans="1:7" x14ac:dyDescent="0.2">
      <c r="A3741" t="s">
        <v>8221</v>
      </c>
      <c r="B3741" t="s">
        <v>8225</v>
      </c>
      <c r="C3741" t="s">
        <v>8247</v>
      </c>
      <c r="D3741">
        <v>1468752468</v>
      </c>
      <c r="E3741">
        <v>1467024468</v>
      </c>
      <c r="F3741" t="b">
        <v>0</v>
      </c>
      <c r="G3741">
        <v>8</v>
      </c>
    </row>
    <row r="3742" spans="1:7" x14ac:dyDescent="0.2">
      <c r="A3742" t="s">
        <v>8221</v>
      </c>
      <c r="B3742" t="s">
        <v>8224</v>
      </c>
      <c r="C3742" t="s">
        <v>8246</v>
      </c>
      <c r="D3742">
        <v>1407808438</v>
      </c>
      <c r="E3742">
        <v>1405217355</v>
      </c>
      <c r="F3742" t="b">
        <v>0</v>
      </c>
      <c r="G3742">
        <v>14</v>
      </c>
    </row>
    <row r="3743" spans="1:7" x14ac:dyDescent="0.2">
      <c r="A3743" t="s">
        <v>8221</v>
      </c>
      <c r="B3743" t="s">
        <v>8224</v>
      </c>
      <c r="C3743" t="s">
        <v>8246</v>
      </c>
      <c r="D3743">
        <v>1450389950</v>
      </c>
      <c r="E3743">
        <v>1447797950</v>
      </c>
      <c r="F3743" t="b">
        <v>0</v>
      </c>
      <c r="G3743">
        <v>0</v>
      </c>
    </row>
    <row r="3744" spans="1:7" x14ac:dyDescent="0.2">
      <c r="A3744" t="s">
        <v>8221</v>
      </c>
      <c r="B3744" t="s">
        <v>8224</v>
      </c>
      <c r="C3744" t="s">
        <v>8246</v>
      </c>
      <c r="D3744">
        <v>1409980144</v>
      </c>
      <c r="E3744">
        <v>1407388144</v>
      </c>
      <c r="F3744" t="b">
        <v>0</v>
      </c>
      <c r="G3744">
        <v>4</v>
      </c>
    </row>
    <row r="3745" spans="1:7" x14ac:dyDescent="0.2">
      <c r="A3745" t="s">
        <v>8221</v>
      </c>
      <c r="B3745" t="s">
        <v>8224</v>
      </c>
      <c r="C3745" t="s">
        <v>8246</v>
      </c>
      <c r="D3745">
        <v>1404406964</v>
      </c>
      <c r="E3745">
        <v>1401814964</v>
      </c>
      <c r="F3745" t="b">
        <v>0</v>
      </c>
      <c r="G3745">
        <v>0</v>
      </c>
    </row>
    <row r="3746" spans="1:7" x14ac:dyDescent="0.2">
      <c r="A3746" t="s">
        <v>8221</v>
      </c>
      <c r="B3746" t="s">
        <v>8224</v>
      </c>
      <c r="C3746" t="s">
        <v>8246</v>
      </c>
      <c r="D3746">
        <v>1404532740</v>
      </c>
      <c r="E3746">
        <v>1401823952</v>
      </c>
      <c r="F3746" t="b">
        <v>0</v>
      </c>
      <c r="G3746">
        <v>0</v>
      </c>
    </row>
    <row r="3747" spans="1:7" x14ac:dyDescent="0.2">
      <c r="A3747" t="s">
        <v>8221</v>
      </c>
      <c r="B3747" t="s">
        <v>8224</v>
      </c>
      <c r="C3747" t="s">
        <v>8246</v>
      </c>
      <c r="D3747">
        <v>1407689102</v>
      </c>
      <c r="E3747">
        <v>1405097102</v>
      </c>
      <c r="F3747" t="b">
        <v>0</v>
      </c>
      <c r="G3747">
        <v>1</v>
      </c>
    </row>
    <row r="3748" spans="1:7" x14ac:dyDescent="0.2">
      <c r="A3748" t="s">
        <v>8221</v>
      </c>
      <c r="B3748" t="s">
        <v>8224</v>
      </c>
      <c r="C3748" t="s">
        <v>8246</v>
      </c>
      <c r="D3748">
        <v>1475918439</v>
      </c>
      <c r="E3748">
        <v>1473326439</v>
      </c>
      <c r="F3748" t="b">
        <v>0</v>
      </c>
      <c r="G3748">
        <v>1</v>
      </c>
    </row>
    <row r="3749" spans="1:7" x14ac:dyDescent="0.2">
      <c r="A3749" t="s">
        <v>8221</v>
      </c>
      <c r="B3749" t="s">
        <v>8225</v>
      </c>
      <c r="C3749" t="s">
        <v>8247</v>
      </c>
      <c r="D3749">
        <v>1436137140</v>
      </c>
      <c r="E3749">
        <v>1433833896</v>
      </c>
      <c r="F3749" t="b">
        <v>0</v>
      </c>
      <c r="G3749">
        <v>1</v>
      </c>
    </row>
    <row r="3750" spans="1:7" hidden="1" x14ac:dyDescent="0.2">
      <c r="A3750" t="s">
        <v>8219</v>
      </c>
      <c r="B3750" t="s">
        <v>8224</v>
      </c>
      <c r="C3750" t="s">
        <v>8246</v>
      </c>
      <c r="D3750">
        <v>1455602340</v>
      </c>
      <c r="E3750">
        <v>1453827436</v>
      </c>
      <c r="F3750" t="b">
        <v>0</v>
      </c>
      <c r="G3750">
        <v>52</v>
      </c>
    </row>
    <row r="3751" spans="1:7" hidden="1" x14ac:dyDescent="0.2">
      <c r="A3751" t="s">
        <v>8219</v>
      </c>
      <c r="B3751" t="s">
        <v>8224</v>
      </c>
      <c r="C3751" t="s">
        <v>8246</v>
      </c>
      <c r="D3751">
        <v>1461902340</v>
      </c>
      <c r="E3751">
        <v>1459220588</v>
      </c>
      <c r="F3751" t="b">
        <v>0</v>
      </c>
      <c r="G3751">
        <v>7</v>
      </c>
    </row>
    <row r="3752" spans="1:7" hidden="1" x14ac:dyDescent="0.2">
      <c r="A3752" t="s">
        <v>8219</v>
      </c>
      <c r="B3752" t="s">
        <v>8224</v>
      </c>
      <c r="C3752" t="s">
        <v>8246</v>
      </c>
      <c r="D3752">
        <v>1423555140</v>
      </c>
      <c r="E3752">
        <v>1421105608</v>
      </c>
      <c r="F3752" t="b">
        <v>0</v>
      </c>
      <c r="G3752">
        <v>28</v>
      </c>
    </row>
    <row r="3753" spans="1:7" hidden="1" x14ac:dyDescent="0.2">
      <c r="A3753" t="s">
        <v>8219</v>
      </c>
      <c r="B3753" t="s">
        <v>8224</v>
      </c>
      <c r="C3753" t="s">
        <v>8246</v>
      </c>
      <c r="D3753">
        <v>1459641073</v>
      </c>
      <c r="E3753">
        <v>1454460673</v>
      </c>
      <c r="F3753" t="b">
        <v>0</v>
      </c>
      <c r="G3753">
        <v>11</v>
      </c>
    </row>
    <row r="3754" spans="1:7" hidden="1" x14ac:dyDescent="0.2">
      <c r="A3754" t="s">
        <v>8219</v>
      </c>
      <c r="B3754" t="s">
        <v>8225</v>
      </c>
      <c r="C3754" t="s">
        <v>8247</v>
      </c>
      <c r="D3754">
        <v>1476651600</v>
      </c>
      <c r="E3754">
        <v>1473189335</v>
      </c>
      <c r="F3754" t="b">
        <v>0</v>
      </c>
      <c r="G3754">
        <v>15</v>
      </c>
    </row>
    <row r="3755" spans="1:7" hidden="1" x14ac:dyDescent="0.2">
      <c r="A3755" t="s">
        <v>8219</v>
      </c>
      <c r="B3755" t="s">
        <v>8224</v>
      </c>
      <c r="C3755" t="s">
        <v>8246</v>
      </c>
      <c r="D3755">
        <v>1433289600</v>
      </c>
      <c r="E3755">
        <v>1430768800</v>
      </c>
      <c r="F3755" t="b">
        <v>0</v>
      </c>
      <c r="G3755">
        <v>30</v>
      </c>
    </row>
    <row r="3756" spans="1:7" hidden="1" x14ac:dyDescent="0.2">
      <c r="A3756" t="s">
        <v>8219</v>
      </c>
      <c r="B3756" t="s">
        <v>8224</v>
      </c>
      <c r="C3756" t="s">
        <v>8246</v>
      </c>
      <c r="D3756">
        <v>1406350740</v>
      </c>
      <c r="E3756">
        <v>1403125737</v>
      </c>
      <c r="F3756" t="b">
        <v>0</v>
      </c>
      <c r="G3756">
        <v>27</v>
      </c>
    </row>
    <row r="3757" spans="1:7" hidden="1" x14ac:dyDescent="0.2">
      <c r="A3757" t="s">
        <v>8219</v>
      </c>
      <c r="B3757" t="s">
        <v>8225</v>
      </c>
      <c r="C3757" t="s">
        <v>8247</v>
      </c>
      <c r="D3757">
        <v>1460753307</v>
      </c>
      <c r="E3757">
        <v>1458161307</v>
      </c>
      <c r="F3757" t="b">
        <v>0</v>
      </c>
      <c r="G3757">
        <v>28</v>
      </c>
    </row>
    <row r="3758" spans="1:7" hidden="1" x14ac:dyDescent="0.2">
      <c r="A3758" t="s">
        <v>8219</v>
      </c>
      <c r="B3758" t="s">
        <v>8224</v>
      </c>
      <c r="C3758" t="s">
        <v>8246</v>
      </c>
      <c r="D3758">
        <v>1402515198</v>
      </c>
      <c r="E3758">
        <v>1399923198</v>
      </c>
      <c r="F3758" t="b">
        <v>0</v>
      </c>
      <c r="G3758">
        <v>17</v>
      </c>
    </row>
    <row r="3759" spans="1:7" hidden="1" x14ac:dyDescent="0.2">
      <c r="A3759" t="s">
        <v>8219</v>
      </c>
      <c r="B3759" t="s">
        <v>8224</v>
      </c>
      <c r="C3759" t="s">
        <v>8246</v>
      </c>
      <c r="D3759">
        <v>1417465515</v>
      </c>
      <c r="E3759">
        <v>1415737515</v>
      </c>
      <c r="F3759" t="b">
        <v>0</v>
      </c>
      <c r="G3759">
        <v>50</v>
      </c>
    </row>
    <row r="3760" spans="1:7" hidden="1" x14ac:dyDescent="0.2">
      <c r="A3760" t="s">
        <v>8219</v>
      </c>
      <c r="B3760" t="s">
        <v>8224</v>
      </c>
      <c r="C3760" t="s">
        <v>8246</v>
      </c>
      <c r="D3760">
        <v>1400475600</v>
      </c>
      <c r="E3760">
        <v>1397819938</v>
      </c>
      <c r="F3760" t="b">
        <v>0</v>
      </c>
      <c r="G3760">
        <v>26</v>
      </c>
    </row>
    <row r="3761" spans="1:7" hidden="1" x14ac:dyDescent="0.2">
      <c r="A3761" t="s">
        <v>8219</v>
      </c>
      <c r="B3761" t="s">
        <v>8224</v>
      </c>
      <c r="C3761" t="s">
        <v>8246</v>
      </c>
      <c r="D3761">
        <v>1440556553</v>
      </c>
      <c r="E3761">
        <v>1435372553</v>
      </c>
      <c r="F3761" t="b">
        <v>0</v>
      </c>
      <c r="G3761">
        <v>88</v>
      </c>
    </row>
    <row r="3762" spans="1:7" hidden="1" x14ac:dyDescent="0.2">
      <c r="A3762" t="s">
        <v>8219</v>
      </c>
      <c r="B3762" t="s">
        <v>8224</v>
      </c>
      <c r="C3762" t="s">
        <v>8246</v>
      </c>
      <c r="D3762">
        <v>1399293386</v>
      </c>
      <c r="E3762">
        <v>1397133386</v>
      </c>
      <c r="F3762" t="b">
        <v>0</v>
      </c>
      <c r="G3762">
        <v>91</v>
      </c>
    </row>
    <row r="3763" spans="1:7" hidden="1" x14ac:dyDescent="0.2">
      <c r="A3763" t="s">
        <v>8219</v>
      </c>
      <c r="B3763" t="s">
        <v>8225</v>
      </c>
      <c r="C3763" t="s">
        <v>8247</v>
      </c>
      <c r="D3763">
        <v>1439247600</v>
      </c>
      <c r="E3763">
        <v>1434625937</v>
      </c>
      <c r="F3763" t="b">
        <v>0</v>
      </c>
      <c r="G3763">
        <v>3</v>
      </c>
    </row>
    <row r="3764" spans="1:7" hidden="1" x14ac:dyDescent="0.2">
      <c r="A3764" t="s">
        <v>8219</v>
      </c>
      <c r="B3764" t="s">
        <v>8225</v>
      </c>
      <c r="C3764" t="s">
        <v>8247</v>
      </c>
      <c r="D3764">
        <v>1438543889</v>
      </c>
      <c r="E3764">
        <v>1436383889</v>
      </c>
      <c r="F3764" t="b">
        <v>0</v>
      </c>
      <c r="G3764">
        <v>28</v>
      </c>
    </row>
    <row r="3765" spans="1:7" hidden="1" x14ac:dyDescent="0.2">
      <c r="A3765" t="s">
        <v>8219</v>
      </c>
      <c r="B3765" t="s">
        <v>8224</v>
      </c>
      <c r="C3765" t="s">
        <v>8246</v>
      </c>
      <c r="D3765">
        <v>1427907626</v>
      </c>
      <c r="E3765">
        <v>1425319226</v>
      </c>
      <c r="F3765" t="b">
        <v>0</v>
      </c>
      <c r="G3765">
        <v>77</v>
      </c>
    </row>
    <row r="3766" spans="1:7" hidden="1" x14ac:dyDescent="0.2">
      <c r="A3766" t="s">
        <v>8219</v>
      </c>
      <c r="B3766" t="s">
        <v>8224</v>
      </c>
      <c r="C3766" t="s">
        <v>8246</v>
      </c>
      <c r="D3766">
        <v>1464482160</v>
      </c>
      <c r="E3766">
        <v>1462824832</v>
      </c>
      <c r="F3766" t="b">
        <v>0</v>
      </c>
      <c r="G3766">
        <v>27</v>
      </c>
    </row>
    <row r="3767" spans="1:7" hidden="1" x14ac:dyDescent="0.2">
      <c r="A3767" t="s">
        <v>8219</v>
      </c>
      <c r="B3767" t="s">
        <v>8224</v>
      </c>
      <c r="C3767" t="s">
        <v>8246</v>
      </c>
      <c r="D3767">
        <v>1406745482</v>
      </c>
      <c r="E3767">
        <v>1404153482</v>
      </c>
      <c r="F3767" t="b">
        <v>0</v>
      </c>
      <c r="G3767">
        <v>107</v>
      </c>
    </row>
    <row r="3768" spans="1:7" hidden="1" x14ac:dyDescent="0.2">
      <c r="A3768" t="s">
        <v>8219</v>
      </c>
      <c r="B3768" t="s">
        <v>8224</v>
      </c>
      <c r="C3768" t="s">
        <v>8246</v>
      </c>
      <c r="D3768">
        <v>1404360045</v>
      </c>
      <c r="E3768">
        <v>1401336045</v>
      </c>
      <c r="F3768" t="b">
        <v>0</v>
      </c>
      <c r="G3768">
        <v>96</v>
      </c>
    </row>
    <row r="3769" spans="1:7" hidden="1" x14ac:dyDescent="0.2">
      <c r="A3769" t="s">
        <v>8219</v>
      </c>
      <c r="B3769" t="s">
        <v>8224</v>
      </c>
      <c r="C3769" t="s">
        <v>8246</v>
      </c>
      <c r="D3769">
        <v>1425185940</v>
      </c>
      <c r="E3769">
        <v>1423960097</v>
      </c>
      <c r="F3769" t="b">
        <v>0</v>
      </c>
      <c r="G3769">
        <v>56</v>
      </c>
    </row>
    <row r="3770" spans="1:7" hidden="1" x14ac:dyDescent="0.2">
      <c r="A3770" t="s">
        <v>8219</v>
      </c>
      <c r="B3770" t="s">
        <v>8224</v>
      </c>
      <c r="C3770" t="s">
        <v>8246</v>
      </c>
      <c r="D3770">
        <v>1402594090</v>
      </c>
      <c r="E3770">
        <v>1400002090</v>
      </c>
      <c r="F3770" t="b">
        <v>0</v>
      </c>
      <c r="G3770">
        <v>58</v>
      </c>
    </row>
    <row r="3771" spans="1:7" hidden="1" x14ac:dyDescent="0.2">
      <c r="A3771" t="s">
        <v>8219</v>
      </c>
      <c r="B3771" t="s">
        <v>8224</v>
      </c>
      <c r="C3771" t="s">
        <v>8246</v>
      </c>
      <c r="D3771">
        <v>1460730079</v>
      </c>
      <c r="E3771">
        <v>1458138079</v>
      </c>
      <c r="F3771" t="b">
        <v>0</v>
      </c>
      <c r="G3771">
        <v>15</v>
      </c>
    </row>
    <row r="3772" spans="1:7" hidden="1" x14ac:dyDescent="0.2">
      <c r="A3772" t="s">
        <v>8219</v>
      </c>
      <c r="B3772" t="s">
        <v>8225</v>
      </c>
      <c r="C3772" t="s">
        <v>8247</v>
      </c>
      <c r="D3772">
        <v>1434234010</v>
      </c>
      <c r="E3772">
        <v>1431642010</v>
      </c>
      <c r="F3772" t="b">
        <v>0</v>
      </c>
      <c r="G3772">
        <v>20</v>
      </c>
    </row>
    <row r="3773" spans="1:7" hidden="1" x14ac:dyDescent="0.2">
      <c r="A3773" t="s">
        <v>8219</v>
      </c>
      <c r="B3773" t="s">
        <v>8224</v>
      </c>
      <c r="C3773" t="s">
        <v>8246</v>
      </c>
      <c r="D3773">
        <v>1463529600</v>
      </c>
      <c r="E3773">
        <v>1462307652</v>
      </c>
      <c r="F3773" t="b">
        <v>0</v>
      </c>
      <c r="G3773">
        <v>38</v>
      </c>
    </row>
    <row r="3774" spans="1:7" hidden="1" x14ac:dyDescent="0.2">
      <c r="A3774" t="s">
        <v>8219</v>
      </c>
      <c r="B3774" t="s">
        <v>8224</v>
      </c>
      <c r="C3774" t="s">
        <v>8246</v>
      </c>
      <c r="D3774">
        <v>1480399200</v>
      </c>
      <c r="E3774">
        <v>1478616506</v>
      </c>
      <c r="F3774" t="b">
        <v>0</v>
      </c>
      <c r="G3774">
        <v>33</v>
      </c>
    </row>
    <row r="3775" spans="1:7" hidden="1" x14ac:dyDescent="0.2">
      <c r="A3775" t="s">
        <v>8219</v>
      </c>
      <c r="B3775" t="s">
        <v>8224</v>
      </c>
      <c r="C3775" t="s">
        <v>8246</v>
      </c>
      <c r="D3775">
        <v>1479175680</v>
      </c>
      <c r="E3775">
        <v>1476317247</v>
      </c>
      <c r="F3775" t="b">
        <v>0</v>
      </c>
      <c r="G3775">
        <v>57</v>
      </c>
    </row>
    <row r="3776" spans="1:7" hidden="1" x14ac:dyDescent="0.2">
      <c r="A3776" t="s">
        <v>8219</v>
      </c>
      <c r="B3776" t="s">
        <v>8229</v>
      </c>
      <c r="C3776" t="s">
        <v>8251</v>
      </c>
      <c r="D3776">
        <v>1428606055</v>
      </c>
      <c r="E3776">
        <v>1427223655</v>
      </c>
      <c r="F3776" t="b">
        <v>0</v>
      </c>
      <c r="G3776">
        <v>25</v>
      </c>
    </row>
    <row r="3777" spans="1:7" hidden="1" x14ac:dyDescent="0.2">
      <c r="A3777" t="s">
        <v>8219</v>
      </c>
      <c r="B3777" t="s">
        <v>8224</v>
      </c>
      <c r="C3777" t="s">
        <v>8246</v>
      </c>
      <c r="D3777">
        <v>1428552000</v>
      </c>
      <c r="E3777">
        <v>1426199843</v>
      </c>
      <c r="F3777" t="b">
        <v>0</v>
      </c>
      <c r="G3777">
        <v>14</v>
      </c>
    </row>
    <row r="3778" spans="1:7" hidden="1" x14ac:dyDescent="0.2">
      <c r="A3778" t="s">
        <v>8219</v>
      </c>
      <c r="B3778" t="s">
        <v>8224</v>
      </c>
      <c r="C3778" t="s">
        <v>8246</v>
      </c>
      <c r="D3778">
        <v>1406854800</v>
      </c>
      <c r="E3778">
        <v>1403599778</v>
      </c>
      <c r="F3778" t="b">
        <v>0</v>
      </c>
      <c r="G3778">
        <v>94</v>
      </c>
    </row>
    <row r="3779" spans="1:7" hidden="1" x14ac:dyDescent="0.2">
      <c r="A3779" t="s">
        <v>8219</v>
      </c>
      <c r="B3779" t="s">
        <v>8224</v>
      </c>
      <c r="C3779" t="s">
        <v>8246</v>
      </c>
      <c r="D3779">
        <v>1411790400</v>
      </c>
      <c r="E3779">
        <v>1409884821</v>
      </c>
      <c r="F3779" t="b">
        <v>0</v>
      </c>
      <c r="G3779">
        <v>59</v>
      </c>
    </row>
    <row r="3780" spans="1:7" hidden="1" x14ac:dyDescent="0.2">
      <c r="A3780" t="s">
        <v>8219</v>
      </c>
      <c r="B3780" t="s">
        <v>8224</v>
      </c>
      <c r="C3780" t="s">
        <v>8246</v>
      </c>
      <c r="D3780">
        <v>1423942780</v>
      </c>
      <c r="E3780">
        <v>1418758780</v>
      </c>
      <c r="F3780" t="b">
        <v>0</v>
      </c>
      <c r="G3780">
        <v>36</v>
      </c>
    </row>
    <row r="3781" spans="1:7" hidden="1" x14ac:dyDescent="0.2">
      <c r="A3781" t="s">
        <v>8219</v>
      </c>
      <c r="B3781" t="s">
        <v>8224</v>
      </c>
      <c r="C3781" t="s">
        <v>8246</v>
      </c>
      <c r="D3781">
        <v>1459010340</v>
      </c>
      <c r="E3781">
        <v>1456421940</v>
      </c>
      <c r="F3781" t="b">
        <v>0</v>
      </c>
      <c r="G3781">
        <v>115</v>
      </c>
    </row>
    <row r="3782" spans="1:7" hidden="1" x14ac:dyDescent="0.2">
      <c r="A3782" t="s">
        <v>8219</v>
      </c>
      <c r="B3782" t="s">
        <v>8224</v>
      </c>
      <c r="C3782" t="s">
        <v>8246</v>
      </c>
      <c r="D3782">
        <v>1436817960</v>
      </c>
      <c r="E3782">
        <v>1433999785</v>
      </c>
      <c r="F3782" t="b">
        <v>0</v>
      </c>
      <c r="G3782">
        <v>30</v>
      </c>
    </row>
    <row r="3783" spans="1:7" hidden="1" x14ac:dyDescent="0.2">
      <c r="A3783" t="s">
        <v>8219</v>
      </c>
      <c r="B3783" t="s">
        <v>8224</v>
      </c>
      <c r="C3783" t="s">
        <v>8246</v>
      </c>
      <c r="D3783">
        <v>1410210685</v>
      </c>
      <c r="E3783">
        <v>1408050685</v>
      </c>
      <c r="F3783" t="b">
        <v>0</v>
      </c>
      <c r="G3783">
        <v>52</v>
      </c>
    </row>
    <row r="3784" spans="1:7" hidden="1" x14ac:dyDescent="0.2">
      <c r="A3784" t="s">
        <v>8219</v>
      </c>
      <c r="B3784" t="s">
        <v>8225</v>
      </c>
      <c r="C3784" t="s">
        <v>8247</v>
      </c>
      <c r="D3784">
        <v>1469401200</v>
      </c>
      <c r="E3784">
        <v>1466887297</v>
      </c>
      <c r="F3784" t="b">
        <v>0</v>
      </c>
      <c r="G3784">
        <v>27</v>
      </c>
    </row>
    <row r="3785" spans="1:7" hidden="1" x14ac:dyDescent="0.2">
      <c r="A3785" t="s">
        <v>8219</v>
      </c>
      <c r="B3785" t="s">
        <v>8224</v>
      </c>
      <c r="C3785" t="s">
        <v>8246</v>
      </c>
      <c r="D3785">
        <v>1458057600</v>
      </c>
      <c r="E3785">
        <v>1455938520</v>
      </c>
      <c r="F3785" t="b">
        <v>0</v>
      </c>
      <c r="G3785">
        <v>24</v>
      </c>
    </row>
    <row r="3786" spans="1:7" hidden="1" x14ac:dyDescent="0.2">
      <c r="A3786" t="s">
        <v>8219</v>
      </c>
      <c r="B3786" t="s">
        <v>8229</v>
      </c>
      <c r="C3786" t="s">
        <v>8251</v>
      </c>
      <c r="D3786">
        <v>1468193532</v>
      </c>
      <c r="E3786">
        <v>1465601532</v>
      </c>
      <c r="F3786" t="b">
        <v>0</v>
      </c>
      <c r="G3786">
        <v>10</v>
      </c>
    </row>
    <row r="3787" spans="1:7" hidden="1" x14ac:dyDescent="0.2">
      <c r="A3787" t="s">
        <v>8219</v>
      </c>
      <c r="B3787" t="s">
        <v>8225</v>
      </c>
      <c r="C3787" t="s">
        <v>8247</v>
      </c>
      <c r="D3787">
        <v>1470132180</v>
      </c>
      <c r="E3787">
        <v>1467040769</v>
      </c>
      <c r="F3787" t="b">
        <v>0</v>
      </c>
      <c r="G3787">
        <v>30</v>
      </c>
    </row>
    <row r="3788" spans="1:7" hidden="1" x14ac:dyDescent="0.2">
      <c r="A3788" t="s">
        <v>8219</v>
      </c>
      <c r="B3788" t="s">
        <v>8224</v>
      </c>
      <c r="C3788" t="s">
        <v>8246</v>
      </c>
      <c r="D3788">
        <v>1464310475</v>
      </c>
      <c r="E3788">
        <v>1461718475</v>
      </c>
      <c r="F3788" t="b">
        <v>0</v>
      </c>
      <c r="G3788">
        <v>71</v>
      </c>
    </row>
    <row r="3789" spans="1:7" hidden="1" x14ac:dyDescent="0.2">
      <c r="A3789" t="s">
        <v>8219</v>
      </c>
      <c r="B3789" t="s">
        <v>8224</v>
      </c>
      <c r="C3789" t="s">
        <v>8246</v>
      </c>
      <c r="D3789">
        <v>1436587140</v>
      </c>
      <c r="E3789">
        <v>1434113406</v>
      </c>
      <c r="F3789" t="b">
        <v>0</v>
      </c>
      <c r="G3789">
        <v>10</v>
      </c>
    </row>
    <row r="3790" spans="1:7" x14ac:dyDescent="0.2">
      <c r="A3790" t="s">
        <v>8221</v>
      </c>
      <c r="B3790" t="s">
        <v>8224</v>
      </c>
      <c r="C3790" t="s">
        <v>8246</v>
      </c>
      <c r="D3790">
        <v>1450887480</v>
      </c>
      <c r="E3790">
        <v>1448469719</v>
      </c>
      <c r="F3790" t="b">
        <v>0</v>
      </c>
      <c r="G3790">
        <v>1</v>
      </c>
    </row>
    <row r="3791" spans="1:7" x14ac:dyDescent="0.2">
      <c r="A3791" t="s">
        <v>8221</v>
      </c>
      <c r="B3791" t="s">
        <v>8225</v>
      </c>
      <c r="C3791" t="s">
        <v>8247</v>
      </c>
      <c r="D3791">
        <v>1434395418</v>
      </c>
      <c r="E3791">
        <v>1431630618</v>
      </c>
      <c r="F3791" t="b">
        <v>0</v>
      </c>
      <c r="G3791">
        <v>4</v>
      </c>
    </row>
    <row r="3792" spans="1:7" x14ac:dyDescent="0.2">
      <c r="A3792" t="s">
        <v>8221</v>
      </c>
      <c r="B3792" t="s">
        <v>8224</v>
      </c>
      <c r="C3792" t="s">
        <v>8246</v>
      </c>
      <c r="D3792">
        <v>1479834023</v>
      </c>
      <c r="E3792">
        <v>1477238423</v>
      </c>
      <c r="F3792" t="b">
        <v>0</v>
      </c>
      <c r="G3792">
        <v>0</v>
      </c>
    </row>
    <row r="3793" spans="1:7" x14ac:dyDescent="0.2">
      <c r="A3793" t="s">
        <v>8221</v>
      </c>
      <c r="B3793" t="s">
        <v>8224</v>
      </c>
      <c r="C3793" t="s">
        <v>8246</v>
      </c>
      <c r="D3793">
        <v>1404664592</v>
      </c>
      <c r="E3793">
        <v>1399480592</v>
      </c>
      <c r="F3793" t="b">
        <v>0</v>
      </c>
      <c r="G3793">
        <v>0</v>
      </c>
    </row>
    <row r="3794" spans="1:7" x14ac:dyDescent="0.2">
      <c r="A3794" t="s">
        <v>8221</v>
      </c>
      <c r="B3794" t="s">
        <v>8224</v>
      </c>
      <c r="C3794" t="s">
        <v>8246</v>
      </c>
      <c r="D3794">
        <v>1436957022</v>
      </c>
      <c r="E3794">
        <v>1434365022</v>
      </c>
      <c r="F3794" t="b">
        <v>0</v>
      </c>
      <c r="G3794">
        <v>2</v>
      </c>
    </row>
    <row r="3795" spans="1:7" x14ac:dyDescent="0.2">
      <c r="A3795" t="s">
        <v>8221</v>
      </c>
      <c r="B3795" t="s">
        <v>8224</v>
      </c>
      <c r="C3795" t="s">
        <v>8246</v>
      </c>
      <c r="D3795">
        <v>1418769129</v>
      </c>
      <c r="E3795">
        <v>1416954729</v>
      </c>
      <c r="F3795" t="b">
        <v>0</v>
      </c>
      <c r="G3795">
        <v>24</v>
      </c>
    </row>
    <row r="3796" spans="1:7" x14ac:dyDescent="0.2">
      <c r="A3796" t="s">
        <v>8221</v>
      </c>
      <c r="B3796" t="s">
        <v>8225</v>
      </c>
      <c r="C3796" t="s">
        <v>8247</v>
      </c>
      <c r="D3796">
        <v>1433685354</v>
      </c>
      <c r="E3796">
        <v>1431093354</v>
      </c>
      <c r="F3796" t="b">
        <v>0</v>
      </c>
      <c r="G3796">
        <v>1</v>
      </c>
    </row>
    <row r="3797" spans="1:7" x14ac:dyDescent="0.2">
      <c r="A3797" t="s">
        <v>8221</v>
      </c>
      <c r="B3797" t="s">
        <v>8225</v>
      </c>
      <c r="C3797" t="s">
        <v>8247</v>
      </c>
      <c r="D3797">
        <v>1440801000</v>
      </c>
      <c r="E3797">
        <v>1437042490</v>
      </c>
      <c r="F3797" t="b">
        <v>0</v>
      </c>
      <c r="G3797">
        <v>2</v>
      </c>
    </row>
    <row r="3798" spans="1:7" x14ac:dyDescent="0.2">
      <c r="A3798" t="s">
        <v>8221</v>
      </c>
      <c r="B3798" t="s">
        <v>8224</v>
      </c>
      <c r="C3798" t="s">
        <v>8246</v>
      </c>
      <c r="D3798">
        <v>1484354556</v>
      </c>
      <c r="E3798">
        <v>1479170556</v>
      </c>
      <c r="F3798" t="b">
        <v>0</v>
      </c>
      <c r="G3798">
        <v>1</v>
      </c>
    </row>
    <row r="3799" spans="1:7" x14ac:dyDescent="0.2">
      <c r="A3799" t="s">
        <v>8221</v>
      </c>
      <c r="B3799" t="s">
        <v>8224</v>
      </c>
      <c r="C3799" t="s">
        <v>8246</v>
      </c>
      <c r="D3799">
        <v>1429564165</v>
      </c>
      <c r="E3799">
        <v>1426972165</v>
      </c>
      <c r="F3799" t="b">
        <v>0</v>
      </c>
      <c r="G3799">
        <v>37</v>
      </c>
    </row>
    <row r="3800" spans="1:7" x14ac:dyDescent="0.2">
      <c r="A3800" t="s">
        <v>8221</v>
      </c>
      <c r="B3800" t="s">
        <v>8224</v>
      </c>
      <c r="C3800" t="s">
        <v>8246</v>
      </c>
      <c r="D3800">
        <v>1407691248</v>
      </c>
      <c r="E3800">
        <v>1405099248</v>
      </c>
      <c r="F3800" t="b">
        <v>0</v>
      </c>
      <c r="G3800">
        <v>5</v>
      </c>
    </row>
    <row r="3801" spans="1:7" x14ac:dyDescent="0.2">
      <c r="A3801" t="s">
        <v>8221</v>
      </c>
      <c r="B3801" t="s">
        <v>8224</v>
      </c>
      <c r="C3801" t="s">
        <v>8246</v>
      </c>
      <c r="D3801">
        <v>1457734843</v>
      </c>
      <c r="E3801">
        <v>1455142843</v>
      </c>
      <c r="F3801" t="b">
        <v>0</v>
      </c>
      <c r="G3801">
        <v>4</v>
      </c>
    </row>
    <row r="3802" spans="1:7" x14ac:dyDescent="0.2">
      <c r="A3802" t="s">
        <v>8221</v>
      </c>
      <c r="B3802" t="s">
        <v>8224</v>
      </c>
      <c r="C3802" t="s">
        <v>8246</v>
      </c>
      <c r="D3802">
        <v>1420952340</v>
      </c>
      <c r="E3802">
        <v>1418146883</v>
      </c>
      <c r="F3802" t="b">
        <v>0</v>
      </c>
      <c r="G3802">
        <v>16</v>
      </c>
    </row>
    <row r="3803" spans="1:7" x14ac:dyDescent="0.2">
      <c r="A3803" t="s">
        <v>8221</v>
      </c>
      <c r="B3803" t="s">
        <v>8224</v>
      </c>
      <c r="C3803" t="s">
        <v>8246</v>
      </c>
      <c r="D3803">
        <v>1420215216</v>
      </c>
      <c r="E3803">
        <v>1417536816</v>
      </c>
      <c r="F3803" t="b">
        <v>0</v>
      </c>
      <c r="G3803">
        <v>9</v>
      </c>
    </row>
    <row r="3804" spans="1:7" x14ac:dyDescent="0.2">
      <c r="A3804" t="s">
        <v>8221</v>
      </c>
      <c r="B3804" t="s">
        <v>8224</v>
      </c>
      <c r="C3804" t="s">
        <v>8246</v>
      </c>
      <c r="D3804">
        <v>1445482906</v>
      </c>
      <c r="E3804">
        <v>1442890906</v>
      </c>
      <c r="F3804" t="b">
        <v>0</v>
      </c>
      <c r="G3804">
        <v>0</v>
      </c>
    </row>
    <row r="3805" spans="1:7" x14ac:dyDescent="0.2">
      <c r="A3805" t="s">
        <v>8221</v>
      </c>
      <c r="B3805" t="s">
        <v>8224</v>
      </c>
      <c r="C3805" t="s">
        <v>8246</v>
      </c>
      <c r="D3805">
        <v>1457133568</v>
      </c>
      <c r="E3805">
        <v>1454541568</v>
      </c>
      <c r="F3805" t="b">
        <v>0</v>
      </c>
      <c r="G3805">
        <v>40</v>
      </c>
    </row>
    <row r="3806" spans="1:7" x14ac:dyDescent="0.2">
      <c r="A3806" t="s">
        <v>8221</v>
      </c>
      <c r="B3806" t="s">
        <v>8224</v>
      </c>
      <c r="C3806" t="s">
        <v>8246</v>
      </c>
      <c r="D3806">
        <v>1469948400</v>
      </c>
      <c r="E3806">
        <v>1465172024</v>
      </c>
      <c r="F3806" t="b">
        <v>0</v>
      </c>
      <c r="G3806">
        <v>0</v>
      </c>
    </row>
    <row r="3807" spans="1:7" x14ac:dyDescent="0.2">
      <c r="A3807" t="s">
        <v>8221</v>
      </c>
      <c r="B3807" t="s">
        <v>8224</v>
      </c>
      <c r="C3807" t="s">
        <v>8246</v>
      </c>
      <c r="D3807">
        <v>1411852640</v>
      </c>
      <c r="E3807">
        <v>1406668640</v>
      </c>
      <c r="F3807" t="b">
        <v>0</v>
      </c>
      <c r="G3807">
        <v>2</v>
      </c>
    </row>
    <row r="3808" spans="1:7" x14ac:dyDescent="0.2">
      <c r="A3808" t="s">
        <v>8221</v>
      </c>
      <c r="B3808" t="s">
        <v>8226</v>
      </c>
      <c r="C3808" t="s">
        <v>8248</v>
      </c>
      <c r="D3808">
        <v>1404022381</v>
      </c>
      <c r="E3808">
        <v>1402294381</v>
      </c>
      <c r="F3808" t="b">
        <v>0</v>
      </c>
      <c r="G3808">
        <v>1</v>
      </c>
    </row>
    <row r="3809" spans="1:7" x14ac:dyDescent="0.2">
      <c r="A3809" t="s">
        <v>8221</v>
      </c>
      <c r="B3809" t="s">
        <v>8224</v>
      </c>
      <c r="C3809" t="s">
        <v>8246</v>
      </c>
      <c r="D3809">
        <v>1428097739</v>
      </c>
      <c r="E3809">
        <v>1427492939</v>
      </c>
      <c r="F3809" t="b">
        <v>0</v>
      </c>
      <c r="G3809">
        <v>9</v>
      </c>
    </row>
    <row r="3810" spans="1:7" hidden="1" x14ac:dyDescent="0.2">
      <c r="A3810" t="s">
        <v>8219</v>
      </c>
      <c r="B3810" t="s">
        <v>8225</v>
      </c>
      <c r="C3810" t="s">
        <v>8247</v>
      </c>
      <c r="D3810">
        <v>1429955619</v>
      </c>
      <c r="E3810">
        <v>1424775219</v>
      </c>
      <c r="F3810" t="b">
        <v>0</v>
      </c>
      <c r="G3810">
        <v>24</v>
      </c>
    </row>
    <row r="3811" spans="1:7" hidden="1" x14ac:dyDescent="0.2">
      <c r="A3811" t="s">
        <v>8219</v>
      </c>
      <c r="B3811" t="s">
        <v>8225</v>
      </c>
      <c r="C3811" t="s">
        <v>8247</v>
      </c>
      <c r="D3811">
        <v>1406761200</v>
      </c>
      <c r="E3811">
        <v>1402403907</v>
      </c>
      <c r="F3811" t="b">
        <v>0</v>
      </c>
      <c r="G3811">
        <v>38</v>
      </c>
    </row>
    <row r="3812" spans="1:7" hidden="1" x14ac:dyDescent="0.2">
      <c r="A3812" t="s">
        <v>8219</v>
      </c>
      <c r="B3812" t="s">
        <v>8224</v>
      </c>
      <c r="C3812" t="s">
        <v>8246</v>
      </c>
      <c r="D3812">
        <v>1426965758</v>
      </c>
      <c r="E3812">
        <v>1424377358</v>
      </c>
      <c r="F3812" t="b">
        <v>0</v>
      </c>
      <c r="G3812">
        <v>26</v>
      </c>
    </row>
    <row r="3813" spans="1:7" hidden="1" x14ac:dyDescent="0.2">
      <c r="A3813" t="s">
        <v>8219</v>
      </c>
      <c r="B3813" t="s">
        <v>8225</v>
      </c>
      <c r="C3813" t="s">
        <v>8247</v>
      </c>
      <c r="D3813">
        <v>1464692400</v>
      </c>
      <c r="E3813">
        <v>1461769373</v>
      </c>
      <c r="F3813" t="b">
        <v>0</v>
      </c>
      <c r="G3813">
        <v>19</v>
      </c>
    </row>
    <row r="3814" spans="1:7" hidden="1" x14ac:dyDescent="0.2">
      <c r="A3814" t="s">
        <v>8219</v>
      </c>
      <c r="B3814" t="s">
        <v>8229</v>
      </c>
      <c r="C3814" t="s">
        <v>8251</v>
      </c>
      <c r="D3814">
        <v>1433131140</v>
      </c>
      <c r="E3814">
        <v>1429120908</v>
      </c>
      <c r="F3814" t="b">
        <v>0</v>
      </c>
      <c r="G3814">
        <v>11</v>
      </c>
    </row>
    <row r="3815" spans="1:7" hidden="1" x14ac:dyDescent="0.2">
      <c r="A3815" t="s">
        <v>8219</v>
      </c>
      <c r="B3815" t="s">
        <v>8224</v>
      </c>
      <c r="C3815" t="s">
        <v>8246</v>
      </c>
      <c r="D3815">
        <v>1465940580</v>
      </c>
      <c r="E3815">
        <v>1462603021</v>
      </c>
      <c r="F3815" t="b">
        <v>0</v>
      </c>
      <c r="G3815">
        <v>27</v>
      </c>
    </row>
    <row r="3816" spans="1:7" hidden="1" x14ac:dyDescent="0.2">
      <c r="A3816" t="s">
        <v>8219</v>
      </c>
      <c r="B3816" t="s">
        <v>8224</v>
      </c>
      <c r="C3816" t="s">
        <v>8246</v>
      </c>
      <c r="D3816">
        <v>1427860740</v>
      </c>
      <c r="E3816">
        <v>1424727712</v>
      </c>
      <c r="F3816" t="b">
        <v>0</v>
      </c>
      <c r="G3816">
        <v>34</v>
      </c>
    </row>
    <row r="3817" spans="1:7" hidden="1" x14ac:dyDescent="0.2">
      <c r="A3817" t="s">
        <v>8219</v>
      </c>
      <c r="B3817" t="s">
        <v>8225</v>
      </c>
      <c r="C3817" t="s">
        <v>8247</v>
      </c>
      <c r="D3817">
        <v>1440111600</v>
      </c>
      <c r="E3817">
        <v>1437545657</v>
      </c>
      <c r="F3817" t="b">
        <v>0</v>
      </c>
      <c r="G3817">
        <v>20</v>
      </c>
    </row>
    <row r="3818" spans="1:7" hidden="1" x14ac:dyDescent="0.2">
      <c r="A3818" t="s">
        <v>8219</v>
      </c>
      <c r="B3818" t="s">
        <v>8224</v>
      </c>
      <c r="C3818" t="s">
        <v>8246</v>
      </c>
      <c r="D3818">
        <v>1405614823</v>
      </c>
      <c r="E3818">
        <v>1403022823</v>
      </c>
      <c r="F3818" t="b">
        <v>0</v>
      </c>
      <c r="G3818">
        <v>37</v>
      </c>
    </row>
    <row r="3819" spans="1:7" hidden="1" x14ac:dyDescent="0.2">
      <c r="A3819" t="s">
        <v>8219</v>
      </c>
      <c r="B3819" t="s">
        <v>8224</v>
      </c>
      <c r="C3819" t="s">
        <v>8246</v>
      </c>
      <c r="D3819">
        <v>1445659140</v>
      </c>
      <c r="E3819">
        <v>1444236216</v>
      </c>
      <c r="F3819" t="b">
        <v>0</v>
      </c>
      <c r="G3819">
        <v>20</v>
      </c>
    </row>
    <row r="3820" spans="1:7" hidden="1" x14ac:dyDescent="0.2">
      <c r="A3820" t="s">
        <v>8219</v>
      </c>
      <c r="B3820" t="s">
        <v>8224</v>
      </c>
      <c r="C3820" t="s">
        <v>8246</v>
      </c>
      <c r="D3820">
        <v>1426187582</v>
      </c>
      <c r="E3820">
        <v>1423599182</v>
      </c>
      <c r="F3820" t="b">
        <v>0</v>
      </c>
      <c r="G3820">
        <v>10</v>
      </c>
    </row>
    <row r="3821" spans="1:7" hidden="1" x14ac:dyDescent="0.2">
      <c r="A3821" t="s">
        <v>8219</v>
      </c>
      <c r="B3821" t="s">
        <v>8224</v>
      </c>
      <c r="C3821" t="s">
        <v>8246</v>
      </c>
      <c r="D3821">
        <v>1437166920</v>
      </c>
      <c r="E3821">
        <v>1435554104</v>
      </c>
      <c r="F3821" t="b">
        <v>0</v>
      </c>
      <c r="G3821">
        <v>26</v>
      </c>
    </row>
    <row r="3822" spans="1:7" hidden="1" x14ac:dyDescent="0.2">
      <c r="A3822" t="s">
        <v>8219</v>
      </c>
      <c r="B3822" t="s">
        <v>8225</v>
      </c>
      <c r="C3822" t="s">
        <v>8247</v>
      </c>
      <c r="D3822">
        <v>1436110717</v>
      </c>
      <c r="E3822">
        <v>1433518717</v>
      </c>
      <c r="F3822" t="b">
        <v>0</v>
      </c>
      <c r="G3822">
        <v>20</v>
      </c>
    </row>
    <row r="3823" spans="1:7" hidden="1" x14ac:dyDescent="0.2">
      <c r="A3823" t="s">
        <v>8219</v>
      </c>
      <c r="B3823" t="s">
        <v>8224</v>
      </c>
      <c r="C3823" t="s">
        <v>8246</v>
      </c>
      <c r="D3823">
        <v>1451881207</v>
      </c>
      <c r="E3823">
        <v>1449116407</v>
      </c>
      <c r="F3823" t="b">
        <v>0</v>
      </c>
      <c r="G3823">
        <v>46</v>
      </c>
    </row>
    <row r="3824" spans="1:7" hidden="1" x14ac:dyDescent="0.2">
      <c r="A3824" t="s">
        <v>8219</v>
      </c>
      <c r="B3824" t="s">
        <v>8236</v>
      </c>
      <c r="C3824" t="s">
        <v>8249</v>
      </c>
      <c r="D3824">
        <v>1453244340</v>
      </c>
      <c r="E3824">
        <v>1448136417</v>
      </c>
      <c r="F3824" t="b">
        <v>0</v>
      </c>
      <c r="G3824">
        <v>76</v>
      </c>
    </row>
    <row r="3825" spans="1:7" hidden="1" x14ac:dyDescent="0.2">
      <c r="A3825" t="s">
        <v>8219</v>
      </c>
      <c r="B3825" t="s">
        <v>8224</v>
      </c>
      <c r="C3825" t="s">
        <v>8246</v>
      </c>
      <c r="D3825">
        <v>1437364740</v>
      </c>
      <c r="E3825">
        <v>1434405044</v>
      </c>
      <c r="F3825" t="b">
        <v>0</v>
      </c>
      <c r="G3825">
        <v>41</v>
      </c>
    </row>
    <row r="3826" spans="1:7" hidden="1" x14ac:dyDescent="0.2">
      <c r="A3826" t="s">
        <v>8219</v>
      </c>
      <c r="B3826" t="s">
        <v>8225</v>
      </c>
      <c r="C3826" t="s">
        <v>8247</v>
      </c>
      <c r="D3826">
        <v>1470058860</v>
      </c>
      <c r="E3826">
        <v>1469026903</v>
      </c>
      <c r="F3826" t="b">
        <v>0</v>
      </c>
      <c r="G3826">
        <v>7</v>
      </c>
    </row>
    <row r="3827" spans="1:7" hidden="1" x14ac:dyDescent="0.2">
      <c r="A3827" t="s">
        <v>8219</v>
      </c>
      <c r="B3827" t="s">
        <v>8224</v>
      </c>
      <c r="C3827" t="s">
        <v>8246</v>
      </c>
      <c r="D3827">
        <v>1434505214</v>
      </c>
      <c r="E3827">
        <v>1432690814</v>
      </c>
      <c r="F3827" t="b">
        <v>0</v>
      </c>
      <c r="G3827">
        <v>49</v>
      </c>
    </row>
    <row r="3828" spans="1:7" hidden="1" x14ac:dyDescent="0.2">
      <c r="A3828" t="s">
        <v>8219</v>
      </c>
      <c r="B3828" t="s">
        <v>8225</v>
      </c>
      <c r="C3828" t="s">
        <v>8247</v>
      </c>
      <c r="D3828">
        <v>1430993394</v>
      </c>
      <c r="E3828">
        <v>1428401394</v>
      </c>
      <c r="F3828" t="b">
        <v>0</v>
      </c>
      <c r="G3828">
        <v>26</v>
      </c>
    </row>
    <row r="3829" spans="1:7" hidden="1" x14ac:dyDescent="0.2">
      <c r="A3829" t="s">
        <v>8219</v>
      </c>
      <c r="B3829" t="s">
        <v>8225</v>
      </c>
      <c r="C3829" t="s">
        <v>8247</v>
      </c>
      <c r="D3829">
        <v>1427414400</v>
      </c>
      <c r="E3829">
        <v>1422656201</v>
      </c>
      <c r="F3829" t="b">
        <v>0</v>
      </c>
      <c r="G3829">
        <v>65</v>
      </c>
    </row>
    <row r="3830" spans="1:7" hidden="1" x14ac:dyDescent="0.2">
      <c r="A3830" t="s">
        <v>8219</v>
      </c>
      <c r="B3830" t="s">
        <v>8224</v>
      </c>
      <c r="C3830" t="s">
        <v>8246</v>
      </c>
      <c r="D3830">
        <v>1420033187</v>
      </c>
      <c r="E3830">
        <v>1414845587</v>
      </c>
      <c r="F3830" t="b">
        <v>0</v>
      </c>
      <c r="G3830">
        <v>28</v>
      </c>
    </row>
    <row r="3831" spans="1:7" hidden="1" x14ac:dyDescent="0.2">
      <c r="A3831" t="s">
        <v>8219</v>
      </c>
      <c r="B3831" t="s">
        <v>8224</v>
      </c>
      <c r="C3831" t="s">
        <v>8246</v>
      </c>
      <c r="D3831">
        <v>1472676371</v>
      </c>
      <c r="E3831">
        <v>1470948371</v>
      </c>
      <c r="F3831" t="b">
        <v>0</v>
      </c>
      <c r="G3831">
        <v>8</v>
      </c>
    </row>
    <row r="3832" spans="1:7" hidden="1" x14ac:dyDescent="0.2">
      <c r="A3832" t="s">
        <v>8219</v>
      </c>
      <c r="B3832" t="s">
        <v>8224</v>
      </c>
      <c r="C3832" t="s">
        <v>8246</v>
      </c>
      <c r="D3832">
        <v>1464371211</v>
      </c>
      <c r="E3832">
        <v>1463161611</v>
      </c>
      <c r="F3832" t="b">
        <v>0</v>
      </c>
      <c r="G3832">
        <v>3</v>
      </c>
    </row>
    <row r="3833" spans="1:7" hidden="1" x14ac:dyDescent="0.2">
      <c r="A3833" t="s">
        <v>8219</v>
      </c>
      <c r="B3833" t="s">
        <v>8224</v>
      </c>
      <c r="C3833" t="s">
        <v>8246</v>
      </c>
      <c r="D3833">
        <v>1415222545</v>
      </c>
      <c r="E3833">
        <v>1413404545</v>
      </c>
      <c r="F3833" t="b">
        <v>0</v>
      </c>
      <c r="G3833">
        <v>9</v>
      </c>
    </row>
    <row r="3834" spans="1:7" hidden="1" x14ac:dyDescent="0.2">
      <c r="A3834" t="s">
        <v>8219</v>
      </c>
      <c r="B3834" t="s">
        <v>8224</v>
      </c>
      <c r="C3834" t="s">
        <v>8246</v>
      </c>
      <c r="D3834">
        <v>1455936335</v>
      </c>
      <c r="E3834">
        <v>1452048335</v>
      </c>
      <c r="F3834" t="b">
        <v>0</v>
      </c>
      <c r="G3834">
        <v>9</v>
      </c>
    </row>
    <row r="3835" spans="1:7" hidden="1" x14ac:dyDescent="0.2">
      <c r="A3835" t="s">
        <v>8219</v>
      </c>
      <c r="B3835" t="s">
        <v>8229</v>
      </c>
      <c r="C3835" t="s">
        <v>8251</v>
      </c>
      <c r="D3835">
        <v>1417460940</v>
      </c>
      <c r="E3835">
        <v>1416516972</v>
      </c>
      <c r="F3835" t="b">
        <v>0</v>
      </c>
      <c r="G3835">
        <v>20</v>
      </c>
    </row>
    <row r="3836" spans="1:7" hidden="1" x14ac:dyDescent="0.2">
      <c r="A3836" t="s">
        <v>8219</v>
      </c>
      <c r="B3836" t="s">
        <v>8225</v>
      </c>
      <c r="C3836" t="s">
        <v>8247</v>
      </c>
      <c r="D3836">
        <v>1434624067</v>
      </c>
      <c r="E3836">
        <v>1432032067</v>
      </c>
      <c r="F3836" t="b">
        <v>0</v>
      </c>
      <c r="G3836">
        <v>57</v>
      </c>
    </row>
    <row r="3837" spans="1:7" hidden="1" x14ac:dyDescent="0.2">
      <c r="A3837" t="s">
        <v>8219</v>
      </c>
      <c r="B3837" t="s">
        <v>8225</v>
      </c>
      <c r="C3837" t="s">
        <v>8247</v>
      </c>
      <c r="D3837">
        <v>1461278208</v>
      </c>
      <c r="E3837">
        <v>1459463808</v>
      </c>
      <c r="F3837" t="b">
        <v>0</v>
      </c>
      <c r="G3837">
        <v>8</v>
      </c>
    </row>
    <row r="3838" spans="1:7" hidden="1" x14ac:dyDescent="0.2">
      <c r="A3838" t="s">
        <v>8219</v>
      </c>
      <c r="B3838" t="s">
        <v>8224</v>
      </c>
      <c r="C3838" t="s">
        <v>8246</v>
      </c>
      <c r="D3838">
        <v>1470197340</v>
      </c>
      <c r="E3838">
        <v>1467497652</v>
      </c>
      <c r="F3838" t="b">
        <v>0</v>
      </c>
      <c r="G3838">
        <v>14</v>
      </c>
    </row>
    <row r="3839" spans="1:7" hidden="1" x14ac:dyDescent="0.2">
      <c r="A3839" t="s">
        <v>8219</v>
      </c>
      <c r="B3839" t="s">
        <v>8225</v>
      </c>
      <c r="C3839" t="s">
        <v>8247</v>
      </c>
      <c r="D3839">
        <v>1435947758</v>
      </c>
      <c r="E3839">
        <v>1432837358</v>
      </c>
      <c r="F3839" t="b">
        <v>0</v>
      </c>
      <c r="G3839">
        <v>17</v>
      </c>
    </row>
    <row r="3840" spans="1:7" hidden="1" x14ac:dyDescent="0.2">
      <c r="A3840" t="s">
        <v>8219</v>
      </c>
      <c r="B3840" t="s">
        <v>8235</v>
      </c>
      <c r="C3840" t="s">
        <v>8255</v>
      </c>
      <c r="D3840">
        <v>1432314209</v>
      </c>
      <c r="E3840">
        <v>1429722209</v>
      </c>
      <c r="F3840" t="b">
        <v>0</v>
      </c>
      <c r="G3840">
        <v>100</v>
      </c>
    </row>
    <row r="3841" spans="1:7" hidden="1" x14ac:dyDescent="0.2">
      <c r="A3841" t="s">
        <v>8219</v>
      </c>
      <c r="B3841" t="s">
        <v>8224</v>
      </c>
      <c r="C3841" t="s">
        <v>8246</v>
      </c>
      <c r="D3841">
        <v>1438226724</v>
      </c>
      <c r="E3841">
        <v>1433042724</v>
      </c>
      <c r="F3841" t="b">
        <v>0</v>
      </c>
      <c r="G3841">
        <v>32</v>
      </c>
    </row>
    <row r="3842" spans="1:7" hidden="1" x14ac:dyDescent="0.2">
      <c r="A3842" t="s">
        <v>8219</v>
      </c>
      <c r="B3842" t="s">
        <v>8225</v>
      </c>
      <c r="C3842" t="s">
        <v>8247</v>
      </c>
      <c r="D3842">
        <v>1459180229</v>
      </c>
      <c r="E3842">
        <v>1457023829</v>
      </c>
      <c r="F3842" t="b">
        <v>0</v>
      </c>
      <c r="G3842">
        <v>3</v>
      </c>
    </row>
    <row r="3843" spans="1:7" x14ac:dyDescent="0.2">
      <c r="A3843" t="s">
        <v>8221</v>
      </c>
      <c r="B3843" t="s">
        <v>8224</v>
      </c>
      <c r="C3843" t="s">
        <v>8246</v>
      </c>
      <c r="D3843">
        <v>1405882287</v>
      </c>
      <c r="E3843">
        <v>1400698287</v>
      </c>
      <c r="F3843" t="b">
        <v>1</v>
      </c>
      <c r="G3843">
        <v>34</v>
      </c>
    </row>
    <row r="3844" spans="1:7" x14ac:dyDescent="0.2">
      <c r="A3844" t="s">
        <v>8221</v>
      </c>
      <c r="B3844" t="s">
        <v>8225</v>
      </c>
      <c r="C3844" t="s">
        <v>8247</v>
      </c>
      <c r="D3844">
        <v>1399809052</v>
      </c>
      <c r="E3844">
        <v>1397217052</v>
      </c>
      <c r="F3844" t="b">
        <v>1</v>
      </c>
      <c r="G3844">
        <v>23</v>
      </c>
    </row>
    <row r="3845" spans="1:7" x14ac:dyDescent="0.2">
      <c r="A3845" t="s">
        <v>8221</v>
      </c>
      <c r="B3845" t="s">
        <v>8224</v>
      </c>
      <c r="C3845" t="s">
        <v>8246</v>
      </c>
      <c r="D3845">
        <v>1401587064</v>
      </c>
      <c r="E3845">
        <v>1399427064</v>
      </c>
      <c r="F3845" t="b">
        <v>1</v>
      </c>
      <c r="G3845">
        <v>19</v>
      </c>
    </row>
    <row r="3846" spans="1:7" x14ac:dyDescent="0.2">
      <c r="A3846" t="s">
        <v>8221</v>
      </c>
      <c r="B3846" t="s">
        <v>8224</v>
      </c>
      <c r="C3846" t="s">
        <v>8246</v>
      </c>
      <c r="D3846">
        <v>1401778740</v>
      </c>
      <c r="E3846">
        <v>1399474134</v>
      </c>
      <c r="F3846" t="b">
        <v>1</v>
      </c>
      <c r="G3846">
        <v>50</v>
      </c>
    </row>
    <row r="3847" spans="1:7" x14ac:dyDescent="0.2">
      <c r="A3847" t="s">
        <v>8221</v>
      </c>
      <c r="B3847" t="s">
        <v>8224</v>
      </c>
      <c r="C3847" t="s">
        <v>8246</v>
      </c>
      <c r="D3847">
        <v>1443711774</v>
      </c>
      <c r="E3847">
        <v>1441119774</v>
      </c>
      <c r="F3847" t="b">
        <v>1</v>
      </c>
      <c r="G3847">
        <v>12</v>
      </c>
    </row>
    <row r="3848" spans="1:7" x14ac:dyDescent="0.2">
      <c r="A3848" t="s">
        <v>8221</v>
      </c>
      <c r="B3848" t="s">
        <v>8224</v>
      </c>
      <c r="C3848" t="s">
        <v>8246</v>
      </c>
      <c r="D3848">
        <v>1412405940</v>
      </c>
      <c r="E3848">
        <v>1409721542</v>
      </c>
      <c r="F3848" t="b">
        <v>1</v>
      </c>
      <c r="G3848">
        <v>8</v>
      </c>
    </row>
    <row r="3849" spans="1:7" x14ac:dyDescent="0.2">
      <c r="A3849" t="s">
        <v>8221</v>
      </c>
      <c r="B3849" t="s">
        <v>8224</v>
      </c>
      <c r="C3849" t="s">
        <v>8246</v>
      </c>
      <c r="D3849">
        <v>1437283391</v>
      </c>
      <c r="E3849">
        <v>1433395391</v>
      </c>
      <c r="F3849" t="b">
        <v>1</v>
      </c>
      <c r="G3849">
        <v>9</v>
      </c>
    </row>
    <row r="3850" spans="1:7" x14ac:dyDescent="0.2">
      <c r="A3850" t="s">
        <v>8221</v>
      </c>
      <c r="B3850" t="s">
        <v>8224</v>
      </c>
      <c r="C3850" t="s">
        <v>8246</v>
      </c>
      <c r="D3850">
        <v>1445196989</v>
      </c>
      <c r="E3850">
        <v>1442604989</v>
      </c>
      <c r="F3850" t="b">
        <v>1</v>
      </c>
      <c r="G3850">
        <v>43</v>
      </c>
    </row>
    <row r="3851" spans="1:7" x14ac:dyDescent="0.2">
      <c r="A3851" t="s">
        <v>8221</v>
      </c>
      <c r="B3851" t="s">
        <v>8236</v>
      </c>
      <c r="C3851" t="s">
        <v>8249</v>
      </c>
      <c r="D3851">
        <v>1434047084</v>
      </c>
      <c r="E3851">
        <v>1431455084</v>
      </c>
      <c r="F3851" t="b">
        <v>1</v>
      </c>
      <c r="G3851">
        <v>28</v>
      </c>
    </row>
    <row r="3852" spans="1:7" x14ac:dyDescent="0.2">
      <c r="A3852" t="s">
        <v>8221</v>
      </c>
      <c r="B3852" t="s">
        <v>8224</v>
      </c>
      <c r="C3852" t="s">
        <v>8246</v>
      </c>
      <c r="D3852">
        <v>1420081143</v>
      </c>
      <c r="E3852">
        <v>1417489143</v>
      </c>
      <c r="F3852" t="b">
        <v>1</v>
      </c>
      <c r="G3852">
        <v>4</v>
      </c>
    </row>
    <row r="3853" spans="1:7" x14ac:dyDescent="0.2">
      <c r="A3853" t="s">
        <v>8221</v>
      </c>
      <c r="B3853" t="s">
        <v>8225</v>
      </c>
      <c r="C3853" t="s">
        <v>8247</v>
      </c>
      <c r="D3853">
        <v>1437129179</v>
      </c>
      <c r="E3853">
        <v>1434537179</v>
      </c>
      <c r="F3853" t="b">
        <v>1</v>
      </c>
      <c r="G3853">
        <v>24</v>
      </c>
    </row>
    <row r="3854" spans="1:7" x14ac:dyDescent="0.2">
      <c r="A3854" t="s">
        <v>8221</v>
      </c>
      <c r="B3854" t="s">
        <v>8224</v>
      </c>
      <c r="C3854" t="s">
        <v>8246</v>
      </c>
      <c r="D3854">
        <v>1427427276</v>
      </c>
      <c r="E3854">
        <v>1425270876</v>
      </c>
      <c r="F3854" t="b">
        <v>0</v>
      </c>
      <c r="G3854">
        <v>2</v>
      </c>
    </row>
    <row r="3855" spans="1:7" x14ac:dyDescent="0.2">
      <c r="A3855" t="s">
        <v>8221</v>
      </c>
      <c r="B3855" t="s">
        <v>8224</v>
      </c>
      <c r="C3855" t="s">
        <v>8246</v>
      </c>
      <c r="D3855">
        <v>1409602178</v>
      </c>
      <c r="E3855">
        <v>1406578178</v>
      </c>
      <c r="F3855" t="b">
        <v>0</v>
      </c>
      <c r="G3855">
        <v>2</v>
      </c>
    </row>
    <row r="3856" spans="1:7" x14ac:dyDescent="0.2">
      <c r="A3856" t="s">
        <v>8221</v>
      </c>
      <c r="B3856" t="s">
        <v>8224</v>
      </c>
      <c r="C3856" t="s">
        <v>8246</v>
      </c>
      <c r="D3856">
        <v>1431206058</v>
      </c>
      <c r="E3856">
        <v>1428614058</v>
      </c>
      <c r="F3856" t="b">
        <v>0</v>
      </c>
      <c r="G3856">
        <v>20</v>
      </c>
    </row>
    <row r="3857" spans="1:7" x14ac:dyDescent="0.2">
      <c r="A3857" t="s">
        <v>8221</v>
      </c>
      <c r="B3857" t="s">
        <v>8224</v>
      </c>
      <c r="C3857" t="s">
        <v>8246</v>
      </c>
      <c r="D3857">
        <v>1427408271</v>
      </c>
      <c r="E3857">
        <v>1424819871</v>
      </c>
      <c r="F3857" t="b">
        <v>0</v>
      </c>
      <c r="G3857">
        <v>1</v>
      </c>
    </row>
    <row r="3858" spans="1:7" x14ac:dyDescent="0.2">
      <c r="A3858" t="s">
        <v>8221</v>
      </c>
      <c r="B3858" t="s">
        <v>8224</v>
      </c>
      <c r="C3858" t="s">
        <v>8246</v>
      </c>
      <c r="D3858">
        <v>1425833403</v>
      </c>
      <c r="E3858">
        <v>1423245003</v>
      </c>
      <c r="F3858" t="b">
        <v>0</v>
      </c>
      <c r="G3858">
        <v>1</v>
      </c>
    </row>
    <row r="3859" spans="1:7" x14ac:dyDescent="0.2">
      <c r="A3859" t="s">
        <v>8221</v>
      </c>
      <c r="B3859" t="s">
        <v>8224</v>
      </c>
      <c r="C3859" t="s">
        <v>8246</v>
      </c>
      <c r="D3859">
        <v>1406913120</v>
      </c>
      <c r="E3859">
        <v>1404927690</v>
      </c>
      <c r="F3859" t="b">
        <v>0</v>
      </c>
      <c r="G3859">
        <v>4</v>
      </c>
    </row>
    <row r="3860" spans="1:7" x14ac:dyDescent="0.2">
      <c r="A3860" t="s">
        <v>8221</v>
      </c>
      <c r="B3860" t="s">
        <v>8225</v>
      </c>
      <c r="C3860" t="s">
        <v>8247</v>
      </c>
      <c r="D3860">
        <v>1432328400</v>
      </c>
      <c r="E3860">
        <v>1430734844</v>
      </c>
      <c r="F3860" t="b">
        <v>0</v>
      </c>
      <c r="G3860">
        <v>1</v>
      </c>
    </row>
    <row r="3861" spans="1:7" x14ac:dyDescent="0.2">
      <c r="A3861" t="s">
        <v>8221</v>
      </c>
      <c r="B3861" t="s">
        <v>8224</v>
      </c>
      <c r="C3861" t="s">
        <v>8246</v>
      </c>
      <c r="D3861">
        <v>1403730000</v>
      </c>
      <c r="E3861">
        <v>1401485207</v>
      </c>
      <c r="F3861" t="b">
        <v>0</v>
      </c>
      <c r="G3861">
        <v>1</v>
      </c>
    </row>
    <row r="3862" spans="1:7" x14ac:dyDescent="0.2">
      <c r="A3862" t="s">
        <v>8221</v>
      </c>
      <c r="B3862" t="s">
        <v>8224</v>
      </c>
      <c r="C3862" t="s">
        <v>8246</v>
      </c>
      <c r="D3862">
        <v>1407858710</v>
      </c>
      <c r="E3862">
        <v>1405266710</v>
      </c>
      <c r="F3862" t="b">
        <v>0</v>
      </c>
      <c r="G3862">
        <v>13</v>
      </c>
    </row>
    <row r="3863" spans="1:7" x14ac:dyDescent="0.2">
      <c r="A3863" t="s">
        <v>8221</v>
      </c>
      <c r="B3863" t="s">
        <v>8224</v>
      </c>
      <c r="C3863" t="s">
        <v>8246</v>
      </c>
      <c r="D3863">
        <v>1415828820</v>
      </c>
      <c r="E3863">
        <v>1412258977</v>
      </c>
      <c r="F3863" t="b">
        <v>0</v>
      </c>
      <c r="G3863">
        <v>1</v>
      </c>
    </row>
    <row r="3864" spans="1:7" x14ac:dyDescent="0.2">
      <c r="A3864" t="s">
        <v>8221</v>
      </c>
      <c r="B3864" t="s">
        <v>8224</v>
      </c>
      <c r="C3864" t="s">
        <v>8246</v>
      </c>
      <c r="D3864">
        <v>1473699540</v>
      </c>
      <c r="E3864">
        <v>1472451356</v>
      </c>
      <c r="F3864" t="b">
        <v>0</v>
      </c>
      <c r="G3864">
        <v>1</v>
      </c>
    </row>
    <row r="3865" spans="1:7" x14ac:dyDescent="0.2">
      <c r="A3865" t="s">
        <v>8221</v>
      </c>
      <c r="B3865" t="s">
        <v>8224</v>
      </c>
      <c r="C3865" t="s">
        <v>8246</v>
      </c>
      <c r="D3865">
        <v>1446739905</v>
      </c>
      <c r="E3865">
        <v>1441552305</v>
      </c>
      <c r="F3865" t="b">
        <v>0</v>
      </c>
      <c r="G3865">
        <v>0</v>
      </c>
    </row>
    <row r="3866" spans="1:7" x14ac:dyDescent="0.2">
      <c r="A3866" t="s">
        <v>8221</v>
      </c>
      <c r="B3866" t="s">
        <v>8224</v>
      </c>
      <c r="C3866" t="s">
        <v>8246</v>
      </c>
      <c r="D3866">
        <v>1447799054</v>
      </c>
      <c r="E3866">
        <v>1445203454</v>
      </c>
      <c r="F3866" t="b">
        <v>0</v>
      </c>
      <c r="G3866">
        <v>3</v>
      </c>
    </row>
    <row r="3867" spans="1:7" x14ac:dyDescent="0.2">
      <c r="A3867" t="s">
        <v>8221</v>
      </c>
      <c r="B3867" t="s">
        <v>8229</v>
      </c>
      <c r="C3867" t="s">
        <v>8251</v>
      </c>
      <c r="D3867">
        <v>1409376600</v>
      </c>
      <c r="E3867">
        <v>1405957098</v>
      </c>
      <c r="F3867" t="b">
        <v>0</v>
      </c>
      <c r="G3867">
        <v>14</v>
      </c>
    </row>
    <row r="3868" spans="1:7" x14ac:dyDescent="0.2">
      <c r="A3868" t="s">
        <v>8221</v>
      </c>
      <c r="B3868" t="s">
        <v>8224</v>
      </c>
      <c r="C3868" t="s">
        <v>8246</v>
      </c>
      <c r="D3868">
        <v>1458703740</v>
      </c>
      <c r="E3868">
        <v>1454453021</v>
      </c>
      <c r="F3868" t="b">
        <v>0</v>
      </c>
      <c r="G3868">
        <v>2</v>
      </c>
    </row>
    <row r="3869" spans="1:7" x14ac:dyDescent="0.2">
      <c r="A3869" t="s">
        <v>8221</v>
      </c>
      <c r="B3869" t="s">
        <v>8224</v>
      </c>
      <c r="C3869" t="s">
        <v>8246</v>
      </c>
      <c r="D3869">
        <v>1466278339</v>
      </c>
      <c r="E3869">
        <v>1463686339</v>
      </c>
      <c r="F3869" t="b">
        <v>0</v>
      </c>
      <c r="G3869">
        <v>5</v>
      </c>
    </row>
    <row r="3870" spans="1:7" hidden="1" x14ac:dyDescent="0.2">
      <c r="A3870" t="s">
        <v>8220</v>
      </c>
      <c r="B3870" t="s">
        <v>8225</v>
      </c>
      <c r="C3870" t="s">
        <v>8247</v>
      </c>
      <c r="D3870">
        <v>1410191405</v>
      </c>
      <c r="E3870">
        <v>1408031405</v>
      </c>
      <c r="F3870" t="b">
        <v>0</v>
      </c>
      <c r="G3870">
        <v>1</v>
      </c>
    </row>
    <row r="3871" spans="1:7" hidden="1" x14ac:dyDescent="0.2">
      <c r="A3871" t="s">
        <v>8220</v>
      </c>
      <c r="B3871" t="s">
        <v>8224</v>
      </c>
      <c r="C3871" t="s">
        <v>8246</v>
      </c>
      <c r="D3871">
        <v>1426302660</v>
      </c>
      <c r="E3871">
        <v>1423761792</v>
      </c>
      <c r="F3871" t="b">
        <v>0</v>
      </c>
      <c r="G3871">
        <v>15</v>
      </c>
    </row>
    <row r="3872" spans="1:7" hidden="1" x14ac:dyDescent="0.2">
      <c r="A3872" t="s">
        <v>8220</v>
      </c>
      <c r="B3872" t="s">
        <v>8224</v>
      </c>
      <c r="C3872" t="s">
        <v>8246</v>
      </c>
      <c r="D3872">
        <v>1404360478</v>
      </c>
      <c r="E3872">
        <v>1401768478</v>
      </c>
      <c r="F3872" t="b">
        <v>0</v>
      </c>
      <c r="G3872">
        <v>10</v>
      </c>
    </row>
    <row r="3873" spans="1:7" hidden="1" x14ac:dyDescent="0.2">
      <c r="A3873" t="s">
        <v>8220</v>
      </c>
      <c r="B3873" t="s">
        <v>8224</v>
      </c>
      <c r="C3873" t="s">
        <v>8246</v>
      </c>
      <c r="D3873">
        <v>1490809450</v>
      </c>
      <c r="E3873">
        <v>1485629050</v>
      </c>
      <c r="F3873" t="b">
        <v>0</v>
      </c>
      <c r="G3873">
        <v>3</v>
      </c>
    </row>
    <row r="3874" spans="1:7" hidden="1" x14ac:dyDescent="0.2">
      <c r="A3874" t="s">
        <v>8220</v>
      </c>
      <c r="B3874" t="s">
        <v>8224</v>
      </c>
      <c r="C3874" t="s">
        <v>8246</v>
      </c>
      <c r="D3874">
        <v>1439522996</v>
      </c>
      <c r="E3874">
        <v>1435202996</v>
      </c>
      <c r="F3874" t="b">
        <v>0</v>
      </c>
      <c r="G3874">
        <v>0</v>
      </c>
    </row>
    <row r="3875" spans="1:7" hidden="1" x14ac:dyDescent="0.2">
      <c r="A3875" t="s">
        <v>8220</v>
      </c>
      <c r="B3875" t="s">
        <v>8224</v>
      </c>
      <c r="C3875" t="s">
        <v>8246</v>
      </c>
      <c r="D3875">
        <v>1444322535</v>
      </c>
      <c r="E3875">
        <v>1441730535</v>
      </c>
      <c r="F3875" t="b">
        <v>0</v>
      </c>
      <c r="G3875">
        <v>0</v>
      </c>
    </row>
    <row r="3876" spans="1:7" hidden="1" x14ac:dyDescent="0.2">
      <c r="A3876" t="s">
        <v>8220</v>
      </c>
      <c r="B3876" t="s">
        <v>8228</v>
      </c>
      <c r="C3876" t="s">
        <v>8250</v>
      </c>
      <c r="D3876">
        <v>1422061200</v>
      </c>
      <c r="E3876">
        <v>1420244622</v>
      </c>
      <c r="F3876" t="b">
        <v>0</v>
      </c>
      <c r="G3876">
        <v>0</v>
      </c>
    </row>
    <row r="3877" spans="1:7" hidden="1" x14ac:dyDescent="0.2">
      <c r="A3877" t="s">
        <v>8220</v>
      </c>
      <c r="B3877" t="s">
        <v>8232</v>
      </c>
      <c r="C3877" t="s">
        <v>8253</v>
      </c>
      <c r="D3877">
        <v>1472896800</v>
      </c>
      <c r="E3877">
        <v>1472804365</v>
      </c>
      <c r="F3877" t="b">
        <v>0</v>
      </c>
      <c r="G3877">
        <v>0</v>
      </c>
    </row>
    <row r="3878" spans="1:7" hidden="1" x14ac:dyDescent="0.2">
      <c r="A3878" t="s">
        <v>8220</v>
      </c>
      <c r="B3878" t="s">
        <v>8225</v>
      </c>
      <c r="C3878" t="s">
        <v>8247</v>
      </c>
      <c r="D3878">
        <v>1454425128</v>
      </c>
      <c r="E3878">
        <v>1451833128</v>
      </c>
      <c r="F3878" t="b">
        <v>0</v>
      </c>
      <c r="G3878">
        <v>46</v>
      </c>
    </row>
    <row r="3879" spans="1:7" hidden="1" x14ac:dyDescent="0.2">
      <c r="A3879" t="s">
        <v>8220</v>
      </c>
      <c r="B3879" t="s">
        <v>8224</v>
      </c>
      <c r="C3879" t="s">
        <v>8246</v>
      </c>
      <c r="D3879">
        <v>1481213752</v>
      </c>
      <c r="E3879">
        <v>1478621752</v>
      </c>
      <c r="F3879" t="b">
        <v>0</v>
      </c>
      <c r="G3879">
        <v>14</v>
      </c>
    </row>
    <row r="3880" spans="1:7" hidden="1" x14ac:dyDescent="0.2">
      <c r="A3880" t="s">
        <v>8220</v>
      </c>
      <c r="B3880" t="s">
        <v>8224</v>
      </c>
      <c r="C3880" t="s">
        <v>8246</v>
      </c>
      <c r="D3880">
        <v>1435636740</v>
      </c>
      <c r="E3880">
        <v>1433014746</v>
      </c>
      <c r="F3880" t="b">
        <v>0</v>
      </c>
      <c r="G3880">
        <v>1</v>
      </c>
    </row>
    <row r="3881" spans="1:7" hidden="1" x14ac:dyDescent="0.2">
      <c r="A3881" t="s">
        <v>8220</v>
      </c>
      <c r="B3881" t="s">
        <v>8225</v>
      </c>
      <c r="C3881" t="s">
        <v>8247</v>
      </c>
      <c r="D3881">
        <v>1422218396</v>
      </c>
      <c r="E3881">
        <v>1419626396</v>
      </c>
      <c r="F3881" t="b">
        <v>0</v>
      </c>
      <c r="G3881">
        <v>0</v>
      </c>
    </row>
    <row r="3882" spans="1:7" hidden="1" x14ac:dyDescent="0.2">
      <c r="A3882" t="s">
        <v>8220</v>
      </c>
      <c r="B3882" t="s">
        <v>8225</v>
      </c>
      <c r="C3882" t="s">
        <v>8247</v>
      </c>
      <c r="D3882">
        <v>1406761200</v>
      </c>
      <c r="E3882">
        <v>1403724820</v>
      </c>
      <c r="F3882" t="b">
        <v>0</v>
      </c>
      <c r="G3882">
        <v>17</v>
      </c>
    </row>
    <row r="3883" spans="1:7" hidden="1" x14ac:dyDescent="0.2">
      <c r="A3883" t="s">
        <v>8220</v>
      </c>
      <c r="B3883" t="s">
        <v>8224</v>
      </c>
      <c r="C3883" t="s">
        <v>8246</v>
      </c>
      <c r="D3883">
        <v>1487550399</v>
      </c>
      <c r="E3883">
        <v>1484958399</v>
      </c>
      <c r="F3883" t="b">
        <v>0</v>
      </c>
      <c r="G3883">
        <v>1</v>
      </c>
    </row>
    <row r="3884" spans="1:7" hidden="1" x14ac:dyDescent="0.2">
      <c r="A3884" t="s">
        <v>8220</v>
      </c>
      <c r="B3884" t="s">
        <v>8226</v>
      </c>
      <c r="C3884" t="s">
        <v>8248</v>
      </c>
      <c r="D3884">
        <v>1454281380</v>
      </c>
      <c r="E3884">
        <v>1451950570</v>
      </c>
      <c r="F3884" t="b">
        <v>0</v>
      </c>
      <c r="G3884">
        <v>0</v>
      </c>
    </row>
    <row r="3885" spans="1:7" hidden="1" x14ac:dyDescent="0.2">
      <c r="A3885" t="s">
        <v>8220</v>
      </c>
      <c r="B3885" t="s">
        <v>8225</v>
      </c>
      <c r="C3885" t="s">
        <v>8247</v>
      </c>
      <c r="D3885">
        <v>1409668069</v>
      </c>
      <c r="E3885">
        <v>1407076069</v>
      </c>
      <c r="F3885" t="b">
        <v>0</v>
      </c>
      <c r="G3885">
        <v>0</v>
      </c>
    </row>
    <row r="3886" spans="1:7" hidden="1" x14ac:dyDescent="0.2">
      <c r="A3886" t="s">
        <v>8220</v>
      </c>
      <c r="B3886" t="s">
        <v>8224</v>
      </c>
      <c r="C3886" t="s">
        <v>8246</v>
      </c>
      <c r="D3886">
        <v>1427479192</v>
      </c>
      <c r="E3886">
        <v>1425322792</v>
      </c>
      <c r="F3886" t="b">
        <v>0</v>
      </c>
      <c r="G3886">
        <v>0</v>
      </c>
    </row>
    <row r="3887" spans="1:7" hidden="1" x14ac:dyDescent="0.2">
      <c r="A3887" t="s">
        <v>8220</v>
      </c>
      <c r="B3887" t="s">
        <v>8224</v>
      </c>
      <c r="C3887" t="s">
        <v>8246</v>
      </c>
      <c r="D3887">
        <v>1462834191</v>
      </c>
      <c r="E3887">
        <v>1460242191</v>
      </c>
      <c r="F3887" t="b">
        <v>0</v>
      </c>
      <c r="G3887">
        <v>0</v>
      </c>
    </row>
    <row r="3888" spans="1:7" hidden="1" x14ac:dyDescent="0.2">
      <c r="A3888" t="s">
        <v>8220</v>
      </c>
      <c r="B3888" t="s">
        <v>8226</v>
      </c>
      <c r="C3888" t="s">
        <v>8248</v>
      </c>
      <c r="D3888">
        <v>1418275702</v>
      </c>
      <c r="E3888">
        <v>1415683702</v>
      </c>
      <c r="F3888" t="b">
        <v>0</v>
      </c>
      <c r="G3888">
        <v>0</v>
      </c>
    </row>
    <row r="3889" spans="1:7" hidden="1" x14ac:dyDescent="0.2">
      <c r="A3889" t="s">
        <v>8220</v>
      </c>
      <c r="B3889" t="s">
        <v>8224</v>
      </c>
      <c r="C3889" t="s">
        <v>8246</v>
      </c>
      <c r="D3889">
        <v>1430517600</v>
      </c>
      <c r="E3889">
        <v>1426538129</v>
      </c>
      <c r="F3889" t="b">
        <v>0</v>
      </c>
      <c r="G3889">
        <v>2</v>
      </c>
    </row>
    <row r="3890" spans="1:7" x14ac:dyDescent="0.2">
      <c r="A3890" t="s">
        <v>8221</v>
      </c>
      <c r="B3890" t="s">
        <v>8225</v>
      </c>
      <c r="C3890" t="s">
        <v>8247</v>
      </c>
      <c r="D3890">
        <v>1488114358</v>
      </c>
      <c r="E3890">
        <v>1485522358</v>
      </c>
      <c r="F3890" t="b">
        <v>0</v>
      </c>
      <c r="G3890">
        <v>14</v>
      </c>
    </row>
    <row r="3891" spans="1:7" x14ac:dyDescent="0.2">
      <c r="A3891" t="s">
        <v>8221</v>
      </c>
      <c r="B3891" t="s">
        <v>8224</v>
      </c>
      <c r="C3891" t="s">
        <v>8246</v>
      </c>
      <c r="D3891">
        <v>1420413960</v>
      </c>
      <c r="E3891">
        <v>1417651630</v>
      </c>
      <c r="F3891" t="b">
        <v>0</v>
      </c>
      <c r="G3891">
        <v>9</v>
      </c>
    </row>
    <row r="3892" spans="1:7" x14ac:dyDescent="0.2">
      <c r="A3892" t="s">
        <v>8221</v>
      </c>
      <c r="B3892" t="s">
        <v>8224</v>
      </c>
      <c r="C3892" t="s">
        <v>8246</v>
      </c>
      <c r="D3892">
        <v>1439662344</v>
      </c>
      <c r="E3892">
        <v>1434478344</v>
      </c>
      <c r="F3892" t="b">
        <v>0</v>
      </c>
      <c r="G3892">
        <v>8</v>
      </c>
    </row>
    <row r="3893" spans="1:7" x14ac:dyDescent="0.2">
      <c r="A3893" t="s">
        <v>8221</v>
      </c>
      <c r="B3893" t="s">
        <v>8224</v>
      </c>
      <c r="C3893" t="s">
        <v>8246</v>
      </c>
      <c r="D3893">
        <v>1427086740</v>
      </c>
      <c r="E3893">
        <v>1424488244</v>
      </c>
      <c r="F3893" t="b">
        <v>0</v>
      </c>
      <c r="G3893">
        <v>7</v>
      </c>
    </row>
    <row r="3894" spans="1:7" x14ac:dyDescent="0.2">
      <c r="A3894" t="s">
        <v>8221</v>
      </c>
      <c r="B3894" t="s">
        <v>8224</v>
      </c>
      <c r="C3894" t="s">
        <v>8246</v>
      </c>
      <c r="D3894">
        <v>1408863600</v>
      </c>
      <c r="E3894">
        <v>1408203557</v>
      </c>
      <c r="F3894" t="b">
        <v>0</v>
      </c>
      <c r="G3894">
        <v>0</v>
      </c>
    </row>
    <row r="3895" spans="1:7" x14ac:dyDescent="0.2">
      <c r="A3895" t="s">
        <v>8221</v>
      </c>
      <c r="B3895" t="s">
        <v>8224</v>
      </c>
      <c r="C3895" t="s">
        <v>8246</v>
      </c>
      <c r="D3895">
        <v>1404194400</v>
      </c>
      <c r="E3895">
        <v>1400600840</v>
      </c>
      <c r="F3895" t="b">
        <v>0</v>
      </c>
      <c r="G3895">
        <v>84</v>
      </c>
    </row>
    <row r="3896" spans="1:7" x14ac:dyDescent="0.2">
      <c r="A3896" t="s">
        <v>8221</v>
      </c>
      <c r="B3896" t="s">
        <v>8224</v>
      </c>
      <c r="C3896" t="s">
        <v>8246</v>
      </c>
      <c r="D3896">
        <v>1481000340</v>
      </c>
      <c r="E3896">
        <v>1478386812</v>
      </c>
      <c r="F3896" t="b">
        <v>0</v>
      </c>
      <c r="G3896">
        <v>11</v>
      </c>
    </row>
    <row r="3897" spans="1:7" x14ac:dyDescent="0.2">
      <c r="A3897" t="s">
        <v>8221</v>
      </c>
      <c r="B3897" t="s">
        <v>8224</v>
      </c>
      <c r="C3897" t="s">
        <v>8246</v>
      </c>
      <c r="D3897">
        <v>1425103218</v>
      </c>
      <c r="E3897">
        <v>1422424818</v>
      </c>
      <c r="F3897" t="b">
        <v>0</v>
      </c>
      <c r="G3897">
        <v>1</v>
      </c>
    </row>
    <row r="3898" spans="1:7" x14ac:dyDescent="0.2">
      <c r="A3898" t="s">
        <v>8221</v>
      </c>
      <c r="B3898" t="s">
        <v>8224</v>
      </c>
      <c r="C3898" t="s">
        <v>8246</v>
      </c>
      <c r="D3898">
        <v>1402979778</v>
      </c>
      <c r="E3898">
        <v>1401770178</v>
      </c>
      <c r="F3898" t="b">
        <v>0</v>
      </c>
      <c r="G3898">
        <v>4</v>
      </c>
    </row>
    <row r="3899" spans="1:7" x14ac:dyDescent="0.2">
      <c r="A3899" t="s">
        <v>8221</v>
      </c>
      <c r="B3899" t="s">
        <v>8228</v>
      </c>
      <c r="C3899" t="s">
        <v>8250</v>
      </c>
      <c r="D3899">
        <v>1420750683</v>
      </c>
      <c r="E3899">
        <v>1418158683</v>
      </c>
      <c r="F3899" t="b">
        <v>0</v>
      </c>
      <c r="G3899">
        <v>10</v>
      </c>
    </row>
    <row r="3900" spans="1:7" x14ac:dyDescent="0.2">
      <c r="A3900" t="s">
        <v>8221</v>
      </c>
      <c r="B3900" t="s">
        <v>8225</v>
      </c>
      <c r="C3900" t="s">
        <v>8247</v>
      </c>
      <c r="D3900">
        <v>1439827200</v>
      </c>
      <c r="E3900">
        <v>1436355270</v>
      </c>
      <c r="F3900" t="b">
        <v>0</v>
      </c>
      <c r="G3900">
        <v>16</v>
      </c>
    </row>
    <row r="3901" spans="1:7" x14ac:dyDescent="0.2">
      <c r="A3901" t="s">
        <v>8221</v>
      </c>
      <c r="B3901" t="s">
        <v>8224</v>
      </c>
      <c r="C3901" t="s">
        <v>8246</v>
      </c>
      <c r="D3901">
        <v>1407868561</v>
      </c>
      <c r="E3901">
        <v>1406140561</v>
      </c>
      <c r="F3901" t="b">
        <v>0</v>
      </c>
      <c r="G3901">
        <v>2</v>
      </c>
    </row>
    <row r="3902" spans="1:7" x14ac:dyDescent="0.2">
      <c r="A3902" t="s">
        <v>8221</v>
      </c>
      <c r="B3902" t="s">
        <v>8224</v>
      </c>
      <c r="C3902" t="s">
        <v>8246</v>
      </c>
      <c r="D3902">
        <v>1433988791</v>
      </c>
      <c r="E3902">
        <v>1431396791</v>
      </c>
      <c r="F3902" t="b">
        <v>0</v>
      </c>
      <c r="G3902">
        <v>5</v>
      </c>
    </row>
    <row r="3903" spans="1:7" x14ac:dyDescent="0.2">
      <c r="A3903" t="s">
        <v>8221</v>
      </c>
      <c r="B3903" t="s">
        <v>8224</v>
      </c>
      <c r="C3903" t="s">
        <v>8246</v>
      </c>
      <c r="D3903">
        <v>1450554599</v>
      </c>
      <c r="E3903">
        <v>1447098599</v>
      </c>
      <c r="F3903" t="b">
        <v>0</v>
      </c>
      <c r="G3903">
        <v>1</v>
      </c>
    </row>
    <row r="3904" spans="1:7" x14ac:dyDescent="0.2">
      <c r="A3904" t="s">
        <v>8221</v>
      </c>
      <c r="B3904" t="s">
        <v>8225</v>
      </c>
      <c r="C3904" t="s">
        <v>8247</v>
      </c>
      <c r="D3904">
        <v>1479125642</v>
      </c>
      <c r="E3904">
        <v>1476962042</v>
      </c>
      <c r="F3904" t="b">
        <v>0</v>
      </c>
      <c r="G3904">
        <v>31</v>
      </c>
    </row>
    <row r="3905" spans="1:7" x14ac:dyDescent="0.2">
      <c r="A3905" t="s">
        <v>8221</v>
      </c>
      <c r="B3905" t="s">
        <v>8224</v>
      </c>
      <c r="C3905" t="s">
        <v>8246</v>
      </c>
      <c r="D3905">
        <v>1439581080</v>
      </c>
      <c r="E3905">
        <v>1435709765</v>
      </c>
      <c r="F3905" t="b">
        <v>0</v>
      </c>
      <c r="G3905">
        <v>0</v>
      </c>
    </row>
    <row r="3906" spans="1:7" x14ac:dyDescent="0.2">
      <c r="A3906" t="s">
        <v>8221</v>
      </c>
      <c r="B3906" t="s">
        <v>8224</v>
      </c>
      <c r="C3906" t="s">
        <v>8246</v>
      </c>
      <c r="D3906">
        <v>1429074240</v>
      </c>
      <c r="E3906">
        <v>1427866200</v>
      </c>
      <c r="F3906" t="b">
        <v>0</v>
      </c>
      <c r="G3906">
        <v>2</v>
      </c>
    </row>
    <row r="3907" spans="1:7" x14ac:dyDescent="0.2">
      <c r="A3907" t="s">
        <v>8221</v>
      </c>
      <c r="B3907" t="s">
        <v>8225</v>
      </c>
      <c r="C3907" t="s">
        <v>8247</v>
      </c>
      <c r="D3907">
        <v>1434063600</v>
      </c>
      <c r="E3907">
        <v>1430405903</v>
      </c>
      <c r="F3907" t="b">
        <v>0</v>
      </c>
      <c r="G3907">
        <v>7</v>
      </c>
    </row>
    <row r="3908" spans="1:7" x14ac:dyDescent="0.2">
      <c r="A3908" t="s">
        <v>8221</v>
      </c>
      <c r="B3908" t="s">
        <v>8225</v>
      </c>
      <c r="C3908" t="s">
        <v>8247</v>
      </c>
      <c r="D3908">
        <v>1435325100</v>
      </c>
      <c r="E3908">
        <v>1432072893</v>
      </c>
      <c r="F3908" t="b">
        <v>0</v>
      </c>
      <c r="G3908">
        <v>16</v>
      </c>
    </row>
    <row r="3909" spans="1:7" x14ac:dyDescent="0.2">
      <c r="A3909" t="s">
        <v>8221</v>
      </c>
      <c r="B3909" t="s">
        <v>8224</v>
      </c>
      <c r="C3909" t="s">
        <v>8246</v>
      </c>
      <c r="D3909">
        <v>1414354080</v>
      </c>
      <c r="E3909">
        <v>1411587606</v>
      </c>
      <c r="F3909" t="b">
        <v>0</v>
      </c>
      <c r="G3909">
        <v>4</v>
      </c>
    </row>
    <row r="3910" spans="1:7" x14ac:dyDescent="0.2">
      <c r="A3910" t="s">
        <v>8221</v>
      </c>
      <c r="B3910" t="s">
        <v>8224</v>
      </c>
      <c r="C3910" t="s">
        <v>8246</v>
      </c>
      <c r="D3910">
        <v>1406603696</v>
      </c>
      <c r="E3910">
        <v>1405307696</v>
      </c>
      <c r="F3910" t="b">
        <v>0</v>
      </c>
      <c r="G3910">
        <v>4</v>
      </c>
    </row>
    <row r="3911" spans="1:7" x14ac:dyDescent="0.2">
      <c r="A3911" t="s">
        <v>8221</v>
      </c>
      <c r="B3911" t="s">
        <v>8224</v>
      </c>
      <c r="C3911" t="s">
        <v>8246</v>
      </c>
      <c r="D3911">
        <v>1410424642</v>
      </c>
      <c r="E3911">
        <v>1407832642</v>
      </c>
      <c r="F3911" t="b">
        <v>0</v>
      </c>
      <c r="G3911">
        <v>4</v>
      </c>
    </row>
    <row r="3912" spans="1:7" x14ac:dyDescent="0.2">
      <c r="A3912" t="s">
        <v>8221</v>
      </c>
      <c r="B3912" t="s">
        <v>8224</v>
      </c>
      <c r="C3912" t="s">
        <v>8246</v>
      </c>
      <c r="D3912">
        <v>1441649397</v>
      </c>
      <c r="E3912">
        <v>1439057397</v>
      </c>
      <c r="F3912" t="b">
        <v>0</v>
      </c>
      <c r="G3912">
        <v>3</v>
      </c>
    </row>
    <row r="3913" spans="1:7" x14ac:dyDescent="0.2">
      <c r="A3913" t="s">
        <v>8221</v>
      </c>
      <c r="B3913" t="s">
        <v>8224</v>
      </c>
      <c r="C3913" t="s">
        <v>8246</v>
      </c>
      <c r="D3913">
        <v>1417033777</v>
      </c>
      <c r="E3913">
        <v>1414438177</v>
      </c>
      <c r="F3913" t="b">
        <v>0</v>
      </c>
      <c r="G3913">
        <v>36</v>
      </c>
    </row>
    <row r="3914" spans="1:7" x14ac:dyDescent="0.2">
      <c r="A3914" t="s">
        <v>8221</v>
      </c>
      <c r="B3914" t="s">
        <v>8224</v>
      </c>
      <c r="C3914" t="s">
        <v>8246</v>
      </c>
      <c r="D3914">
        <v>1429936500</v>
      </c>
      <c r="E3914">
        <v>1424759330</v>
      </c>
      <c r="F3914" t="b">
        <v>0</v>
      </c>
      <c r="G3914">
        <v>1</v>
      </c>
    </row>
    <row r="3915" spans="1:7" x14ac:dyDescent="0.2">
      <c r="A3915" t="s">
        <v>8221</v>
      </c>
      <c r="B3915" t="s">
        <v>8224</v>
      </c>
      <c r="C3915" t="s">
        <v>8246</v>
      </c>
      <c r="D3915">
        <v>1448863449</v>
      </c>
      <c r="E3915">
        <v>1446267849</v>
      </c>
      <c r="F3915" t="b">
        <v>0</v>
      </c>
      <c r="G3915">
        <v>7</v>
      </c>
    </row>
    <row r="3916" spans="1:7" x14ac:dyDescent="0.2">
      <c r="A3916" t="s">
        <v>8221</v>
      </c>
      <c r="B3916" t="s">
        <v>8225</v>
      </c>
      <c r="C3916" t="s">
        <v>8247</v>
      </c>
      <c r="D3916">
        <v>1431298740</v>
      </c>
      <c r="E3916">
        <v>1429558756</v>
      </c>
      <c r="F3916" t="b">
        <v>0</v>
      </c>
      <c r="G3916">
        <v>27</v>
      </c>
    </row>
    <row r="3917" spans="1:7" x14ac:dyDescent="0.2">
      <c r="A3917" t="s">
        <v>8221</v>
      </c>
      <c r="B3917" t="s">
        <v>8225</v>
      </c>
      <c r="C3917" t="s">
        <v>8247</v>
      </c>
      <c r="D3917">
        <v>1464824309</v>
      </c>
      <c r="E3917">
        <v>1462232309</v>
      </c>
      <c r="F3917" t="b">
        <v>0</v>
      </c>
      <c r="G3917">
        <v>1</v>
      </c>
    </row>
    <row r="3918" spans="1:7" x14ac:dyDescent="0.2">
      <c r="A3918" t="s">
        <v>8221</v>
      </c>
      <c r="B3918" t="s">
        <v>8232</v>
      </c>
      <c r="C3918" t="s">
        <v>8253</v>
      </c>
      <c r="D3918">
        <v>1464952752</v>
      </c>
      <c r="E3918">
        <v>1462360752</v>
      </c>
      <c r="F3918" t="b">
        <v>0</v>
      </c>
      <c r="G3918">
        <v>0</v>
      </c>
    </row>
    <row r="3919" spans="1:7" x14ac:dyDescent="0.2">
      <c r="A3919" t="s">
        <v>8221</v>
      </c>
      <c r="B3919" t="s">
        <v>8225</v>
      </c>
      <c r="C3919" t="s">
        <v>8247</v>
      </c>
      <c r="D3919">
        <v>1410439161</v>
      </c>
      <c r="E3919">
        <v>1407847161</v>
      </c>
      <c r="F3919" t="b">
        <v>0</v>
      </c>
      <c r="G3919">
        <v>1</v>
      </c>
    </row>
    <row r="3920" spans="1:7" x14ac:dyDescent="0.2">
      <c r="A3920" t="s">
        <v>8221</v>
      </c>
      <c r="B3920" t="s">
        <v>8225</v>
      </c>
      <c r="C3920" t="s">
        <v>8247</v>
      </c>
      <c r="D3920">
        <v>1407168000</v>
      </c>
      <c r="E3920">
        <v>1406131023</v>
      </c>
      <c r="F3920" t="b">
        <v>0</v>
      </c>
      <c r="G3920">
        <v>3</v>
      </c>
    </row>
    <row r="3921" spans="1:7" x14ac:dyDescent="0.2">
      <c r="A3921" t="s">
        <v>8221</v>
      </c>
      <c r="B3921" t="s">
        <v>8225</v>
      </c>
      <c r="C3921" t="s">
        <v>8247</v>
      </c>
      <c r="D3921">
        <v>1453075200</v>
      </c>
      <c r="E3921">
        <v>1450628773</v>
      </c>
      <c r="F3921" t="b">
        <v>0</v>
      </c>
      <c r="G3921">
        <v>3</v>
      </c>
    </row>
    <row r="3922" spans="1:7" x14ac:dyDescent="0.2">
      <c r="A3922" t="s">
        <v>8221</v>
      </c>
      <c r="B3922" t="s">
        <v>8225</v>
      </c>
      <c r="C3922" t="s">
        <v>8247</v>
      </c>
      <c r="D3922">
        <v>1479032260</v>
      </c>
      <c r="E3922">
        <v>1476436660</v>
      </c>
      <c r="F3922" t="b">
        <v>0</v>
      </c>
      <c r="G3922">
        <v>3</v>
      </c>
    </row>
    <row r="3923" spans="1:7" x14ac:dyDescent="0.2">
      <c r="A3923" t="s">
        <v>8221</v>
      </c>
      <c r="B3923" t="s">
        <v>8225</v>
      </c>
      <c r="C3923" t="s">
        <v>8247</v>
      </c>
      <c r="D3923">
        <v>1414346400</v>
      </c>
      <c r="E3923">
        <v>1413291655</v>
      </c>
      <c r="F3923" t="b">
        <v>0</v>
      </c>
      <c r="G3923">
        <v>0</v>
      </c>
    </row>
    <row r="3924" spans="1:7" x14ac:dyDescent="0.2">
      <c r="A3924" t="s">
        <v>8221</v>
      </c>
      <c r="B3924" t="s">
        <v>8224</v>
      </c>
      <c r="C3924" t="s">
        <v>8246</v>
      </c>
      <c r="D3924">
        <v>1425337200</v>
      </c>
      <c r="E3924">
        <v>1421432810</v>
      </c>
      <c r="F3924" t="b">
        <v>0</v>
      </c>
      <c r="G3924">
        <v>6</v>
      </c>
    </row>
    <row r="3925" spans="1:7" x14ac:dyDescent="0.2">
      <c r="A3925" t="s">
        <v>8221</v>
      </c>
      <c r="B3925" t="s">
        <v>8225</v>
      </c>
      <c r="C3925" t="s">
        <v>8247</v>
      </c>
      <c r="D3925">
        <v>1428622271</v>
      </c>
      <c r="E3925">
        <v>1426203071</v>
      </c>
      <c r="F3925" t="b">
        <v>0</v>
      </c>
      <c r="G3925">
        <v>17</v>
      </c>
    </row>
    <row r="3926" spans="1:7" x14ac:dyDescent="0.2">
      <c r="A3926" t="s">
        <v>8221</v>
      </c>
      <c r="B3926" t="s">
        <v>8224</v>
      </c>
      <c r="C3926" t="s">
        <v>8246</v>
      </c>
      <c r="D3926">
        <v>1403823722</v>
      </c>
      <c r="E3926">
        <v>1401231722</v>
      </c>
      <c r="F3926" t="b">
        <v>0</v>
      </c>
      <c r="G3926">
        <v>40</v>
      </c>
    </row>
    <row r="3927" spans="1:7" x14ac:dyDescent="0.2">
      <c r="A3927" t="s">
        <v>8221</v>
      </c>
      <c r="B3927" t="s">
        <v>8224</v>
      </c>
      <c r="C3927" t="s">
        <v>8246</v>
      </c>
      <c r="D3927">
        <v>1406753639</v>
      </c>
      <c r="E3927">
        <v>1404161639</v>
      </c>
      <c r="F3927" t="b">
        <v>0</v>
      </c>
      <c r="G3927">
        <v>3</v>
      </c>
    </row>
    <row r="3928" spans="1:7" x14ac:dyDescent="0.2">
      <c r="A3928" t="s">
        <v>8221</v>
      </c>
      <c r="B3928" t="s">
        <v>8226</v>
      </c>
      <c r="C3928" t="s">
        <v>8248</v>
      </c>
      <c r="D3928">
        <v>1419645748</v>
      </c>
      <c r="E3928">
        <v>1417053748</v>
      </c>
      <c r="F3928" t="b">
        <v>0</v>
      </c>
      <c r="G3928">
        <v>1</v>
      </c>
    </row>
    <row r="3929" spans="1:7" x14ac:dyDescent="0.2">
      <c r="A3929" t="s">
        <v>8221</v>
      </c>
      <c r="B3929" t="s">
        <v>8225</v>
      </c>
      <c r="C3929" t="s">
        <v>8247</v>
      </c>
      <c r="D3929">
        <v>1407565504</v>
      </c>
      <c r="E3929">
        <v>1404973504</v>
      </c>
      <c r="F3929" t="b">
        <v>0</v>
      </c>
      <c r="G3929">
        <v>2</v>
      </c>
    </row>
    <row r="3930" spans="1:7" x14ac:dyDescent="0.2">
      <c r="A3930" t="s">
        <v>8221</v>
      </c>
      <c r="B3930" t="s">
        <v>8224</v>
      </c>
      <c r="C3930" t="s">
        <v>8246</v>
      </c>
      <c r="D3930">
        <v>1444971540</v>
      </c>
      <c r="E3930">
        <v>1442593427</v>
      </c>
      <c r="F3930" t="b">
        <v>0</v>
      </c>
      <c r="G3930">
        <v>7</v>
      </c>
    </row>
    <row r="3931" spans="1:7" x14ac:dyDescent="0.2">
      <c r="A3931" t="s">
        <v>8221</v>
      </c>
      <c r="B3931" t="s">
        <v>8224</v>
      </c>
      <c r="C3931" t="s">
        <v>8246</v>
      </c>
      <c r="D3931">
        <v>1474228265</v>
      </c>
      <c r="E3931">
        <v>1471636265</v>
      </c>
      <c r="F3931" t="b">
        <v>0</v>
      </c>
      <c r="G3931">
        <v>14</v>
      </c>
    </row>
    <row r="3932" spans="1:7" x14ac:dyDescent="0.2">
      <c r="A3932" t="s">
        <v>8221</v>
      </c>
      <c r="B3932" t="s">
        <v>8226</v>
      </c>
      <c r="C3932" t="s">
        <v>8248</v>
      </c>
      <c r="D3932">
        <v>1459490400</v>
      </c>
      <c r="E3932">
        <v>1457078868</v>
      </c>
      <c r="F3932" t="b">
        <v>0</v>
      </c>
      <c r="G3932">
        <v>0</v>
      </c>
    </row>
    <row r="3933" spans="1:7" x14ac:dyDescent="0.2">
      <c r="A3933" t="s">
        <v>8221</v>
      </c>
      <c r="B3933" t="s">
        <v>8224</v>
      </c>
      <c r="C3933" t="s">
        <v>8246</v>
      </c>
      <c r="D3933">
        <v>1441510707</v>
      </c>
      <c r="E3933">
        <v>1439350707</v>
      </c>
      <c r="F3933" t="b">
        <v>0</v>
      </c>
      <c r="G3933">
        <v>0</v>
      </c>
    </row>
    <row r="3934" spans="1:7" x14ac:dyDescent="0.2">
      <c r="A3934" t="s">
        <v>8221</v>
      </c>
      <c r="B3934" t="s">
        <v>8224</v>
      </c>
      <c r="C3934" t="s">
        <v>8246</v>
      </c>
      <c r="D3934">
        <v>1458097364</v>
      </c>
      <c r="E3934">
        <v>1455508964</v>
      </c>
      <c r="F3934" t="b">
        <v>0</v>
      </c>
      <c r="G3934">
        <v>1</v>
      </c>
    </row>
    <row r="3935" spans="1:7" x14ac:dyDescent="0.2">
      <c r="A3935" t="s">
        <v>8221</v>
      </c>
      <c r="B3935" t="s">
        <v>8224</v>
      </c>
      <c r="C3935" t="s">
        <v>8246</v>
      </c>
      <c r="D3935">
        <v>1468716180</v>
      </c>
      <c r="E3935">
        <v>1466205262</v>
      </c>
      <c r="F3935" t="b">
        <v>0</v>
      </c>
      <c r="G3935">
        <v>12</v>
      </c>
    </row>
    <row r="3936" spans="1:7" x14ac:dyDescent="0.2">
      <c r="A3936" t="s">
        <v>8221</v>
      </c>
      <c r="B3936" t="s">
        <v>8224</v>
      </c>
      <c r="C3936" t="s">
        <v>8246</v>
      </c>
      <c r="D3936">
        <v>1443704400</v>
      </c>
      <c r="E3936">
        <v>1439827639</v>
      </c>
      <c r="F3936" t="b">
        <v>0</v>
      </c>
      <c r="G3936">
        <v>12</v>
      </c>
    </row>
    <row r="3937" spans="1:7" x14ac:dyDescent="0.2">
      <c r="A3937" t="s">
        <v>8221</v>
      </c>
      <c r="B3937" t="s">
        <v>8225</v>
      </c>
      <c r="C3937" t="s">
        <v>8247</v>
      </c>
      <c r="D3937">
        <v>1443973546</v>
      </c>
      <c r="E3937">
        <v>1438789546</v>
      </c>
      <c r="F3937" t="b">
        <v>0</v>
      </c>
      <c r="G3937">
        <v>23</v>
      </c>
    </row>
    <row r="3938" spans="1:7" x14ac:dyDescent="0.2">
      <c r="A3938" t="s">
        <v>8221</v>
      </c>
      <c r="B3938" t="s">
        <v>8224</v>
      </c>
      <c r="C3938" t="s">
        <v>8246</v>
      </c>
      <c r="D3938">
        <v>1480576720</v>
      </c>
      <c r="E3938">
        <v>1477981120</v>
      </c>
      <c r="F3938" t="b">
        <v>0</v>
      </c>
      <c r="G3938">
        <v>0</v>
      </c>
    </row>
    <row r="3939" spans="1:7" x14ac:dyDescent="0.2">
      <c r="A3939" t="s">
        <v>8221</v>
      </c>
      <c r="B3939" t="s">
        <v>8224</v>
      </c>
      <c r="C3939" t="s">
        <v>8246</v>
      </c>
      <c r="D3939">
        <v>1468249760</v>
      </c>
      <c r="E3939">
        <v>1465830560</v>
      </c>
      <c r="F3939" t="b">
        <v>0</v>
      </c>
      <c r="G3939">
        <v>10</v>
      </c>
    </row>
    <row r="3940" spans="1:7" x14ac:dyDescent="0.2">
      <c r="A3940" t="s">
        <v>8221</v>
      </c>
      <c r="B3940" t="s">
        <v>8224</v>
      </c>
      <c r="C3940" t="s">
        <v>8246</v>
      </c>
      <c r="D3940">
        <v>1435441454</v>
      </c>
      <c r="E3940">
        <v>1432763054</v>
      </c>
      <c r="F3940" t="b">
        <v>0</v>
      </c>
      <c r="G3940">
        <v>5</v>
      </c>
    </row>
    <row r="3941" spans="1:7" x14ac:dyDescent="0.2">
      <c r="A3941" t="s">
        <v>8221</v>
      </c>
      <c r="B3941" t="s">
        <v>8226</v>
      </c>
      <c r="C3941" t="s">
        <v>8248</v>
      </c>
      <c r="D3941">
        <v>1412656200</v>
      </c>
      <c r="E3941">
        <v>1412328979</v>
      </c>
      <c r="F3941" t="b">
        <v>0</v>
      </c>
      <c r="G3941">
        <v>1</v>
      </c>
    </row>
    <row r="3942" spans="1:7" x14ac:dyDescent="0.2">
      <c r="A3942" t="s">
        <v>8221</v>
      </c>
      <c r="B3942" t="s">
        <v>8224</v>
      </c>
      <c r="C3942" t="s">
        <v>8246</v>
      </c>
      <c r="D3942">
        <v>1420199351</v>
      </c>
      <c r="E3942">
        <v>1416311351</v>
      </c>
      <c r="F3942" t="b">
        <v>0</v>
      </c>
      <c r="G3942">
        <v>2</v>
      </c>
    </row>
    <row r="3943" spans="1:7" x14ac:dyDescent="0.2">
      <c r="A3943" t="s">
        <v>8221</v>
      </c>
      <c r="B3943" t="s">
        <v>8224</v>
      </c>
      <c r="C3943" t="s">
        <v>8246</v>
      </c>
      <c r="D3943">
        <v>1416877200</v>
      </c>
      <c r="E3943">
        <v>1414505137</v>
      </c>
      <c r="F3943" t="b">
        <v>0</v>
      </c>
      <c r="G3943">
        <v>2</v>
      </c>
    </row>
    <row r="3944" spans="1:7" x14ac:dyDescent="0.2">
      <c r="A3944" t="s">
        <v>8221</v>
      </c>
      <c r="B3944" t="s">
        <v>8224</v>
      </c>
      <c r="C3944" t="s">
        <v>8246</v>
      </c>
      <c r="D3944">
        <v>1434490914</v>
      </c>
      <c r="E3944">
        <v>1429306914</v>
      </c>
      <c r="F3944" t="b">
        <v>0</v>
      </c>
      <c r="G3944">
        <v>0</v>
      </c>
    </row>
    <row r="3945" spans="1:7" x14ac:dyDescent="0.2">
      <c r="A3945" t="s">
        <v>8221</v>
      </c>
      <c r="B3945" t="s">
        <v>8224</v>
      </c>
      <c r="C3945" t="s">
        <v>8246</v>
      </c>
      <c r="D3945">
        <v>1446483000</v>
      </c>
      <c r="E3945">
        <v>1443811268</v>
      </c>
      <c r="F3945" t="b">
        <v>0</v>
      </c>
      <c r="G3945">
        <v>13</v>
      </c>
    </row>
    <row r="3946" spans="1:7" x14ac:dyDescent="0.2">
      <c r="A3946" t="s">
        <v>8221</v>
      </c>
      <c r="B3946" t="s">
        <v>8224</v>
      </c>
      <c r="C3946" t="s">
        <v>8246</v>
      </c>
      <c r="D3946">
        <v>1440690875</v>
      </c>
      <c r="E3946">
        <v>1438098875</v>
      </c>
      <c r="F3946" t="b">
        <v>0</v>
      </c>
      <c r="G3946">
        <v>0</v>
      </c>
    </row>
    <row r="3947" spans="1:7" x14ac:dyDescent="0.2">
      <c r="A3947" t="s">
        <v>8221</v>
      </c>
      <c r="B3947" t="s">
        <v>8224</v>
      </c>
      <c r="C3947" t="s">
        <v>8246</v>
      </c>
      <c r="D3947">
        <v>1431717268</v>
      </c>
      <c r="E3947">
        <v>1429125268</v>
      </c>
      <c r="F3947" t="b">
        <v>0</v>
      </c>
      <c r="G3947">
        <v>1</v>
      </c>
    </row>
    <row r="3948" spans="1:7" x14ac:dyDescent="0.2">
      <c r="A3948" t="s">
        <v>8221</v>
      </c>
      <c r="B3948" t="s">
        <v>8224</v>
      </c>
      <c r="C3948" t="s">
        <v>8246</v>
      </c>
      <c r="D3948">
        <v>1425110400</v>
      </c>
      <c r="E3948">
        <v>1422388822</v>
      </c>
      <c r="F3948" t="b">
        <v>0</v>
      </c>
      <c r="G3948">
        <v>5</v>
      </c>
    </row>
    <row r="3949" spans="1:7" x14ac:dyDescent="0.2">
      <c r="A3949" t="s">
        <v>8221</v>
      </c>
      <c r="B3949" t="s">
        <v>8224</v>
      </c>
      <c r="C3949" t="s">
        <v>8246</v>
      </c>
      <c r="D3949">
        <v>1475378744</v>
      </c>
      <c r="E3949">
        <v>1472786744</v>
      </c>
      <c r="F3949" t="b">
        <v>0</v>
      </c>
      <c r="G3949">
        <v>2</v>
      </c>
    </row>
    <row r="3950" spans="1:7" x14ac:dyDescent="0.2">
      <c r="A3950" t="s">
        <v>8221</v>
      </c>
      <c r="B3950" t="s">
        <v>8226</v>
      </c>
      <c r="C3950" t="s">
        <v>8248</v>
      </c>
      <c r="D3950">
        <v>1410076123</v>
      </c>
      <c r="E3950">
        <v>1404892123</v>
      </c>
      <c r="F3950" t="b">
        <v>0</v>
      </c>
      <c r="G3950">
        <v>0</v>
      </c>
    </row>
    <row r="3951" spans="1:7" x14ac:dyDescent="0.2">
      <c r="A3951" t="s">
        <v>8221</v>
      </c>
      <c r="B3951" t="s">
        <v>8226</v>
      </c>
      <c r="C3951" t="s">
        <v>8248</v>
      </c>
      <c r="D3951">
        <v>1423623221</v>
      </c>
      <c r="E3951">
        <v>1421031221</v>
      </c>
      <c r="F3951" t="b">
        <v>0</v>
      </c>
      <c r="G3951">
        <v>32</v>
      </c>
    </row>
    <row r="3952" spans="1:7" x14ac:dyDescent="0.2">
      <c r="A3952" t="s">
        <v>8221</v>
      </c>
      <c r="B3952" t="s">
        <v>8224</v>
      </c>
      <c r="C3952" t="s">
        <v>8246</v>
      </c>
      <c r="D3952">
        <v>1460140500</v>
      </c>
      <c r="E3952">
        <v>1457628680</v>
      </c>
      <c r="F3952" t="b">
        <v>0</v>
      </c>
      <c r="G3952">
        <v>1</v>
      </c>
    </row>
    <row r="3953" spans="1:7" x14ac:dyDescent="0.2">
      <c r="A3953" t="s">
        <v>8221</v>
      </c>
      <c r="B3953" t="s">
        <v>8241</v>
      </c>
      <c r="C3953" t="s">
        <v>8249</v>
      </c>
      <c r="D3953">
        <v>1462301342</v>
      </c>
      <c r="E3953">
        <v>1457120942</v>
      </c>
      <c r="F3953" t="b">
        <v>0</v>
      </c>
      <c r="G3953">
        <v>1</v>
      </c>
    </row>
    <row r="3954" spans="1:7" x14ac:dyDescent="0.2">
      <c r="A3954" t="s">
        <v>8221</v>
      </c>
      <c r="B3954" t="s">
        <v>8224</v>
      </c>
      <c r="C3954" t="s">
        <v>8246</v>
      </c>
      <c r="D3954">
        <v>1445885890</v>
      </c>
      <c r="E3954">
        <v>1440701890</v>
      </c>
      <c r="F3954" t="b">
        <v>0</v>
      </c>
      <c r="G3954">
        <v>1</v>
      </c>
    </row>
    <row r="3955" spans="1:7" x14ac:dyDescent="0.2">
      <c r="A3955" t="s">
        <v>8221</v>
      </c>
      <c r="B3955" t="s">
        <v>8224</v>
      </c>
      <c r="C3955" t="s">
        <v>8246</v>
      </c>
      <c r="D3955">
        <v>1469834940</v>
      </c>
      <c r="E3955">
        <v>1467162586</v>
      </c>
      <c r="F3955" t="b">
        <v>0</v>
      </c>
      <c r="G3955">
        <v>0</v>
      </c>
    </row>
    <row r="3956" spans="1:7" x14ac:dyDescent="0.2">
      <c r="A3956" t="s">
        <v>8221</v>
      </c>
      <c r="B3956" t="s">
        <v>8229</v>
      </c>
      <c r="C3956" t="s">
        <v>8251</v>
      </c>
      <c r="D3956">
        <v>1405352264</v>
      </c>
      <c r="E3956">
        <v>1400168264</v>
      </c>
      <c r="F3956" t="b">
        <v>0</v>
      </c>
      <c r="G3956">
        <v>0</v>
      </c>
    </row>
    <row r="3957" spans="1:7" x14ac:dyDescent="0.2">
      <c r="A3957" t="s">
        <v>8221</v>
      </c>
      <c r="B3957" t="s">
        <v>8224</v>
      </c>
      <c r="C3957" t="s">
        <v>8246</v>
      </c>
      <c r="D3957">
        <v>1448745741</v>
      </c>
      <c r="E3957">
        <v>1446150141</v>
      </c>
      <c r="F3957" t="b">
        <v>0</v>
      </c>
      <c r="G3957">
        <v>8</v>
      </c>
    </row>
    <row r="3958" spans="1:7" x14ac:dyDescent="0.2">
      <c r="A3958" t="s">
        <v>8221</v>
      </c>
      <c r="B3958" t="s">
        <v>8224</v>
      </c>
      <c r="C3958" t="s">
        <v>8246</v>
      </c>
      <c r="D3958">
        <v>1461543600</v>
      </c>
      <c r="E3958">
        <v>1459203727</v>
      </c>
      <c r="F3958" t="b">
        <v>0</v>
      </c>
      <c r="G3958">
        <v>0</v>
      </c>
    </row>
    <row r="3959" spans="1:7" x14ac:dyDescent="0.2">
      <c r="A3959" t="s">
        <v>8221</v>
      </c>
      <c r="B3959" t="s">
        <v>8224</v>
      </c>
      <c r="C3959" t="s">
        <v>8246</v>
      </c>
      <c r="D3959">
        <v>1468020354</v>
      </c>
      <c r="E3959">
        <v>1464045954</v>
      </c>
      <c r="F3959" t="b">
        <v>0</v>
      </c>
      <c r="G3959">
        <v>1</v>
      </c>
    </row>
    <row r="3960" spans="1:7" x14ac:dyDescent="0.2">
      <c r="A3960" t="s">
        <v>8221</v>
      </c>
      <c r="B3960" t="s">
        <v>8224</v>
      </c>
      <c r="C3960" t="s">
        <v>8246</v>
      </c>
      <c r="D3960">
        <v>1406988000</v>
      </c>
      <c r="E3960">
        <v>1403822912</v>
      </c>
      <c r="F3960" t="b">
        <v>0</v>
      </c>
      <c r="G3960">
        <v>16</v>
      </c>
    </row>
    <row r="3961" spans="1:7" x14ac:dyDescent="0.2">
      <c r="A3961" t="s">
        <v>8221</v>
      </c>
      <c r="B3961" t="s">
        <v>8224</v>
      </c>
      <c r="C3961" t="s">
        <v>8246</v>
      </c>
      <c r="D3961">
        <v>1411930556</v>
      </c>
      <c r="E3961">
        <v>1409338556</v>
      </c>
      <c r="F3961" t="b">
        <v>0</v>
      </c>
      <c r="G3961">
        <v>12</v>
      </c>
    </row>
    <row r="3962" spans="1:7" x14ac:dyDescent="0.2">
      <c r="A3962" t="s">
        <v>8221</v>
      </c>
      <c r="B3962" t="s">
        <v>8224</v>
      </c>
      <c r="C3962" t="s">
        <v>8246</v>
      </c>
      <c r="D3962">
        <v>1451852256</v>
      </c>
      <c r="E3962">
        <v>1449260256</v>
      </c>
      <c r="F3962" t="b">
        <v>0</v>
      </c>
      <c r="G3962">
        <v>4</v>
      </c>
    </row>
    <row r="3963" spans="1:7" x14ac:dyDescent="0.2">
      <c r="A3963" t="s">
        <v>8221</v>
      </c>
      <c r="B3963" t="s">
        <v>8225</v>
      </c>
      <c r="C3963" t="s">
        <v>8247</v>
      </c>
      <c r="D3963">
        <v>1399584210</v>
      </c>
      <c r="E3963">
        <v>1397683410</v>
      </c>
      <c r="F3963" t="b">
        <v>0</v>
      </c>
      <c r="G3963">
        <v>2</v>
      </c>
    </row>
    <row r="3964" spans="1:7" x14ac:dyDescent="0.2">
      <c r="A3964" t="s">
        <v>8221</v>
      </c>
      <c r="B3964" t="s">
        <v>8225</v>
      </c>
      <c r="C3964" t="s">
        <v>8247</v>
      </c>
      <c r="D3964">
        <v>1448722494</v>
      </c>
      <c r="E3964">
        <v>1446562494</v>
      </c>
      <c r="F3964" t="b">
        <v>0</v>
      </c>
      <c r="G3964">
        <v>3</v>
      </c>
    </row>
    <row r="3965" spans="1:7" x14ac:dyDescent="0.2">
      <c r="A3965" t="s">
        <v>8221</v>
      </c>
      <c r="B3965" t="s">
        <v>8229</v>
      </c>
      <c r="C3965" t="s">
        <v>8251</v>
      </c>
      <c r="D3965">
        <v>1447821717</v>
      </c>
      <c r="E3965">
        <v>1445226117</v>
      </c>
      <c r="F3965" t="b">
        <v>0</v>
      </c>
      <c r="G3965">
        <v>0</v>
      </c>
    </row>
    <row r="3966" spans="1:7" x14ac:dyDescent="0.2">
      <c r="A3966" t="s">
        <v>8221</v>
      </c>
      <c r="B3966" t="s">
        <v>8224</v>
      </c>
      <c r="C3966" t="s">
        <v>8246</v>
      </c>
      <c r="D3966">
        <v>1429460386</v>
      </c>
      <c r="E3966">
        <v>1424279986</v>
      </c>
      <c r="F3966" t="b">
        <v>0</v>
      </c>
      <c r="G3966">
        <v>3</v>
      </c>
    </row>
    <row r="3967" spans="1:7" x14ac:dyDescent="0.2">
      <c r="A3967" t="s">
        <v>8221</v>
      </c>
      <c r="B3967" t="s">
        <v>8224</v>
      </c>
      <c r="C3967" t="s">
        <v>8246</v>
      </c>
      <c r="D3967">
        <v>1460608780</v>
      </c>
      <c r="E3967">
        <v>1455428380</v>
      </c>
      <c r="F3967" t="b">
        <v>0</v>
      </c>
      <c r="G3967">
        <v>4</v>
      </c>
    </row>
    <row r="3968" spans="1:7" x14ac:dyDescent="0.2">
      <c r="A3968" t="s">
        <v>8221</v>
      </c>
      <c r="B3968" t="s">
        <v>8224</v>
      </c>
      <c r="C3968" t="s">
        <v>8246</v>
      </c>
      <c r="D3968">
        <v>1406170740</v>
      </c>
      <c r="E3968">
        <v>1402506278</v>
      </c>
      <c r="F3968" t="b">
        <v>0</v>
      </c>
      <c r="G3968">
        <v>2</v>
      </c>
    </row>
    <row r="3969" spans="1:7" x14ac:dyDescent="0.2">
      <c r="A3969" t="s">
        <v>8221</v>
      </c>
      <c r="B3969" t="s">
        <v>8224</v>
      </c>
      <c r="C3969" t="s">
        <v>8246</v>
      </c>
      <c r="D3969">
        <v>1488783507</v>
      </c>
      <c r="E3969">
        <v>1486191507</v>
      </c>
      <c r="F3969" t="b">
        <v>0</v>
      </c>
      <c r="G3969">
        <v>10</v>
      </c>
    </row>
    <row r="3970" spans="1:7" x14ac:dyDescent="0.2">
      <c r="A3970" t="s">
        <v>8221</v>
      </c>
      <c r="B3970" t="s">
        <v>8224</v>
      </c>
      <c r="C3970" t="s">
        <v>8246</v>
      </c>
      <c r="D3970">
        <v>1463945673</v>
      </c>
      <c r="E3970">
        <v>1458761673</v>
      </c>
      <c r="F3970" t="b">
        <v>0</v>
      </c>
      <c r="G3970">
        <v>11</v>
      </c>
    </row>
    <row r="3971" spans="1:7" x14ac:dyDescent="0.2">
      <c r="A3971" t="s">
        <v>8221</v>
      </c>
      <c r="B3971" t="s">
        <v>8224</v>
      </c>
      <c r="C3971" t="s">
        <v>8246</v>
      </c>
      <c r="D3971">
        <v>1472442900</v>
      </c>
      <c r="E3971">
        <v>1471638646</v>
      </c>
      <c r="F3971" t="b">
        <v>0</v>
      </c>
      <c r="G3971">
        <v>6</v>
      </c>
    </row>
    <row r="3972" spans="1:7" x14ac:dyDescent="0.2">
      <c r="A3972" t="s">
        <v>8221</v>
      </c>
      <c r="B3972" t="s">
        <v>8224</v>
      </c>
      <c r="C3972" t="s">
        <v>8246</v>
      </c>
      <c r="D3972">
        <v>1460925811</v>
      </c>
      <c r="E3972">
        <v>1458333811</v>
      </c>
      <c r="F3972" t="b">
        <v>0</v>
      </c>
      <c r="G3972">
        <v>2</v>
      </c>
    </row>
    <row r="3973" spans="1:7" x14ac:dyDescent="0.2">
      <c r="A3973" t="s">
        <v>8221</v>
      </c>
      <c r="B3973" t="s">
        <v>8224</v>
      </c>
      <c r="C3973" t="s">
        <v>8246</v>
      </c>
      <c r="D3973">
        <v>1405947126</v>
      </c>
      <c r="E3973">
        <v>1403355126</v>
      </c>
      <c r="F3973" t="b">
        <v>0</v>
      </c>
      <c r="G3973">
        <v>6</v>
      </c>
    </row>
    <row r="3974" spans="1:7" x14ac:dyDescent="0.2">
      <c r="A3974" t="s">
        <v>8221</v>
      </c>
      <c r="B3974" t="s">
        <v>8224</v>
      </c>
      <c r="C3974" t="s">
        <v>8246</v>
      </c>
      <c r="D3974">
        <v>1423186634</v>
      </c>
      <c r="E3974">
        <v>1418002634</v>
      </c>
      <c r="F3974" t="b">
        <v>0</v>
      </c>
      <c r="G3974">
        <v>8</v>
      </c>
    </row>
    <row r="3975" spans="1:7" x14ac:dyDescent="0.2">
      <c r="A3975" t="s">
        <v>8221</v>
      </c>
      <c r="B3975" t="s">
        <v>8224</v>
      </c>
      <c r="C3975" t="s">
        <v>8246</v>
      </c>
      <c r="D3975">
        <v>1462766400</v>
      </c>
      <c r="E3975">
        <v>1460219110</v>
      </c>
      <c r="F3975" t="b">
        <v>0</v>
      </c>
      <c r="G3975">
        <v>37</v>
      </c>
    </row>
    <row r="3976" spans="1:7" x14ac:dyDescent="0.2">
      <c r="A3976" t="s">
        <v>8221</v>
      </c>
      <c r="B3976" t="s">
        <v>8225</v>
      </c>
      <c r="C3976" t="s">
        <v>8247</v>
      </c>
      <c r="D3976">
        <v>1464872848</v>
      </c>
      <c r="E3976">
        <v>1462280848</v>
      </c>
      <c r="F3976" t="b">
        <v>0</v>
      </c>
      <c r="G3976">
        <v>11</v>
      </c>
    </row>
    <row r="3977" spans="1:7" x14ac:dyDescent="0.2">
      <c r="A3977" t="s">
        <v>8221</v>
      </c>
      <c r="B3977" t="s">
        <v>8224</v>
      </c>
      <c r="C3977" t="s">
        <v>8246</v>
      </c>
      <c r="D3977">
        <v>1468442898</v>
      </c>
      <c r="E3977">
        <v>1465850898</v>
      </c>
      <c r="F3977" t="b">
        <v>0</v>
      </c>
      <c r="G3977">
        <v>0</v>
      </c>
    </row>
    <row r="3978" spans="1:7" x14ac:dyDescent="0.2">
      <c r="A3978" t="s">
        <v>8221</v>
      </c>
      <c r="B3978" t="s">
        <v>8224</v>
      </c>
      <c r="C3978" t="s">
        <v>8246</v>
      </c>
      <c r="D3978">
        <v>1406876400</v>
      </c>
      <c r="E3978">
        <v>1405024561</v>
      </c>
      <c r="F3978" t="b">
        <v>0</v>
      </c>
      <c r="G3978">
        <v>10</v>
      </c>
    </row>
    <row r="3979" spans="1:7" x14ac:dyDescent="0.2">
      <c r="A3979" t="s">
        <v>8221</v>
      </c>
      <c r="B3979" t="s">
        <v>8224</v>
      </c>
      <c r="C3979" t="s">
        <v>8246</v>
      </c>
      <c r="D3979">
        <v>1469213732</v>
      </c>
      <c r="E3979">
        <v>1466621732</v>
      </c>
      <c r="F3979" t="b">
        <v>0</v>
      </c>
      <c r="G3979">
        <v>6</v>
      </c>
    </row>
    <row r="3980" spans="1:7" x14ac:dyDescent="0.2">
      <c r="A3980" t="s">
        <v>8221</v>
      </c>
      <c r="B3980" t="s">
        <v>8224</v>
      </c>
      <c r="C3980" t="s">
        <v>8246</v>
      </c>
      <c r="D3980">
        <v>1422717953</v>
      </c>
      <c r="E3980">
        <v>1417533953</v>
      </c>
      <c r="F3980" t="b">
        <v>0</v>
      </c>
      <c r="G3980">
        <v>8</v>
      </c>
    </row>
    <row r="3981" spans="1:7" x14ac:dyDescent="0.2">
      <c r="A3981" t="s">
        <v>8221</v>
      </c>
      <c r="B3981" t="s">
        <v>8225</v>
      </c>
      <c r="C3981" t="s">
        <v>8247</v>
      </c>
      <c r="D3981">
        <v>1427659200</v>
      </c>
      <c r="E3981">
        <v>1425678057</v>
      </c>
      <c r="F3981" t="b">
        <v>0</v>
      </c>
      <c r="G3981">
        <v>6</v>
      </c>
    </row>
    <row r="3982" spans="1:7" x14ac:dyDescent="0.2">
      <c r="A3982" t="s">
        <v>8221</v>
      </c>
      <c r="B3982" t="s">
        <v>8224</v>
      </c>
      <c r="C3982" t="s">
        <v>8246</v>
      </c>
      <c r="D3982">
        <v>1404570147</v>
      </c>
      <c r="E3982">
        <v>1401978147</v>
      </c>
      <c r="F3982" t="b">
        <v>0</v>
      </c>
      <c r="G3982">
        <v>7</v>
      </c>
    </row>
    <row r="3983" spans="1:7" x14ac:dyDescent="0.2">
      <c r="A3983" t="s">
        <v>8221</v>
      </c>
      <c r="B3983" t="s">
        <v>8224</v>
      </c>
      <c r="C3983" t="s">
        <v>8246</v>
      </c>
      <c r="D3983">
        <v>1468729149</v>
      </c>
      <c r="E3983">
        <v>1463545149</v>
      </c>
      <c r="F3983" t="b">
        <v>0</v>
      </c>
      <c r="G3983">
        <v>7</v>
      </c>
    </row>
    <row r="3984" spans="1:7" x14ac:dyDescent="0.2">
      <c r="A3984" t="s">
        <v>8221</v>
      </c>
      <c r="B3984" t="s">
        <v>8225</v>
      </c>
      <c r="C3984" t="s">
        <v>8247</v>
      </c>
      <c r="D3984">
        <v>1436297180</v>
      </c>
      <c r="E3984">
        <v>1431113180</v>
      </c>
      <c r="F3984" t="b">
        <v>0</v>
      </c>
      <c r="G3984">
        <v>5</v>
      </c>
    </row>
    <row r="3985" spans="1:7" x14ac:dyDescent="0.2">
      <c r="A3985" t="s">
        <v>8221</v>
      </c>
      <c r="B3985" t="s">
        <v>8224</v>
      </c>
      <c r="C3985" t="s">
        <v>8246</v>
      </c>
      <c r="D3985">
        <v>1400569140</v>
      </c>
      <c r="E3985">
        <v>1397854356</v>
      </c>
      <c r="F3985" t="b">
        <v>0</v>
      </c>
      <c r="G3985">
        <v>46</v>
      </c>
    </row>
    <row r="3986" spans="1:7" x14ac:dyDescent="0.2">
      <c r="A3986" t="s">
        <v>8221</v>
      </c>
      <c r="B3986" t="s">
        <v>8225</v>
      </c>
      <c r="C3986" t="s">
        <v>8247</v>
      </c>
      <c r="D3986">
        <v>1415404800</v>
      </c>
      <c r="E3986">
        <v>1412809644</v>
      </c>
      <c r="F3986" t="b">
        <v>0</v>
      </c>
      <c r="G3986">
        <v>10</v>
      </c>
    </row>
    <row r="3987" spans="1:7" x14ac:dyDescent="0.2">
      <c r="A3987" t="s">
        <v>8221</v>
      </c>
      <c r="B3987" t="s">
        <v>8224</v>
      </c>
      <c r="C3987" t="s">
        <v>8246</v>
      </c>
      <c r="D3987">
        <v>1456002300</v>
      </c>
      <c r="E3987">
        <v>1454173120</v>
      </c>
      <c r="F3987" t="b">
        <v>0</v>
      </c>
      <c r="G3987">
        <v>19</v>
      </c>
    </row>
    <row r="3988" spans="1:7" x14ac:dyDescent="0.2">
      <c r="A3988" t="s">
        <v>8221</v>
      </c>
      <c r="B3988" t="s">
        <v>8225</v>
      </c>
      <c r="C3988" t="s">
        <v>8247</v>
      </c>
      <c r="D3988">
        <v>1462539840</v>
      </c>
      <c r="E3988">
        <v>1460034594</v>
      </c>
      <c r="F3988" t="b">
        <v>0</v>
      </c>
      <c r="G3988">
        <v>13</v>
      </c>
    </row>
    <row r="3989" spans="1:7" x14ac:dyDescent="0.2">
      <c r="A3989" t="s">
        <v>8221</v>
      </c>
      <c r="B3989" t="s">
        <v>8225</v>
      </c>
      <c r="C3989" t="s">
        <v>8247</v>
      </c>
      <c r="D3989">
        <v>1400278290</v>
      </c>
      <c r="E3989">
        <v>1399414290</v>
      </c>
      <c r="F3989" t="b">
        <v>0</v>
      </c>
      <c r="G3989">
        <v>13</v>
      </c>
    </row>
    <row r="3990" spans="1:7" x14ac:dyDescent="0.2">
      <c r="A3990" t="s">
        <v>8221</v>
      </c>
      <c r="B3990" t="s">
        <v>8224</v>
      </c>
      <c r="C3990" t="s">
        <v>8246</v>
      </c>
      <c r="D3990">
        <v>1440813413</v>
      </c>
      <c r="E3990">
        <v>1439517413</v>
      </c>
      <c r="F3990" t="b">
        <v>0</v>
      </c>
      <c r="G3990">
        <v>4</v>
      </c>
    </row>
    <row r="3991" spans="1:7" x14ac:dyDescent="0.2">
      <c r="A3991" t="s">
        <v>8221</v>
      </c>
      <c r="B3991" t="s">
        <v>8224</v>
      </c>
      <c r="C3991" t="s">
        <v>8246</v>
      </c>
      <c r="D3991">
        <v>1447009181</v>
      </c>
      <c r="E3991">
        <v>1444413581</v>
      </c>
      <c r="F3991" t="b">
        <v>0</v>
      </c>
      <c r="G3991">
        <v>0</v>
      </c>
    </row>
    <row r="3992" spans="1:7" x14ac:dyDescent="0.2">
      <c r="A3992" t="s">
        <v>8221</v>
      </c>
      <c r="B3992" t="s">
        <v>8225</v>
      </c>
      <c r="C3992" t="s">
        <v>8247</v>
      </c>
      <c r="D3992">
        <v>1456934893</v>
      </c>
      <c r="E3992">
        <v>1454342893</v>
      </c>
      <c r="F3992" t="b">
        <v>0</v>
      </c>
      <c r="G3992">
        <v>3</v>
      </c>
    </row>
    <row r="3993" spans="1:7" x14ac:dyDescent="0.2">
      <c r="A3993" t="s">
        <v>8221</v>
      </c>
      <c r="B3993" t="s">
        <v>8224</v>
      </c>
      <c r="C3993" t="s">
        <v>8246</v>
      </c>
      <c r="D3993">
        <v>1433086082</v>
      </c>
      <c r="E3993">
        <v>1430494082</v>
      </c>
      <c r="F3993" t="b">
        <v>0</v>
      </c>
      <c r="G3993">
        <v>1</v>
      </c>
    </row>
    <row r="3994" spans="1:7" x14ac:dyDescent="0.2">
      <c r="A3994" t="s">
        <v>8221</v>
      </c>
      <c r="B3994" t="s">
        <v>8224</v>
      </c>
      <c r="C3994" t="s">
        <v>8246</v>
      </c>
      <c r="D3994">
        <v>1449876859</v>
      </c>
      <c r="E3994">
        <v>1444689259</v>
      </c>
      <c r="F3994" t="b">
        <v>0</v>
      </c>
      <c r="G3994">
        <v>9</v>
      </c>
    </row>
    <row r="3995" spans="1:7" x14ac:dyDescent="0.2">
      <c r="A3995" t="s">
        <v>8221</v>
      </c>
      <c r="B3995" t="s">
        <v>8224</v>
      </c>
      <c r="C3995" t="s">
        <v>8246</v>
      </c>
      <c r="D3995">
        <v>1431549912</v>
      </c>
      <c r="E3995">
        <v>1428957912</v>
      </c>
      <c r="F3995" t="b">
        <v>0</v>
      </c>
      <c r="G3995">
        <v>1</v>
      </c>
    </row>
    <row r="3996" spans="1:7" x14ac:dyDescent="0.2">
      <c r="A3996" t="s">
        <v>8221</v>
      </c>
      <c r="B3996" t="s">
        <v>8224</v>
      </c>
      <c r="C3996" t="s">
        <v>8246</v>
      </c>
      <c r="D3996">
        <v>1405761690</v>
      </c>
      <c r="E3996">
        <v>1403169690</v>
      </c>
      <c r="F3996" t="b">
        <v>0</v>
      </c>
      <c r="G3996">
        <v>1</v>
      </c>
    </row>
    <row r="3997" spans="1:7" x14ac:dyDescent="0.2">
      <c r="A3997" t="s">
        <v>8221</v>
      </c>
      <c r="B3997" t="s">
        <v>8225</v>
      </c>
      <c r="C3997" t="s">
        <v>8247</v>
      </c>
      <c r="D3997">
        <v>1423913220</v>
      </c>
      <c r="E3997">
        <v>1421339077</v>
      </c>
      <c r="F3997" t="b">
        <v>0</v>
      </c>
      <c r="G3997">
        <v>4</v>
      </c>
    </row>
    <row r="3998" spans="1:7" x14ac:dyDescent="0.2">
      <c r="A3998" t="s">
        <v>8221</v>
      </c>
      <c r="B3998" t="s">
        <v>8224</v>
      </c>
      <c r="C3998" t="s">
        <v>8246</v>
      </c>
      <c r="D3998">
        <v>1416499440</v>
      </c>
      <c r="E3998">
        <v>1415341464</v>
      </c>
      <c r="F3998" t="b">
        <v>0</v>
      </c>
      <c r="G3998">
        <v>17</v>
      </c>
    </row>
    <row r="3999" spans="1:7" x14ac:dyDescent="0.2">
      <c r="A3999" t="s">
        <v>8221</v>
      </c>
      <c r="B3999" t="s">
        <v>8225</v>
      </c>
      <c r="C3999" t="s">
        <v>8247</v>
      </c>
      <c r="D3999">
        <v>1428222221</v>
      </c>
      <c r="E3999">
        <v>1425633821</v>
      </c>
      <c r="F3999" t="b">
        <v>0</v>
      </c>
      <c r="G3999">
        <v>0</v>
      </c>
    </row>
    <row r="4000" spans="1:7" x14ac:dyDescent="0.2">
      <c r="A4000" t="s">
        <v>8221</v>
      </c>
      <c r="B4000" t="s">
        <v>8224</v>
      </c>
      <c r="C4000" t="s">
        <v>8246</v>
      </c>
      <c r="D4000">
        <v>1427580426</v>
      </c>
      <c r="E4000">
        <v>1424992026</v>
      </c>
      <c r="F4000" t="b">
        <v>0</v>
      </c>
      <c r="G4000">
        <v>12</v>
      </c>
    </row>
    <row r="4001" spans="1:7" x14ac:dyDescent="0.2">
      <c r="A4001" t="s">
        <v>8221</v>
      </c>
      <c r="B4001" t="s">
        <v>8224</v>
      </c>
      <c r="C4001" t="s">
        <v>8246</v>
      </c>
      <c r="D4001">
        <v>1409514709</v>
      </c>
      <c r="E4001">
        <v>1406058798</v>
      </c>
      <c r="F4001" t="b">
        <v>0</v>
      </c>
      <c r="G4001">
        <v>14</v>
      </c>
    </row>
    <row r="4002" spans="1:7" x14ac:dyDescent="0.2">
      <c r="A4002" t="s">
        <v>8221</v>
      </c>
      <c r="B4002" t="s">
        <v>8224</v>
      </c>
      <c r="C4002" t="s">
        <v>8246</v>
      </c>
      <c r="D4002">
        <v>1462631358</v>
      </c>
      <c r="E4002">
        <v>1457450958</v>
      </c>
      <c r="F4002" t="b">
        <v>0</v>
      </c>
      <c r="G4002">
        <v>1</v>
      </c>
    </row>
    <row r="4003" spans="1:7" x14ac:dyDescent="0.2">
      <c r="A4003" t="s">
        <v>8221</v>
      </c>
      <c r="B4003" t="s">
        <v>8225</v>
      </c>
      <c r="C4003" t="s">
        <v>8247</v>
      </c>
      <c r="D4003">
        <v>1488394800</v>
      </c>
      <c r="E4003">
        <v>1486681708</v>
      </c>
      <c r="F4003" t="b">
        <v>0</v>
      </c>
      <c r="G4003">
        <v>14</v>
      </c>
    </row>
    <row r="4004" spans="1:7" x14ac:dyDescent="0.2">
      <c r="A4004" t="s">
        <v>8221</v>
      </c>
      <c r="B4004" t="s">
        <v>8224</v>
      </c>
      <c r="C4004" t="s">
        <v>8246</v>
      </c>
      <c r="D4004">
        <v>1411779761</v>
      </c>
      <c r="E4004">
        <v>1409187761</v>
      </c>
      <c r="F4004" t="b">
        <v>0</v>
      </c>
      <c r="G4004">
        <v>4</v>
      </c>
    </row>
    <row r="4005" spans="1:7" x14ac:dyDescent="0.2">
      <c r="A4005" t="s">
        <v>8221</v>
      </c>
      <c r="B4005" t="s">
        <v>8224</v>
      </c>
      <c r="C4005" t="s">
        <v>8246</v>
      </c>
      <c r="D4005">
        <v>1424009147</v>
      </c>
      <c r="E4005">
        <v>1421417147</v>
      </c>
      <c r="F4005" t="b">
        <v>0</v>
      </c>
      <c r="G4005">
        <v>2</v>
      </c>
    </row>
    <row r="4006" spans="1:7" x14ac:dyDescent="0.2">
      <c r="A4006" t="s">
        <v>8221</v>
      </c>
      <c r="B4006" t="s">
        <v>8224</v>
      </c>
      <c r="C4006" t="s">
        <v>8246</v>
      </c>
      <c r="D4006">
        <v>1412740457</v>
      </c>
      <c r="E4006">
        <v>1410148457</v>
      </c>
      <c r="F4006" t="b">
        <v>0</v>
      </c>
      <c r="G4006">
        <v>1</v>
      </c>
    </row>
    <row r="4007" spans="1:7" x14ac:dyDescent="0.2">
      <c r="A4007" t="s">
        <v>8221</v>
      </c>
      <c r="B4007" t="s">
        <v>8224</v>
      </c>
      <c r="C4007" t="s">
        <v>8246</v>
      </c>
      <c r="D4007">
        <v>1413832985</v>
      </c>
      <c r="E4007">
        <v>1408648985</v>
      </c>
      <c r="F4007" t="b">
        <v>0</v>
      </c>
      <c r="G4007">
        <v>2</v>
      </c>
    </row>
    <row r="4008" spans="1:7" x14ac:dyDescent="0.2">
      <c r="A4008" t="s">
        <v>8221</v>
      </c>
      <c r="B4008" t="s">
        <v>8224</v>
      </c>
      <c r="C4008" t="s">
        <v>8246</v>
      </c>
      <c r="D4008">
        <v>1455647587</v>
      </c>
      <c r="E4008">
        <v>1453487587</v>
      </c>
      <c r="F4008" t="b">
        <v>0</v>
      </c>
      <c r="G4008">
        <v>1</v>
      </c>
    </row>
    <row r="4009" spans="1:7" x14ac:dyDescent="0.2">
      <c r="A4009" t="s">
        <v>8221</v>
      </c>
      <c r="B4009" t="s">
        <v>8224</v>
      </c>
      <c r="C4009" t="s">
        <v>8246</v>
      </c>
      <c r="D4009">
        <v>1409070480</v>
      </c>
      <c r="E4009">
        <v>1406572381</v>
      </c>
      <c r="F4009" t="b">
        <v>0</v>
      </c>
      <c r="G4009">
        <v>1</v>
      </c>
    </row>
    <row r="4010" spans="1:7" x14ac:dyDescent="0.2">
      <c r="A4010" t="s">
        <v>8221</v>
      </c>
      <c r="B4010" t="s">
        <v>8225</v>
      </c>
      <c r="C4010" t="s">
        <v>8247</v>
      </c>
      <c r="D4010">
        <v>1437606507</v>
      </c>
      <c r="E4010">
        <v>1435014507</v>
      </c>
      <c r="F4010" t="b">
        <v>0</v>
      </c>
      <c r="G4010">
        <v>4</v>
      </c>
    </row>
    <row r="4011" spans="1:7" x14ac:dyDescent="0.2">
      <c r="A4011" t="s">
        <v>8221</v>
      </c>
      <c r="B4011" t="s">
        <v>8225</v>
      </c>
      <c r="C4011" t="s">
        <v>8247</v>
      </c>
      <c r="D4011">
        <v>1410281360</v>
      </c>
      <c r="E4011">
        <v>1406825360</v>
      </c>
      <c r="F4011" t="b">
        <v>0</v>
      </c>
      <c r="G4011">
        <v>3</v>
      </c>
    </row>
    <row r="4012" spans="1:7" x14ac:dyDescent="0.2">
      <c r="A4012" t="s">
        <v>8221</v>
      </c>
      <c r="B4012" t="s">
        <v>8224</v>
      </c>
      <c r="C4012" t="s">
        <v>8246</v>
      </c>
      <c r="D4012">
        <v>1414348166</v>
      </c>
      <c r="E4012">
        <v>1412879366</v>
      </c>
      <c r="F4012" t="b">
        <v>0</v>
      </c>
      <c r="G4012">
        <v>38</v>
      </c>
    </row>
    <row r="4013" spans="1:7" x14ac:dyDescent="0.2">
      <c r="A4013" t="s">
        <v>8221</v>
      </c>
      <c r="B4013" t="s">
        <v>8225</v>
      </c>
      <c r="C4013" t="s">
        <v>8247</v>
      </c>
      <c r="D4013">
        <v>1422450278</v>
      </c>
      <c r="E4013">
        <v>1419858278</v>
      </c>
      <c r="F4013" t="b">
        <v>0</v>
      </c>
      <c r="G4013">
        <v>4</v>
      </c>
    </row>
    <row r="4014" spans="1:7" x14ac:dyDescent="0.2">
      <c r="A4014" t="s">
        <v>8221</v>
      </c>
      <c r="B4014" t="s">
        <v>8225</v>
      </c>
      <c r="C4014" t="s">
        <v>8247</v>
      </c>
      <c r="D4014">
        <v>1430571849</v>
      </c>
      <c r="E4014">
        <v>1427979849</v>
      </c>
      <c r="F4014" t="b">
        <v>0</v>
      </c>
      <c r="G4014">
        <v>0</v>
      </c>
    </row>
    <row r="4015" spans="1:7" x14ac:dyDescent="0.2">
      <c r="A4015" t="s">
        <v>8221</v>
      </c>
      <c r="B4015" t="s">
        <v>8224</v>
      </c>
      <c r="C4015" t="s">
        <v>8246</v>
      </c>
      <c r="D4015">
        <v>1424070823</v>
      </c>
      <c r="E4015">
        <v>1421478823</v>
      </c>
      <c r="F4015" t="b">
        <v>0</v>
      </c>
      <c r="G4015">
        <v>2</v>
      </c>
    </row>
    <row r="4016" spans="1:7" x14ac:dyDescent="0.2">
      <c r="A4016" t="s">
        <v>8221</v>
      </c>
      <c r="B4016" t="s">
        <v>8224</v>
      </c>
      <c r="C4016" t="s">
        <v>8246</v>
      </c>
      <c r="D4016">
        <v>1457157269</v>
      </c>
      <c r="E4016">
        <v>1455861269</v>
      </c>
      <c r="F4016" t="b">
        <v>0</v>
      </c>
      <c r="G4016">
        <v>0</v>
      </c>
    </row>
    <row r="4017" spans="1:7" x14ac:dyDescent="0.2">
      <c r="A4017" t="s">
        <v>8221</v>
      </c>
      <c r="B4017" t="s">
        <v>8224</v>
      </c>
      <c r="C4017" t="s">
        <v>8246</v>
      </c>
      <c r="D4017">
        <v>1437331463</v>
      </c>
      <c r="E4017">
        <v>1434739463</v>
      </c>
      <c r="F4017" t="b">
        <v>0</v>
      </c>
      <c r="G4017">
        <v>1</v>
      </c>
    </row>
    <row r="4018" spans="1:7" x14ac:dyDescent="0.2">
      <c r="A4018" t="s">
        <v>8221</v>
      </c>
      <c r="B4018" t="s">
        <v>8225</v>
      </c>
      <c r="C4018" t="s">
        <v>8247</v>
      </c>
      <c r="D4018">
        <v>1410987400</v>
      </c>
      <c r="E4018">
        <v>1408395400</v>
      </c>
      <c r="F4018" t="b">
        <v>0</v>
      </c>
      <c r="G4018">
        <v>7</v>
      </c>
    </row>
    <row r="4019" spans="1:7" x14ac:dyDescent="0.2">
      <c r="A4019" t="s">
        <v>8221</v>
      </c>
      <c r="B4019" t="s">
        <v>8224</v>
      </c>
      <c r="C4019" t="s">
        <v>8246</v>
      </c>
      <c r="D4019">
        <v>1409846874</v>
      </c>
      <c r="E4019">
        <v>1407254874</v>
      </c>
      <c r="F4019" t="b">
        <v>0</v>
      </c>
      <c r="G4019">
        <v>2</v>
      </c>
    </row>
    <row r="4020" spans="1:7" x14ac:dyDescent="0.2">
      <c r="A4020" t="s">
        <v>8221</v>
      </c>
      <c r="B4020" t="s">
        <v>8225</v>
      </c>
      <c r="C4020" t="s">
        <v>8247</v>
      </c>
      <c r="D4020">
        <v>1475877108</v>
      </c>
      <c r="E4020">
        <v>1473285108</v>
      </c>
      <c r="F4020" t="b">
        <v>0</v>
      </c>
      <c r="G4020">
        <v>4</v>
      </c>
    </row>
    <row r="4021" spans="1:7" x14ac:dyDescent="0.2">
      <c r="A4021" t="s">
        <v>8221</v>
      </c>
      <c r="B4021" t="s">
        <v>8224</v>
      </c>
      <c r="C4021" t="s">
        <v>8246</v>
      </c>
      <c r="D4021">
        <v>1460737680</v>
      </c>
      <c r="E4021">
        <v>1455725596</v>
      </c>
      <c r="F4021" t="b">
        <v>0</v>
      </c>
      <c r="G4021">
        <v>4</v>
      </c>
    </row>
    <row r="4022" spans="1:7" x14ac:dyDescent="0.2">
      <c r="A4022" t="s">
        <v>8221</v>
      </c>
      <c r="B4022" t="s">
        <v>8224</v>
      </c>
      <c r="C4022" t="s">
        <v>8246</v>
      </c>
      <c r="D4022">
        <v>1427168099</v>
      </c>
      <c r="E4022">
        <v>1424579699</v>
      </c>
      <c r="F4022" t="b">
        <v>0</v>
      </c>
      <c r="G4022">
        <v>3</v>
      </c>
    </row>
    <row r="4023" spans="1:7" x14ac:dyDescent="0.2">
      <c r="A4023" t="s">
        <v>8221</v>
      </c>
      <c r="B4023" t="s">
        <v>8224</v>
      </c>
      <c r="C4023" t="s">
        <v>8246</v>
      </c>
      <c r="D4023">
        <v>1414360358</v>
      </c>
      <c r="E4023">
        <v>1409176358</v>
      </c>
      <c r="F4023" t="b">
        <v>0</v>
      </c>
      <c r="G4023">
        <v>2</v>
      </c>
    </row>
    <row r="4024" spans="1:7" x14ac:dyDescent="0.2">
      <c r="A4024" t="s">
        <v>8221</v>
      </c>
      <c r="B4024" t="s">
        <v>8224</v>
      </c>
      <c r="C4024" t="s">
        <v>8246</v>
      </c>
      <c r="D4024">
        <v>1422759240</v>
      </c>
      <c r="E4024">
        <v>1418824867</v>
      </c>
      <c r="F4024" t="b">
        <v>0</v>
      </c>
      <c r="G4024">
        <v>197</v>
      </c>
    </row>
    <row r="4025" spans="1:7" x14ac:dyDescent="0.2">
      <c r="A4025" t="s">
        <v>8221</v>
      </c>
      <c r="B4025" t="s">
        <v>8224</v>
      </c>
      <c r="C4025" t="s">
        <v>8246</v>
      </c>
      <c r="D4025">
        <v>1458860363</v>
      </c>
      <c r="E4025">
        <v>1454975963</v>
      </c>
      <c r="F4025" t="b">
        <v>0</v>
      </c>
      <c r="G4025">
        <v>0</v>
      </c>
    </row>
    <row r="4026" spans="1:7" x14ac:dyDescent="0.2">
      <c r="A4026" t="s">
        <v>8221</v>
      </c>
      <c r="B4026" t="s">
        <v>8224</v>
      </c>
      <c r="C4026" t="s">
        <v>8246</v>
      </c>
      <c r="D4026">
        <v>1441037097</v>
      </c>
      <c r="E4026">
        <v>1438445097</v>
      </c>
      <c r="F4026" t="b">
        <v>0</v>
      </c>
      <c r="G4026">
        <v>1</v>
      </c>
    </row>
    <row r="4027" spans="1:7" x14ac:dyDescent="0.2">
      <c r="A4027" t="s">
        <v>8221</v>
      </c>
      <c r="B4027" t="s">
        <v>8230</v>
      </c>
      <c r="C4027" t="s">
        <v>8249</v>
      </c>
      <c r="D4027">
        <v>1437889336</v>
      </c>
      <c r="E4027">
        <v>1432705336</v>
      </c>
      <c r="F4027" t="b">
        <v>0</v>
      </c>
      <c r="G4027">
        <v>4</v>
      </c>
    </row>
    <row r="4028" spans="1:7" x14ac:dyDescent="0.2">
      <c r="A4028" t="s">
        <v>8221</v>
      </c>
      <c r="B4028" t="s">
        <v>8224</v>
      </c>
      <c r="C4028" t="s">
        <v>8246</v>
      </c>
      <c r="D4028">
        <v>1449247439</v>
      </c>
      <c r="E4028">
        <v>1444059839</v>
      </c>
      <c r="F4028" t="b">
        <v>0</v>
      </c>
      <c r="G4028">
        <v>0</v>
      </c>
    </row>
    <row r="4029" spans="1:7" x14ac:dyDescent="0.2">
      <c r="A4029" t="s">
        <v>8221</v>
      </c>
      <c r="B4029" t="s">
        <v>8224</v>
      </c>
      <c r="C4029" t="s">
        <v>8246</v>
      </c>
      <c r="D4029">
        <v>1487811600</v>
      </c>
      <c r="E4029">
        <v>1486077481</v>
      </c>
      <c r="F4029" t="b">
        <v>0</v>
      </c>
      <c r="G4029">
        <v>7</v>
      </c>
    </row>
    <row r="4030" spans="1:7" x14ac:dyDescent="0.2">
      <c r="A4030" t="s">
        <v>8221</v>
      </c>
      <c r="B4030" t="s">
        <v>8224</v>
      </c>
      <c r="C4030" t="s">
        <v>8246</v>
      </c>
      <c r="D4030">
        <v>1402007500</v>
      </c>
      <c r="E4030">
        <v>1399415500</v>
      </c>
      <c r="F4030" t="b">
        <v>0</v>
      </c>
      <c r="G4030">
        <v>11</v>
      </c>
    </row>
    <row r="4031" spans="1:7" x14ac:dyDescent="0.2">
      <c r="A4031" t="s">
        <v>8221</v>
      </c>
      <c r="B4031" t="s">
        <v>8224</v>
      </c>
      <c r="C4031" t="s">
        <v>8246</v>
      </c>
      <c r="D4031">
        <v>1450053370</v>
      </c>
      <c r="E4031">
        <v>1447461370</v>
      </c>
      <c r="F4031" t="b">
        <v>0</v>
      </c>
      <c r="G4031">
        <v>0</v>
      </c>
    </row>
    <row r="4032" spans="1:7" x14ac:dyDescent="0.2">
      <c r="A4032" t="s">
        <v>8221</v>
      </c>
      <c r="B4032" t="s">
        <v>8224</v>
      </c>
      <c r="C4032" t="s">
        <v>8246</v>
      </c>
      <c r="D4032">
        <v>1454525340</v>
      </c>
      <c r="E4032">
        <v>1452008599</v>
      </c>
      <c r="F4032" t="b">
        <v>0</v>
      </c>
      <c r="G4032">
        <v>6</v>
      </c>
    </row>
    <row r="4033" spans="1:7" x14ac:dyDescent="0.2">
      <c r="A4033" t="s">
        <v>8221</v>
      </c>
      <c r="B4033" t="s">
        <v>8224</v>
      </c>
      <c r="C4033" t="s">
        <v>8246</v>
      </c>
      <c r="D4033">
        <v>1418914964</v>
      </c>
      <c r="E4033">
        <v>1414591364</v>
      </c>
      <c r="F4033" t="b">
        <v>0</v>
      </c>
      <c r="G4033">
        <v>0</v>
      </c>
    </row>
    <row r="4034" spans="1:7" x14ac:dyDescent="0.2">
      <c r="A4034" t="s">
        <v>8221</v>
      </c>
      <c r="B4034" t="s">
        <v>8224</v>
      </c>
      <c r="C4034" t="s">
        <v>8246</v>
      </c>
      <c r="D4034">
        <v>1450211116</v>
      </c>
      <c r="E4034">
        <v>1445023516</v>
      </c>
      <c r="F4034" t="b">
        <v>0</v>
      </c>
      <c r="G4034">
        <v>7</v>
      </c>
    </row>
    <row r="4035" spans="1:7" x14ac:dyDescent="0.2">
      <c r="A4035" t="s">
        <v>8221</v>
      </c>
      <c r="B4035" t="s">
        <v>8225</v>
      </c>
      <c r="C4035" t="s">
        <v>8247</v>
      </c>
      <c r="D4035">
        <v>1475398800</v>
      </c>
      <c r="E4035">
        <v>1472711224</v>
      </c>
      <c r="F4035" t="b">
        <v>0</v>
      </c>
      <c r="G4035">
        <v>94</v>
      </c>
    </row>
    <row r="4036" spans="1:7" x14ac:dyDescent="0.2">
      <c r="A4036" t="s">
        <v>8221</v>
      </c>
      <c r="B4036" t="s">
        <v>8224</v>
      </c>
      <c r="C4036" t="s">
        <v>8246</v>
      </c>
      <c r="D4036">
        <v>1428097450</v>
      </c>
      <c r="E4036">
        <v>1425509050</v>
      </c>
      <c r="F4036" t="b">
        <v>0</v>
      </c>
      <c r="G4036">
        <v>2</v>
      </c>
    </row>
    <row r="4037" spans="1:7" x14ac:dyDescent="0.2">
      <c r="A4037" t="s">
        <v>8221</v>
      </c>
      <c r="B4037" t="s">
        <v>8224</v>
      </c>
      <c r="C4037" t="s">
        <v>8246</v>
      </c>
      <c r="D4037">
        <v>1413925887</v>
      </c>
      <c r="E4037">
        <v>1411333887</v>
      </c>
      <c r="F4037" t="b">
        <v>0</v>
      </c>
      <c r="G4037">
        <v>25</v>
      </c>
    </row>
    <row r="4038" spans="1:7" x14ac:dyDescent="0.2">
      <c r="A4038" t="s">
        <v>8221</v>
      </c>
      <c r="B4038" t="s">
        <v>8224</v>
      </c>
      <c r="C4038" t="s">
        <v>8246</v>
      </c>
      <c r="D4038">
        <v>1404253800</v>
      </c>
      <c r="E4038">
        <v>1402784964</v>
      </c>
      <c r="F4038" t="b">
        <v>0</v>
      </c>
      <c r="G4038">
        <v>17</v>
      </c>
    </row>
    <row r="4039" spans="1:7" x14ac:dyDescent="0.2">
      <c r="A4039" t="s">
        <v>8221</v>
      </c>
      <c r="B4039" t="s">
        <v>8224</v>
      </c>
      <c r="C4039" t="s">
        <v>8246</v>
      </c>
      <c r="D4039">
        <v>1464099900</v>
      </c>
      <c r="E4039">
        <v>1462585315</v>
      </c>
      <c r="F4039" t="b">
        <v>0</v>
      </c>
      <c r="G4039">
        <v>2</v>
      </c>
    </row>
    <row r="4040" spans="1:7" x14ac:dyDescent="0.2">
      <c r="A4040" t="s">
        <v>8221</v>
      </c>
      <c r="B4040" t="s">
        <v>8224</v>
      </c>
      <c r="C4040" t="s">
        <v>8246</v>
      </c>
      <c r="D4040">
        <v>1413573010</v>
      </c>
      <c r="E4040">
        <v>1408389010</v>
      </c>
      <c r="F4040" t="b">
        <v>0</v>
      </c>
      <c r="G4040">
        <v>4</v>
      </c>
    </row>
    <row r="4041" spans="1:7" x14ac:dyDescent="0.2">
      <c r="A4041" t="s">
        <v>8221</v>
      </c>
      <c r="B4041" t="s">
        <v>8224</v>
      </c>
      <c r="C4041" t="s">
        <v>8246</v>
      </c>
      <c r="D4041">
        <v>1448949540</v>
      </c>
      <c r="E4041">
        <v>1446048367</v>
      </c>
      <c r="F4041" t="b">
        <v>0</v>
      </c>
      <c r="G4041">
        <v>5</v>
      </c>
    </row>
    <row r="4042" spans="1:7" x14ac:dyDescent="0.2">
      <c r="A4042" t="s">
        <v>8221</v>
      </c>
      <c r="B4042" t="s">
        <v>8224</v>
      </c>
      <c r="C4042" t="s">
        <v>8246</v>
      </c>
      <c r="D4042">
        <v>1437188400</v>
      </c>
      <c r="E4042">
        <v>1432100004</v>
      </c>
      <c r="F4042" t="b">
        <v>0</v>
      </c>
      <c r="G4042">
        <v>2</v>
      </c>
    </row>
    <row r="4043" spans="1:7" x14ac:dyDescent="0.2">
      <c r="A4043" t="s">
        <v>8221</v>
      </c>
      <c r="B4043" t="s">
        <v>8225</v>
      </c>
      <c r="C4043" t="s">
        <v>8247</v>
      </c>
      <c r="D4043">
        <v>1473160954</v>
      </c>
      <c r="E4043">
        <v>1467976954</v>
      </c>
      <c r="F4043" t="b">
        <v>0</v>
      </c>
      <c r="G4043">
        <v>2</v>
      </c>
    </row>
    <row r="4044" spans="1:7" x14ac:dyDescent="0.2">
      <c r="A4044" t="s">
        <v>8221</v>
      </c>
      <c r="B4044" t="s">
        <v>8224</v>
      </c>
      <c r="C4044" t="s">
        <v>8246</v>
      </c>
      <c r="D4044">
        <v>1421781360</v>
      </c>
      <c r="E4044">
        <v>1419213664</v>
      </c>
      <c r="F4044" t="b">
        <v>0</v>
      </c>
      <c r="G4044">
        <v>3</v>
      </c>
    </row>
    <row r="4045" spans="1:7" x14ac:dyDescent="0.2">
      <c r="A4045" t="s">
        <v>8221</v>
      </c>
      <c r="B4045" t="s">
        <v>8229</v>
      </c>
      <c r="C4045" t="s">
        <v>8251</v>
      </c>
      <c r="D4045">
        <v>1416524325</v>
      </c>
      <c r="E4045">
        <v>1415228325</v>
      </c>
      <c r="F4045" t="b">
        <v>0</v>
      </c>
      <c r="G4045">
        <v>0</v>
      </c>
    </row>
    <row r="4046" spans="1:7" x14ac:dyDescent="0.2">
      <c r="A4046" t="s">
        <v>8221</v>
      </c>
      <c r="B4046" t="s">
        <v>8224</v>
      </c>
      <c r="C4046" t="s">
        <v>8246</v>
      </c>
      <c r="D4046">
        <v>1428642000</v>
      </c>
      <c r="E4046">
        <v>1426050982</v>
      </c>
      <c r="F4046" t="b">
        <v>0</v>
      </c>
      <c r="G4046">
        <v>4</v>
      </c>
    </row>
    <row r="4047" spans="1:7" x14ac:dyDescent="0.2">
      <c r="A4047" t="s">
        <v>8221</v>
      </c>
      <c r="B4047" t="s">
        <v>8226</v>
      </c>
      <c r="C4047" t="s">
        <v>8248</v>
      </c>
      <c r="D4047">
        <v>1408596589</v>
      </c>
      <c r="E4047">
        <v>1406004589</v>
      </c>
      <c r="F4047" t="b">
        <v>0</v>
      </c>
      <c r="G4047">
        <v>1</v>
      </c>
    </row>
    <row r="4048" spans="1:7" x14ac:dyDescent="0.2">
      <c r="A4048" t="s">
        <v>8221</v>
      </c>
      <c r="B4048" t="s">
        <v>8224</v>
      </c>
      <c r="C4048" t="s">
        <v>8246</v>
      </c>
      <c r="D4048">
        <v>1413992210</v>
      </c>
      <c r="E4048">
        <v>1411400210</v>
      </c>
      <c r="F4048" t="b">
        <v>0</v>
      </c>
      <c r="G4048">
        <v>12</v>
      </c>
    </row>
    <row r="4049" spans="1:7" x14ac:dyDescent="0.2">
      <c r="A4049" t="s">
        <v>8221</v>
      </c>
      <c r="B4049" t="s">
        <v>8224</v>
      </c>
      <c r="C4049" t="s">
        <v>8246</v>
      </c>
      <c r="D4049">
        <v>1420938000</v>
      </c>
      <c r="E4049">
        <v>1418862743</v>
      </c>
      <c r="F4049" t="b">
        <v>0</v>
      </c>
      <c r="G4049">
        <v>4</v>
      </c>
    </row>
    <row r="4050" spans="1:7" x14ac:dyDescent="0.2">
      <c r="A4050" t="s">
        <v>8221</v>
      </c>
      <c r="B4050" t="s">
        <v>8225</v>
      </c>
      <c r="C4050" t="s">
        <v>8247</v>
      </c>
      <c r="D4050">
        <v>1460373187</v>
      </c>
      <c r="E4050">
        <v>1457352787</v>
      </c>
      <c r="F4050" t="b">
        <v>0</v>
      </c>
      <c r="G4050">
        <v>91</v>
      </c>
    </row>
    <row r="4051" spans="1:7" x14ac:dyDescent="0.2">
      <c r="A4051" t="s">
        <v>8221</v>
      </c>
      <c r="B4051" t="s">
        <v>8224</v>
      </c>
      <c r="C4051" t="s">
        <v>8246</v>
      </c>
      <c r="D4051">
        <v>1436914815</v>
      </c>
      <c r="E4051">
        <v>1434322815</v>
      </c>
      <c r="F4051" t="b">
        <v>0</v>
      </c>
      <c r="G4051">
        <v>1</v>
      </c>
    </row>
    <row r="4052" spans="1:7" x14ac:dyDescent="0.2">
      <c r="A4052" t="s">
        <v>8221</v>
      </c>
      <c r="B4052" t="s">
        <v>8224</v>
      </c>
      <c r="C4052" t="s">
        <v>8246</v>
      </c>
      <c r="D4052">
        <v>1414077391</v>
      </c>
      <c r="E4052">
        <v>1411485391</v>
      </c>
      <c r="F4052" t="b">
        <v>0</v>
      </c>
      <c r="G4052">
        <v>1</v>
      </c>
    </row>
    <row r="4053" spans="1:7" x14ac:dyDescent="0.2">
      <c r="A4053" t="s">
        <v>8221</v>
      </c>
      <c r="B4053" t="s">
        <v>8224</v>
      </c>
      <c r="C4053" t="s">
        <v>8246</v>
      </c>
      <c r="D4053">
        <v>1399618380</v>
      </c>
      <c r="E4053">
        <v>1399058797</v>
      </c>
      <c r="F4053" t="b">
        <v>0</v>
      </c>
      <c r="G4053">
        <v>0</v>
      </c>
    </row>
    <row r="4054" spans="1:7" x14ac:dyDescent="0.2">
      <c r="A4054" t="s">
        <v>8221</v>
      </c>
      <c r="B4054" t="s">
        <v>8224</v>
      </c>
      <c r="C4054" t="s">
        <v>8246</v>
      </c>
      <c r="D4054">
        <v>1413234316</v>
      </c>
      <c r="E4054">
        <v>1408050316</v>
      </c>
      <c r="F4054" t="b">
        <v>0</v>
      </c>
      <c r="G4054">
        <v>13</v>
      </c>
    </row>
    <row r="4055" spans="1:7" x14ac:dyDescent="0.2">
      <c r="A4055" t="s">
        <v>8221</v>
      </c>
      <c r="B4055" t="s">
        <v>8225</v>
      </c>
      <c r="C4055" t="s">
        <v>8247</v>
      </c>
      <c r="D4055">
        <v>1416081600</v>
      </c>
      <c r="E4055">
        <v>1413477228</v>
      </c>
      <c r="F4055" t="b">
        <v>0</v>
      </c>
      <c r="G4055">
        <v>2</v>
      </c>
    </row>
    <row r="4056" spans="1:7" x14ac:dyDescent="0.2">
      <c r="A4056" t="s">
        <v>8221</v>
      </c>
      <c r="B4056" t="s">
        <v>8224</v>
      </c>
      <c r="C4056" t="s">
        <v>8246</v>
      </c>
      <c r="D4056">
        <v>1475294400</v>
      </c>
      <c r="E4056">
        <v>1472674285</v>
      </c>
      <c r="F4056" t="b">
        <v>0</v>
      </c>
      <c r="G4056">
        <v>0</v>
      </c>
    </row>
    <row r="4057" spans="1:7" x14ac:dyDescent="0.2">
      <c r="A4057" t="s">
        <v>8221</v>
      </c>
      <c r="B4057" t="s">
        <v>8225</v>
      </c>
      <c r="C4057" t="s">
        <v>8247</v>
      </c>
      <c r="D4057">
        <v>1403192031</v>
      </c>
      <c r="E4057">
        <v>1400600031</v>
      </c>
      <c r="F4057" t="b">
        <v>0</v>
      </c>
      <c r="G4057">
        <v>21</v>
      </c>
    </row>
    <row r="4058" spans="1:7" x14ac:dyDescent="0.2">
      <c r="A4058" t="s">
        <v>8221</v>
      </c>
      <c r="B4058" t="s">
        <v>8224</v>
      </c>
      <c r="C4058" t="s">
        <v>8246</v>
      </c>
      <c r="D4058">
        <v>1467575940</v>
      </c>
      <c r="E4058">
        <v>1465856639</v>
      </c>
      <c r="F4058" t="b">
        <v>0</v>
      </c>
      <c r="G4058">
        <v>9</v>
      </c>
    </row>
    <row r="4059" spans="1:7" x14ac:dyDescent="0.2">
      <c r="A4059" t="s">
        <v>8221</v>
      </c>
      <c r="B4059" t="s">
        <v>8225</v>
      </c>
      <c r="C4059" t="s">
        <v>8247</v>
      </c>
      <c r="D4059">
        <v>1448492400</v>
      </c>
      <c r="E4059">
        <v>1446506080</v>
      </c>
      <c r="F4059" t="b">
        <v>0</v>
      </c>
      <c r="G4059">
        <v>6</v>
      </c>
    </row>
    <row r="4060" spans="1:7" x14ac:dyDescent="0.2">
      <c r="A4060" t="s">
        <v>8221</v>
      </c>
      <c r="B4060" t="s">
        <v>8224</v>
      </c>
      <c r="C4060" t="s">
        <v>8246</v>
      </c>
      <c r="D4060">
        <v>1459483140</v>
      </c>
      <c r="E4060">
        <v>1458178044</v>
      </c>
      <c r="F4060" t="b">
        <v>0</v>
      </c>
      <c r="G4060">
        <v>4</v>
      </c>
    </row>
    <row r="4061" spans="1:7" x14ac:dyDescent="0.2">
      <c r="A4061" t="s">
        <v>8221</v>
      </c>
      <c r="B4061" t="s">
        <v>8229</v>
      </c>
      <c r="C4061" t="s">
        <v>8251</v>
      </c>
      <c r="D4061">
        <v>1410836400</v>
      </c>
      <c r="E4061">
        <v>1408116152</v>
      </c>
      <c r="F4061" t="b">
        <v>0</v>
      </c>
      <c r="G4061">
        <v>7</v>
      </c>
    </row>
    <row r="4062" spans="1:7" x14ac:dyDescent="0.2">
      <c r="A4062" t="s">
        <v>8221</v>
      </c>
      <c r="B4062" t="s">
        <v>8229</v>
      </c>
      <c r="C4062" t="s">
        <v>8251</v>
      </c>
      <c r="D4062">
        <v>1403539200</v>
      </c>
      <c r="E4062">
        <v>1400604056</v>
      </c>
      <c r="F4062" t="b">
        <v>0</v>
      </c>
      <c r="G4062">
        <v>5</v>
      </c>
    </row>
    <row r="4063" spans="1:7" x14ac:dyDescent="0.2">
      <c r="A4063" t="s">
        <v>8221</v>
      </c>
      <c r="B4063" t="s">
        <v>8224</v>
      </c>
      <c r="C4063" t="s">
        <v>8246</v>
      </c>
      <c r="D4063">
        <v>1461205423</v>
      </c>
      <c r="E4063">
        <v>1456025023</v>
      </c>
      <c r="F4063" t="b">
        <v>0</v>
      </c>
      <c r="G4063">
        <v>0</v>
      </c>
    </row>
    <row r="4064" spans="1:7" x14ac:dyDescent="0.2">
      <c r="A4064" t="s">
        <v>8221</v>
      </c>
      <c r="B4064" t="s">
        <v>8224</v>
      </c>
      <c r="C4064" t="s">
        <v>8246</v>
      </c>
      <c r="D4064">
        <v>1467481468</v>
      </c>
      <c r="E4064">
        <v>1464889468</v>
      </c>
      <c r="F4064" t="b">
        <v>0</v>
      </c>
      <c r="G4064">
        <v>3</v>
      </c>
    </row>
    <row r="4065" spans="1:7" x14ac:dyDescent="0.2">
      <c r="A4065" t="s">
        <v>8221</v>
      </c>
      <c r="B4065" t="s">
        <v>8225</v>
      </c>
      <c r="C4065" t="s">
        <v>8247</v>
      </c>
      <c r="D4065">
        <v>1403886084</v>
      </c>
      <c r="E4065">
        <v>1401294084</v>
      </c>
      <c r="F4065" t="b">
        <v>0</v>
      </c>
      <c r="G4065">
        <v>9</v>
      </c>
    </row>
    <row r="4066" spans="1:7" x14ac:dyDescent="0.2">
      <c r="A4066" t="s">
        <v>8221</v>
      </c>
      <c r="B4066" t="s">
        <v>8226</v>
      </c>
      <c r="C4066" t="s">
        <v>8248</v>
      </c>
      <c r="D4066">
        <v>1430316426</v>
      </c>
      <c r="E4066">
        <v>1427724426</v>
      </c>
      <c r="F4066" t="b">
        <v>0</v>
      </c>
      <c r="G4066">
        <v>6</v>
      </c>
    </row>
    <row r="4067" spans="1:7" x14ac:dyDescent="0.2">
      <c r="A4067" t="s">
        <v>8221</v>
      </c>
      <c r="B4067" t="s">
        <v>8224</v>
      </c>
      <c r="C4067" t="s">
        <v>8246</v>
      </c>
      <c r="D4067">
        <v>1407883811</v>
      </c>
      <c r="E4067">
        <v>1405291811</v>
      </c>
      <c r="F4067" t="b">
        <v>0</v>
      </c>
      <c r="G4067">
        <v>4</v>
      </c>
    </row>
    <row r="4068" spans="1:7" x14ac:dyDescent="0.2">
      <c r="A4068" t="s">
        <v>8221</v>
      </c>
      <c r="B4068" t="s">
        <v>8224</v>
      </c>
      <c r="C4068" t="s">
        <v>8246</v>
      </c>
      <c r="D4068">
        <v>1463619388</v>
      </c>
      <c r="E4068">
        <v>1461027388</v>
      </c>
      <c r="F4068" t="b">
        <v>0</v>
      </c>
      <c r="G4068">
        <v>1</v>
      </c>
    </row>
    <row r="4069" spans="1:7" x14ac:dyDescent="0.2">
      <c r="A4069" t="s">
        <v>8221</v>
      </c>
      <c r="B4069" t="s">
        <v>8224</v>
      </c>
      <c r="C4069" t="s">
        <v>8246</v>
      </c>
      <c r="D4069">
        <v>1443408550</v>
      </c>
      <c r="E4069">
        <v>1439952550</v>
      </c>
      <c r="F4069" t="b">
        <v>0</v>
      </c>
      <c r="G4069">
        <v>17</v>
      </c>
    </row>
    <row r="4070" spans="1:7" x14ac:dyDescent="0.2">
      <c r="A4070" t="s">
        <v>8221</v>
      </c>
      <c r="B4070" t="s">
        <v>8224</v>
      </c>
      <c r="C4070" t="s">
        <v>8246</v>
      </c>
      <c r="D4070">
        <v>1484348700</v>
      </c>
      <c r="E4070">
        <v>1481756855</v>
      </c>
      <c r="F4070" t="b">
        <v>0</v>
      </c>
      <c r="G4070">
        <v>1</v>
      </c>
    </row>
    <row r="4071" spans="1:7" x14ac:dyDescent="0.2">
      <c r="A4071" t="s">
        <v>8221</v>
      </c>
      <c r="B4071" t="s">
        <v>8225</v>
      </c>
      <c r="C4071" t="s">
        <v>8247</v>
      </c>
      <c r="D4071">
        <v>1425124800</v>
      </c>
      <c r="E4071">
        <v>1421596356</v>
      </c>
      <c r="F4071" t="b">
        <v>0</v>
      </c>
      <c r="G4071">
        <v>13</v>
      </c>
    </row>
    <row r="4072" spans="1:7" x14ac:dyDescent="0.2">
      <c r="A4072" t="s">
        <v>8221</v>
      </c>
      <c r="B4072" t="s">
        <v>8224</v>
      </c>
      <c r="C4072" t="s">
        <v>8246</v>
      </c>
      <c r="D4072">
        <v>1425178800</v>
      </c>
      <c r="E4072">
        <v>1422374420</v>
      </c>
      <c r="F4072" t="b">
        <v>0</v>
      </c>
      <c r="G4072">
        <v>6</v>
      </c>
    </row>
    <row r="4073" spans="1:7" x14ac:dyDescent="0.2">
      <c r="A4073" t="s">
        <v>8221</v>
      </c>
      <c r="B4073" t="s">
        <v>8238</v>
      </c>
      <c r="C4073" t="s">
        <v>8256</v>
      </c>
      <c r="D4073">
        <v>1482779931</v>
      </c>
      <c r="E4073">
        <v>1480187931</v>
      </c>
      <c r="F4073" t="b">
        <v>0</v>
      </c>
      <c r="G4073">
        <v>0</v>
      </c>
    </row>
    <row r="4074" spans="1:7" x14ac:dyDescent="0.2">
      <c r="A4074" t="s">
        <v>8221</v>
      </c>
      <c r="B4074" t="s">
        <v>8225</v>
      </c>
      <c r="C4074" t="s">
        <v>8247</v>
      </c>
      <c r="D4074">
        <v>1408646111</v>
      </c>
      <c r="E4074">
        <v>1403462111</v>
      </c>
      <c r="F4074" t="b">
        <v>0</v>
      </c>
      <c r="G4074">
        <v>2</v>
      </c>
    </row>
    <row r="4075" spans="1:7" x14ac:dyDescent="0.2">
      <c r="A4075" t="s">
        <v>8221</v>
      </c>
      <c r="B4075" t="s">
        <v>8224</v>
      </c>
      <c r="C4075" t="s">
        <v>8246</v>
      </c>
      <c r="D4075">
        <v>1431144000</v>
      </c>
      <c r="E4075">
        <v>1426407426</v>
      </c>
      <c r="F4075" t="b">
        <v>0</v>
      </c>
      <c r="G4075">
        <v>2</v>
      </c>
    </row>
    <row r="4076" spans="1:7" x14ac:dyDescent="0.2">
      <c r="A4076" t="s">
        <v>8221</v>
      </c>
      <c r="B4076" t="s">
        <v>8225</v>
      </c>
      <c r="C4076" t="s">
        <v>8247</v>
      </c>
      <c r="D4076">
        <v>1446732975</v>
      </c>
      <c r="E4076">
        <v>1444137375</v>
      </c>
      <c r="F4076" t="b">
        <v>0</v>
      </c>
      <c r="G4076">
        <v>21</v>
      </c>
    </row>
    <row r="4077" spans="1:7" x14ac:dyDescent="0.2">
      <c r="A4077" t="s">
        <v>8221</v>
      </c>
      <c r="B4077" t="s">
        <v>8225</v>
      </c>
      <c r="C4077" t="s">
        <v>8247</v>
      </c>
      <c r="D4077">
        <v>1404149280</v>
      </c>
      <c r="E4077">
        <v>1400547969</v>
      </c>
      <c r="F4077" t="b">
        <v>0</v>
      </c>
      <c r="G4077">
        <v>13</v>
      </c>
    </row>
    <row r="4078" spans="1:7" x14ac:dyDescent="0.2">
      <c r="A4078" t="s">
        <v>8221</v>
      </c>
      <c r="B4078" t="s">
        <v>8224</v>
      </c>
      <c r="C4078" t="s">
        <v>8246</v>
      </c>
      <c r="D4078">
        <v>1413921060</v>
      </c>
      <c r="E4078">
        <v>1411499149</v>
      </c>
      <c r="F4078" t="b">
        <v>0</v>
      </c>
      <c r="G4078">
        <v>0</v>
      </c>
    </row>
    <row r="4079" spans="1:7" x14ac:dyDescent="0.2">
      <c r="A4079" t="s">
        <v>8221</v>
      </c>
      <c r="B4079" t="s">
        <v>8224</v>
      </c>
      <c r="C4079" t="s">
        <v>8246</v>
      </c>
      <c r="D4079">
        <v>1482339794</v>
      </c>
      <c r="E4079">
        <v>1479747794</v>
      </c>
      <c r="F4079" t="b">
        <v>0</v>
      </c>
      <c r="G4079">
        <v>6</v>
      </c>
    </row>
    <row r="4080" spans="1:7" x14ac:dyDescent="0.2">
      <c r="A4080" t="s">
        <v>8221</v>
      </c>
      <c r="B4080" t="s">
        <v>8225</v>
      </c>
      <c r="C4080" t="s">
        <v>8247</v>
      </c>
      <c r="D4080">
        <v>1485543242</v>
      </c>
      <c r="E4080">
        <v>1482951242</v>
      </c>
      <c r="F4080" t="b">
        <v>0</v>
      </c>
      <c r="G4080">
        <v>0</v>
      </c>
    </row>
    <row r="4081" spans="1:7" x14ac:dyDescent="0.2">
      <c r="A4081" t="s">
        <v>8221</v>
      </c>
      <c r="B4081" t="s">
        <v>8224</v>
      </c>
      <c r="C4081" t="s">
        <v>8246</v>
      </c>
      <c r="D4081">
        <v>1466375521</v>
      </c>
      <c r="E4081">
        <v>1463783521</v>
      </c>
      <c r="F4081" t="b">
        <v>0</v>
      </c>
      <c r="G4081">
        <v>1</v>
      </c>
    </row>
    <row r="4082" spans="1:7" x14ac:dyDescent="0.2">
      <c r="A4082" t="s">
        <v>8221</v>
      </c>
      <c r="B4082" t="s">
        <v>8224</v>
      </c>
      <c r="C4082" t="s">
        <v>8246</v>
      </c>
      <c r="D4082">
        <v>1465930440</v>
      </c>
      <c r="E4082">
        <v>1463849116</v>
      </c>
      <c r="F4082" t="b">
        <v>0</v>
      </c>
      <c r="G4082">
        <v>0</v>
      </c>
    </row>
    <row r="4083" spans="1:7" x14ac:dyDescent="0.2">
      <c r="A4083" t="s">
        <v>8221</v>
      </c>
      <c r="B4083" t="s">
        <v>8224</v>
      </c>
      <c r="C4083" t="s">
        <v>8246</v>
      </c>
      <c r="D4083">
        <v>1425819425</v>
      </c>
      <c r="E4083">
        <v>1423231025</v>
      </c>
      <c r="F4083" t="b">
        <v>0</v>
      </c>
      <c r="G4083">
        <v>12</v>
      </c>
    </row>
    <row r="4084" spans="1:7" x14ac:dyDescent="0.2">
      <c r="A4084" t="s">
        <v>8221</v>
      </c>
      <c r="B4084" t="s">
        <v>8224</v>
      </c>
      <c r="C4084" t="s">
        <v>8246</v>
      </c>
      <c r="D4084">
        <v>1447542000</v>
      </c>
      <c r="E4084">
        <v>1446179553</v>
      </c>
      <c r="F4084" t="b">
        <v>0</v>
      </c>
      <c r="G4084">
        <v>2</v>
      </c>
    </row>
    <row r="4085" spans="1:7" x14ac:dyDescent="0.2">
      <c r="A4085" t="s">
        <v>8221</v>
      </c>
      <c r="B4085" t="s">
        <v>8224</v>
      </c>
      <c r="C4085" t="s">
        <v>8246</v>
      </c>
      <c r="D4085">
        <v>1452795416</v>
      </c>
      <c r="E4085">
        <v>1450203416</v>
      </c>
      <c r="F4085" t="b">
        <v>0</v>
      </c>
      <c r="G4085">
        <v>6</v>
      </c>
    </row>
    <row r="4086" spans="1:7" x14ac:dyDescent="0.2">
      <c r="A4086" t="s">
        <v>8221</v>
      </c>
      <c r="B4086" t="s">
        <v>8237</v>
      </c>
      <c r="C4086" t="s">
        <v>8249</v>
      </c>
      <c r="D4086">
        <v>1476008906</v>
      </c>
      <c r="E4086">
        <v>1473416906</v>
      </c>
      <c r="F4086" t="b">
        <v>0</v>
      </c>
      <c r="G4086">
        <v>1</v>
      </c>
    </row>
    <row r="4087" spans="1:7" x14ac:dyDescent="0.2">
      <c r="A4087" t="s">
        <v>8221</v>
      </c>
      <c r="B4087" t="s">
        <v>8224</v>
      </c>
      <c r="C4087" t="s">
        <v>8246</v>
      </c>
      <c r="D4087">
        <v>1427169540</v>
      </c>
      <c r="E4087">
        <v>1424701775</v>
      </c>
      <c r="F4087" t="b">
        <v>0</v>
      </c>
      <c r="G4087">
        <v>1</v>
      </c>
    </row>
    <row r="4088" spans="1:7" x14ac:dyDescent="0.2">
      <c r="A4088" t="s">
        <v>8221</v>
      </c>
      <c r="B4088" t="s">
        <v>8224</v>
      </c>
      <c r="C4088" t="s">
        <v>8246</v>
      </c>
      <c r="D4088">
        <v>1448078400</v>
      </c>
      <c r="E4088">
        <v>1445985299</v>
      </c>
      <c r="F4088" t="b">
        <v>0</v>
      </c>
      <c r="G4088">
        <v>5</v>
      </c>
    </row>
    <row r="4089" spans="1:7" x14ac:dyDescent="0.2">
      <c r="A4089" t="s">
        <v>8221</v>
      </c>
      <c r="B4089" t="s">
        <v>8224</v>
      </c>
      <c r="C4089" t="s">
        <v>8246</v>
      </c>
      <c r="D4089">
        <v>1468777786</v>
      </c>
      <c r="E4089">
        <v>1466185786</v>
      </c>
      <c r="F4089" t="b">
        <v>0</v>
      </c>
      <c r="G4089">
        <v>0</v>
      </c>
    </row>
    <row r="4090" spans="1:7" x14ac:dyDescent="0.2">
      <c r="A4090" t="s">
        <v>8221</v>
      </c>
      <c r="B4090" t="s">
        <v>8225</v>
      </c>
      <c r="C4090" t="s">
        <v>8247</v>
      </c>
      <c r="D4090">
        <v>1421403960</v>
      </c>
      <c r="E4090">
        <v>1418827324</v>
      </c>
      <c r="F4090" t="b">
        <v>0</v>
      </c>
      <c r="G4090">
        <v>3</v>
      </c>
    </row>
    <row r="4091" spans="1:7" x14ac:dyDescent="0.2">
      <c r="A4091" t="s">
        <v>8221</v>
      </c>
      <c r="B4091" t="s">
        <v>8224</v>
      </c>
      <c r="C4091" t="s">
        <v>8246</v>
      </c>
      <c r="D4091">
        <v>1433093700</v>
      </c>
      <c r="E4091">
        <v>1430242488</v>
      </c>
      <c r="F4091" t="b">
        <v>0</v>
      </c>
      <c r="G4091">
        <v>8</v>
      </c>
    </row>
    <row r="4092" spans="1:7" x14ac:dyDescent="0.2">
      <c r="A4092" t="s">
        <v>8221</v>
      </c>
      <c r="B4092" t="s">
        <v>8224</v>
      </c>
      <c r="C4092" t="s">
        <v>8246</v>
      </c>
      <c r="D4092">
        <v>1438959600</v>
      </c>
      <c r="E4092">
        <v>1437754137</v>
      </c>
      <c r="F4092" t="b">
        <v>0</v>
      </c>
      <c r="G4092">
        <v>3</v>
      </c>
    </row>
    <row r="4093" spans="1:7" x14ac:dyDescent="0.2">
      <c r="A4093" t="s">
        <v>8221</v>
      </c>
      <c r="B4093" t="s">
        <v>8224</v>
      </c>
      <c r="C4093" t="s">
        <v>8246</v>
      </c>
      <c r="D4093">
        <v>1421410151</v>
      </c>
      <c r="E4093">
        <v>1418818151</v>
      </c>
      <c r="F4093" t="b">
        <v>0</v>
      </c>
      <c r="G4093">
        <v>8</v>
      </c>
    </row>
    <row r="4094" spans="1:7" x14ac:dyDescent="0.2">
      <c r="A4094" t="s">
        <v>8221</v>
      </c>
      <c r="B4094" t="s">
        <v>8224</v>
      </c>
      <c r="C4094" t="s">
        <v>8246</v>
      </c>
      <c r="D4094">
        <v>1428205247</v>
      </c>
      <c r="E4094">
        <v>1423024847</v>
      </c>
      <c r="F4094" t="b">
        <v>0</v>
      </c>
      <c r="G4094">
        <v>1</v>
      </c>
    </row>
    <row r="4095" spans="1:7" x14ac:dyDescent="0.2">
      <c r="A4095" t="s">
        <v>8221</v>
      </c>
      <c r="B4095" t="s">
        <v>8225</v>
      </c>
      <c r="C4095" t="s">
        <v>8247</v>
      </c>
      <c r="D4095">
        <v>1440272093</v>
      </c>
      <c r="E4095">
        <v>1435088093</v>
      </c>
      <c r="F4095" t="b">
        <v>0</v>
      </c>
      <c r="G4095">
        <v>4</v>
      </c>
    </row>
    <row r="4096" spans="1:7" x14ac:dyDescent="0.2">
      <c r="A4096" t="s">
        <v>8221</v>
      </c>
      <c r="B4096" t="s">
        <v>8224</v>
      </c>
      <c r="C4096" t="s">
        <v>8246</v>
      </c>
      <c r="D4096">
        <v>1413953940</v>
      </c>
      <c r="E4096">
        <v>1410141900</v>
      </c>
      <c r="F4096" t="b">
        <v>0</v>
      </c>
      <c r="G4096">
        <v>8</v>
      </c>
    </row>
    <row r="4097" spans="1:7" x14ac:dyDescent="0.2">
      <c r="A4097" t="s">
        <v>8221</v>
      </c>
      <c r="B4097" t="s">
        <v>8238</v>
      </c>
      <c r="C4097" t="s">
        <v>8256</v>
      </c>
      <c r="D4097">
        <v>1482108350</v>
      </c>
      <c r="E4097">
        <v>1479516350</v>
      </c>
      <c r="F4097" t="b">
        <v>0</v>
      </c>
      <c r="G4097">
        <v>1</v>
      </c>
    </row>
    <row r="4098" spans="1:7" x14ac:dyDescent="0.2">
      <c r="A4098" t="s">
        <v>8221</v>
      </c>
      <c r="B4098" t="s">
        <v>8225</v>
      </c>
      <c r="C4098" t="s">
        <v>8247</v>
      </c>
      <c r="D4098">
        <v>1488271860</v>
      </c>
      <c r="E4098">
        <v>1484484219</v>
      </c>
      <c r="F4098" t="b">
        <v>0</v>
      </c>
      <c r="G4098">
        <v>5</v>
      </c>
    </row>
    <row r="4099" spans="1:7" x14ac:dyDescent="0.2">
      <c r="A4099" t="s">
        <v>8221</v>
      </c>
      <c r="B4099" t="s">
        <v>8225</v>
      </c>
      <c r="C4099" t="s">
        <v>8247</v>
      </c>
      <c r="D4099">
        <v>1454284500</v>
      </c>
      <c r="E4099">
        <v>1449431237</v>
      </c>
      <c r="F4099" t="b">
        <v>0</v>
      </c>
      <c r="G4099">
        <v>0</v>
      </c>
    </row>
    <row r="4100" spans="1:7" x14ac:dyDescent="0.2">
      <c r="A4100" t="s">
        <v>8221</v>
      </c>
      <c r="B4100" t="s">
        <v>8224</v>
      </c>
      <c r="C4100" t="s">
        <v>8246</v>
      </c>
      <c r="D4100">
        <v>1465060797</v>
      </c>
      <c r="E4100">
        <v>1462468797</v>
      </c>
      <c r="F4100" t="b">
        <v>0</v>
      </c>
      <c r="G4100">
        <v>0</v>
      </c>
    </row>
    <row r="4101" spans="1:7" x14ac:dyDescent="0.2">
      <c r="A4101" t="s">
        <v>8221</v>
      </c>
      <c r="B4101" t="s">
        <v>8224</v>
      </c>
      <c r="C4101" t="s">
        <v>8246</v>
      </c>
      <c r="D4101">
        <v>1472847873</v>
      </c>
      <c r="E4101">
        <v>1468959873</v>
      </c>
      <c r="F4101" t="b">
        <v>0</v>
      </c>
      <c r="G4101">
        <v>1</v>
      </c>
    </row>
    <row r="4102" spans="1:7" x14ac:dyDescent="0.2">
      <c r="A4102" t="s">
        <v>8221</v>
      </c>
      <c r="B4102" t="s">
        <v>8224</v>
      </c>
      <c r="C4102" t="s">
        <v>8246</v>
      </c>
      <c r="D4102">
        <v>1414205990</v>
      </c>
      <c r="E4102">
        <v>1413341990</v>
      </c>
      <c r="F4102" t="b">
        <v>0</v>
      </c>
      <c r="G4102">
        <v>0</v>
      </c>
    </row>
    <row r="4103" spans="1:7" x14ac:dyDescent="0.2">
      <c r="A4103" t="s">
        <v>8221</v>
      </c>
      <c r="B4103" t="s">
        <v>8224</v>
      </c>
      <c r="C4103" t="s">
        <v>8246</v>
      </c>
      <c r="D4103">
        <v>1485380482</v>
      </c>
      <c r="E4103">
        <v>1482788482</v>
      </c>
      <c r="F4103" t="b">
        <v>0</v>
      </c>
      <c r="G4103">
        <v>0</v>
      </c>
    </row>
    <row r="4104" spans="1:7" x14ac:dyDescent="0.2">
      <c r="A4104" t="s">
        <v>8221</v>
      </c>
      <c r="B4104" t="s">
        <v>8224</v>
      </c>
      <c r="C4104" t="s">
        <v>8246</v>
      </c>
      <c r="D4104">
        <v>1463343673</v>
      </c>
      <c r="E4104">
        <v>1460751673</v>
      </c>
      <c r="F4104" t="b">
        <v>0</v>
      </c>
      <c r="G4104">
        <v>6</v>
      </c>
    </row>
    <row r="4105" spans="1:7" x14ac:dyDescent="0.2">
      <c r="A4105" t="s">
        <v>8221</v>
      </c>
      <c r="B4105" t="s">
        <v>8224</v>
      </c>
      <c r="C4105" t="s">
        <v>8246</v>
      </c>
      <c r="D4105">
        <v>1440613920</v>
      </c>
      <c r="E4105">
        <v>1435953566</v>
      </c>
      <c r="F4105" t="b">
        <v>0</v>
      </c>
      <c r="G4105">
        <v>6</v>
      </c>
    </row>
    <row r="4106" spans="1:7" x14ac:dyDescent="0.2">
      <c r="A4106" t="s">
        <v>8221</v>
      </c>
      <c r="B4106" t="s">
        <v>8226</v>
      </c>
      <c r="C4106" t="s">
        <v>8248</v>
      </c>
      <c r="D4106">
        <v>1477550434</v>
      </c>
      <c r="E4106">
        <v>1474958434</v>
      </c>
      <c r="F4106" t="b">
        <v>0</v>
      </c>
      <c r="G4106">
        <v>14</v>
      </c>
    </row>
    <row r="4107" spans="1:7" x14ac:dyDescent="0.2">
      <c r="A4107" t="s">
        <v>8221</v>
      </c>
      <c r="B4107" t="s">
        <v>8238</v>
      </c>
      <c r="C4107" t="s">
        <v>8256</v>
      </c>
      <c r="D4107">
        <v>1482711309</v>
      </c>
      <c r="E4107">
        <v>1479860109</v>
      </c>
      <c r="F4107" t="b">
        <v>0</v>
      </c>
      <c r="G4107">
        <v>6</v>
      </c>
    </row>
    <row r="4108" spans="1:7" x14ac:dyDescent="0.2">
      <c r="A4108" t="s">
        <v>8221</v>
      </c>
      <c r="B4108" t="s">
        <v>8224</v>
      </c>
      <c r="C4108" t="s">
        <v>8246</v>
      </c>
      <c r="D4108">
        <v>1427936400</v>
      </c>
      <c r="E4108">
        <v>1424221866</v>
      </c>
      <c r="F4108" t="b">
        <v>0</v>
      </c>
      <c r="G4108">
        <v>33</v>
      </c>
    </row>
    <row r="4109" spans="1:7" x14ac:dyDescent="0.2">
      <c r="A4109" t="s">
        <v>8221</v>
      </c>
      <c r="B4109" t="s">
        <v>8224</v>
      </c>
      <c r="C4109" t="s">
        <v>8246</v>
      </c>
      <c r="D4109">
        <v>1411596001</v>
      </c>
      <c r="E4109">
        <v>1409608801</v>
      </c>
      <c r="F4109" t="b">
        <v>0</v>
      </c>
      <c r="G4109">
        <v>4</v>
      </c>
    </row>
    <row r="4110" spans="1:7" x14ac:dyDescent="0.2">
      <c r="A4110" t="s">
        <v>8221</v>
      </c>
      <c r="B4110" t="s">
        <v>8224</v>
      </c>
      <c r="C4110" t="s">
        <v>8246</v>
      </c>
      <c r="D4110">
        <v>1488517200</v>
      </c>
      <c r="E4110">
        <v>1485909937</v>
      </c>
      <c r="F4110" t="b">
        <v>0</v>
      </c>
      <c r="G4110">
        <v>1</v>
      </c>
    </row>
    <row r="4111" spans="1:7" x14ac:dyDescent="0.2">
      <c r="A4111" t="s">
        <v>8221</v>
      </c>
      <c r="B4111" t="s">
        <v>8225</v>
      </c>
      <c r="C4111" t="s">
        <v>8247</v>
      </c>
      <c r="D4111">
        <v>1448805404</v>
      </c>
      <c r="E4111">
        <v>1446209804</v>
      </c>
      <c r="F4111" t="b">
        <v>0</v>
      </c>
      <c r="G4111">
        <v>0</v>
      </c>
    </row>
    <row r="4112" spans="1:7" x14ac:dyDescent="0.2">
      <c r="A4112" t="s">
        <v>8221</v>
      </c>
      <c r="B4112" t="s">
        <v>8225</v>
      </c>
      <c r="C4112" t="s">
        <v>8247</v>
      </c>
      <c r="D4112">
        <v>1469113351</v>
      </c>
      <c r="E4112">
        <v>1463929351</v>
      </c>
      <c r="F4112" t="b">
        <v>0</v>
      </c>
      <c r="G4112">
        <v>6</v>
      </c>
    </row>
    <row r="4113" spans="1:7" x14ac:dyDescent="0.2">
      <c r="A4113" t="s">
        <v>8221</v>
      </c>
      <c r="B4113" t="s">
        <v>8224</v>
      </c>
      <c r="C4113" t="s">
        <v>8246</v>
      </c>
      <c r="D4113">
        <v>1424747740</v>
      </c>
      <c r="E4113">
        <v>1422155740</v>
      </c>
      <c r="F4113" t="b">
        <v>0</v>
      </c>
      <c r="G4113">
        <v>6</v>
      </c>
    </row>
    <row r="4114" spans="1:7" x14ac:dyDescent="0.2">
      <c r="A4114" t="s">
        <v>8221</v>
      </c>
      <c r="B4114" t="s">
        <v>8241</v>
      </c>
      <c r="C4114" t="s">
        <v>8249</v>
      </c>
      <c r="D4114">
        <v>1456617600</v>
      </c>
      <c r="E4114">
        <v>1454280186</v>
      </c>
      <c r="F4114" t="b">
        <v>0</v>
      </c>
      <c r="G4114">
        <v>1</v>
      </c>
    </row>
    <row r="4115" spans="1:7" x14ac:dyDescent="0.2">
      <c r="A4115" t="s">
        <v>8221</v>
      </c>
      <c r="B4115" t="s">
        <v>8224</v>
      </c>
      <c r="C4115" t="s">
        <v>8246</v>
      </c>
      <c r="D4115">
        <v>1452234840</v>
      </c>
      <c r="E4115">
        <v>1450619123</v>
      </c>
      <c r="F4115" t="b">
        <v>0</v>
      </c>
      <c r="G4115">
        <v>3</v>
      </c>
    </row>
  </sheetData>
  <autoFilter ref="A1:A4115" xr:uid="{C1614CD4-8CB9-4349-8F9E-B3CE19E34361}">
    <filterColumn colId="0">
      <filters>
        <filter val="failed"/>
      </filters>
    </filterColumn>
  </autoFilter>
  <conditionalFormatting sqref="A1:A1048576">
    <cfRule type="containsText" dxfId="11" priority="1" operator="containsText" text="live">
      <formula>NOT(ISERROR(SEARCH("live",A1)))</formula>
    </cfRule>
    <cfRule type="containsText" dxfId="10" priority="2" operator="containsText" text="failed">
      <formula>NOT(ISERROR(SEARCH("failed",A1)))</formula>
    </cfRule>
    <cfRule type="containsText" dxfId="9" priority="3" operator="containsText" text="canceled">
      <formula>NOT(ISERROR(SEARCH("canceled",A1)))</formula>
    </cfRule>
    <cfRule type="containsText" dxfId="8" priority="4" operator="containsText" text="successful">
      <formula>NOT(ISERROR(SEARCH("successful",A1)))</formula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5013B0-C4C2-D642-935B-C4C12AE4D46C}">
  <dimension ref="A1:J1531"/>
  <sheetViews>
    <sheetView tabSelected="1" workbookViewId="0">
      <selection activeCell="E17" sqref="E17"/>
    </sheetView>
  </sheetViews>
  <sheetFormatPr baseColWidth="10" defaultRowHeight="15" x14ac:dyDescent="0.2"/>
  <cols>
    <col min="1" max="1" width="21.33203125" customWidth="1"/>
  </cols>
  <sheetData>
    <row r="1" spans="1:10" x14ac:dyDescent="0.2">
      <c r="A1" s="1" t="s">
        <v>8404</v>
      </c>
      <c r="B1" t="s">
        <v>8262</v>
      </c>
      <c r="C1" t="s">
        <v>8413</v>
      </c>
      <c r="D1" t="s">
        <v>8219</v>
      </c>
      <c r="G1" s="1" t="s">
        <v>8218</v>
      </c>
      <c r="H1" s="1" t="s">
        <v>8262</v>
      </c>
      <c r="I1" t="s">
        <v>8221</v>
      </c>
    </row>
    <row r="2" spans="1:10" x14ac:dyDescent="0.2">
      <c r="A2" t="str">
        <f>IF(RawData!F2="successful",RawData!F2,)</f>
        <v>successful</v>
      </c>
      <c r="B2">
        <f>IF(RawData!F2="successful",RawData!L2,)</f>
        <v>182</v>
      </c>
      <c r="C2" s="15">
        <f>(B2-$E$2)/$E$7</f>
        <v>1.090629119428338</v>
      </c>
      <c r="D2" t="s">
        <v>8405</v>
      </c>
      <c r="E2" s="14">
        <f>AVERAGE(B:B)</f>
        <v>70.958333333333329</v>
      </c>
      <c r="G2" t="s">
        <v>8221</v>
      </c>
      <c r="H2">
        <v>0</v>
      </c>
      <c r="I2" t="s">
        <v>8405</v>
      </c>
      <c r="J2">
        <f>AVERAGE(H:H)</f>
        <v>17.709803921568628</v>
      </c>
    </row>
    <row r="3" spans="1:10" x14ac:dyDescent="0.2">
      <c r="A3" t="str">
        <f>IF(RawData!F3="successful",RawData!F3,)</f>
        <v>successful</v>
      </c>
      <c r="B3">
        <f>IF(RawData!F3="successful",RawData!L3,)</f>
        <v>79</v>
      </c>
      <c r="C3" s="15">
        <f t="shared" ref="C3:C66" si="0">(B3-$E$2)/$E$7</f>
        <v>7.8983647298187368E-2</v>
      </c>
      <c r="D3" t="s">
        <v>8406</v>
      </c>
      <c r="E3">
        <f>MEDIAN(B:B)</f>
        <v>45.5</v>
      </c>
      <c r="G3" t="s">
        <v>8221</v>
      </c>
      <c r="H3">
        <v>1</v>
      </c>
      <c r="I3" t="s">
        <v>8406</v>
      </c>
      <c r="J3">
        <f>MEDIAN(H:H)</f>
        <v>4</v>
      </c>
    </row>
    <row r="4" spans="1:10" x14ac:dyDescent="0.2">
      <c r="A4" t="str">
        <f>IF(RawData!F4="successful",RawData!F4,)</f>
        <v>successful</v>
      </c>
      <c r="B4">
        <f>IF(RawData!F4="successful",RawData!L4,)</f>
        <v>35</v>
      </c>
      <c r="C4" s="15">
        <f t="shared" si="0"/>
        <v>-0.35317558351469247</v>
      </c>
      <c r="D4" t="s">
        <v>8407</v>
      </c>
      <c r="E4">
        <f>MIN(B:B)</f>
        <v>1</v>
      </c>
      <c r="G4" t="s">
        <v>8221</v>
      </c>
      <c r="H4">
        <v>10</v>
      </c>
      <c r="I4" t="s">
        <v>8407</v>
      </c>
      <c r="J4">
        <f>MIN(H:H)</f>
        <v>0</v>
      </c>
    </row>
    <row r="5" spans="1:10" x14ac:dyDescent="0.2">
      <c r="A5" t="str">
        <f>IF(RawData!F5="successful",RawData!F5,)</f>
        <v>successful</v>
      </c>
      <c r="B5">
        <f>IF(RawData!F5="successful",RawData!L5,)</f>
        <v>150</v>
      </c>
      <c r="C5" s="15">
        <f t="shared" si="0"/>
        <v>0.77633149701897075</v>
      </c>
      <c r="D5" t="s">
        <v>8408</v>
      </c>
      <c r="E5">
        <f>MAX(B:B)</f>
        <v>827</v>
      </c>
      <c r="G5" t="s">
        <v>8221</v>
      </c>
      <c r="H5">
        <v>0</v>
      </c>
      <c r="I5" t="s">
        <v>8408</v>
      </c>
      <c r="J5">
        <f>MAX(H:H)</f>
        <v>1293</v>
      </c>
    </row>
    <row r="6" spans="1:10" x14ac:dyDescent="0.2">
      <c r="A6" t="str">
        <f>IF(RawData!F6="successful",RawData!F6,)</f>
        <v>successful</v>
      </c>
      <c r="B6">
        <f>IF(RawData!F6="successful",RawData!L6,)</f>
        <v>284</v>
      </c>
      <c r="C6" s="15">
        <f t="shared" si="0"/>
        <v>2.092452790858196</v>
      </c>
      <c r="D6" t="s">
        <v>8409</v>
      </c>
      <c r="E6" s="14">
        <f>_xlfn.VAR.P(B:B)</f>
        <v>10366.156597222222</v>
      </c>
      <c r="G6" t="s">
        <v>8221</v>
      </c>
      <c r="H6">
        <v>7</v>
      </c>
      <c r="I6" t="s">
        <v>8409</v>
      </c>
      <c r="J6">
        <f>_xlfn.VAR.P(H:H)</f>
        <v>3773.2216685890044</v>
      </c>
    </row>
    <row r="7" spans="1:10" x14ac:dyDescent="0.2">
      <c r="A7" t="str">
        <f>IF(RawData!F7="successful",RawData!F7,)</f>
        <v>successful</v>
      </c>
      <c r="B7">
        <f>IF(RawData!F7="successful",RawData!L7,)</f>
        <v>47</v>
      </c>
      <c r="C7" s="15">
        <f t="shared" si="0"/>
        <v>-0.2353139751111798</v>
      </c>
      <c r="D7" t="s">
        <v>8410</v>
      </c>
      <c r="E7" s="14">
        <f>_xlfn.STDEV.P(B:B)</f>
        <v>101.81432412594124</v>
      </c>
      <c r="G7" t="s">
        <v>8221</v>
      </c>
      <c r="H7">
        <v>0</v>
      </c>
      <c r="I7" t="s">
        <v>8414</v>
      </c>
      <c r="J7">
        <f>_xlfn.STDEV.P(H:H)</f>
        <v>61.426555076684906</v>
      </c>
    </row>
    <row r="8" spans="1:10" x14ac:dyDescent="0.2">
      <c r="A8" t="str">
        <f>IF(RawData!F8="successful",RawData!F8,)</f>
        <v>successful</v>
      </c>
      <c r="B8">
        <f>IF(RawData!F8="successful",RawData!L8,)</f>
        <v>58</v>
      </c>
      <c r="C8" s="15">
        <f t="shared" si="0"/>
        <v>-0.12727416740795983</v>
      </c>
      <c r="G8" t="s">
        <v>8221</v>
      </c>
      <c r="H8">
        <v>1</v>
      </c>
    </row>
    <row r="9" spans="1:10" x14ac:dyDescent="0.2">
      <c r="A9" t="str">
        <f>IF(RawData!F9="successful",RawData!F9,)</f>
        <v>successful</v>
      </c>
      <c r="B9">
        <f>IF(RawData!F9="successful",RawData!L9,)</f>
        <v>57</v>
      </c>
      <c r="C9" s="15">
        <f t="shared" si="0"/>
        <v>-0.13709596810825256</v>
      </c>
      <c r="D9" t="s">
        <v>8411</v>
      </c>
      <c r="E9" s="14">
        <f>E2+E7</f>
        <v>172.77265745927457</v>
      </c>
      <c r="G9" t="s">
        <v>8221</v>
      </c>
      <c r="H9">
        <v>2</v>
      </c>
      <c r="I9" t="s">
        <v>8411</v>
      </c>
      <c r="J9">
        <f>J2+J7</f>
        <v>79.136358998253542</v>
      </c>
    </row>
    <row r="10" spans="1:10" x14ac:dyDescent="0.2">
      <c r="A10" t="str">
        <f>IF(RawData!F10="successful",RawData!F10,)</f>
        <v>successful</v>
      </c>
      <c r="B10">
        <f>IF(RawData!F10="successful",RawData!L10,)</f>
        <v>12</v>
      </c>
      <c r="C10" s="15">
        <f t="shared" si="0"/>
        <v>-0.57907699962142511</v>
      </c>
      <c r="D10" t="s">
        <v>8412</v>
      </c>
      <c r="E10" s="14">
        <f>E2-E7</f>
        <v>-30.855990792607912</v>
      </c>
      <c r="G10" t="s">
        <v>8221</v>
      </c>
      <c r="H10">
        <v>3</v>
      </c>
      <c r="I10" t="s">
        <v>8415</v>
      </c>
      <c r="J10">
        <f>J2-J7</f>
        <v>-43.716751155116278</v>
      </c>
    </row>
    <row r="11" spans="1:10" x14ac:dyDescent="0.2">
      <c r="A11" t="str">
        <f>IF(RawData!F11="successful",RawData!F11,)</f>
        <v>successful</v>
      </c>
      <c r="B11">
        <f>IF(RawData!F11="successful",RawData!L11,)</f>
        <v>20</v>
      </c>
      <c r="C11" s="15">
        <f t="shared" si="0"/>
        <v>-0.50050259401908337</v>
      </c>
      <c r="G11" t="s">
        <v>8221</v>
      </c>
      <c r="H11">
        <v>10</v>
      </c>
    </row>
    <row r="12" spans="1:10" x14ac:dyDescent="0.2">
      <c r="A12" t="str">
        <f>IF(RawData!F12="successful",RawData!F12,)</f>
        <v>successful</v>
      </c>
      <c r="B12">
        <f>IF(RawData!F12="successful",RawData!L12,)</f>
        <v>19</v>
      </c>
      <c r="C12" s="15">
        <f t="shared" si="0"/>
        <v>-0.51032439471937607</v>
      </c>
      <c r="D12" t="s">
        <v>8416</v>
      </c>
      <c r="E12">
        <f>_xlfn.QUARTILE.EXC(B2:B121,1)</f>
        <v>24.25</v>
      </c>
      <c r="G12" t="s">
        <v>8221</v>
      </c>
      <c r="H12">
        <v>10</v>
      </c>
    </row>
    <row r="13" spans="1:10" x14ac:dyDescent="0.2">
      <c r="A13" t="str">
        <f>IF(RawData!F13="successful",RawData!F13,)</f>
        <v>successful</v>
      </c>
      <c r="B13">
        <f>IF(RawData!F13="successful",RawData!L13,)</f>
        <v>75</v>
      </c>
      <c r="C13" s="15">
        <f t="shared" si="0"/>
        <v>3.9696444497016467E-2</v>
      </c>
      <c r="D13" t="s">
        <v>8417</v>
      </c>
      <c r="E13">
        <f>_xlfn.QUARTILE.EXC(B2:B122,2)</f>
        <v>45.5</v>
      </c>
      <c r="G13" t="s">
        <v>8221</v>
      </c>
      <c r="H13">
        <v>1</v>
      </c>
    </row>
    <row r="14" spans="1:10" x14ac:dyDescent="0.2">
      <c r="A14" t="str">
        <f>IF(RawData!F14="successful",RawData!F14,)</f>
        <v>successful</v>
      </c>
      <c r="B14">
        <f>IF(RawData!F14="successful",RawData!L14,)</f>
        <v>827</v>
      </c>
      <c r="C14" s="15">
        <f t="shared" si="0"/>
        <v>7.4256905711171441</v>
      </c>
      <c r="D14" t="s">
        <v>8406</v>
      </c>
      <c r="E14">
        <f>_xlfn.QUARTILE.EXC(B2:B122,2)</f>
        <v>45.5</v>
      </c>
      <c r="G14" t="s">
        <v>8221</v>
      </c>
      <c r="H14">
        <v>0</v>
      </c>
    </row>
    <row r="15" spans="1:10" x14ac:dyDescent="0.2">
      <c r="A15" t="str">
        <f>IF(RawData!F15="successful",RawData!F15,)</f>
        <v>successful</v>
      </c>
      <c r="B15">
        <f>IF(RawData!F15="successful",RawData!L15,)</f>
        <v>51</v>
      </c>
      <c r="C15" s="15">
        <f t="shared" si="0"/>
        <v>-0.1960267723100089</v>
      </c>
      <c r="D15" t="s">
        <v>8418</v>
      </c>
      <c r="E15">
        <f>_xlfn.QUARTILE.EXC(B2:B122,3)</f>
        <v>70</v>
      </c>
      <c r="G15" t="s">
        <v>8221</v>
      </c>
      <c r="H15">
        <v>0</v>
      </c>
    </row>
    <row r="16" spans="1:10" x14ac:dyDescent="0.2">
      <c r="A16" t="str">
        <f>IF(RawData!F16="successful",RawData!F16,)</f>
        <v>successful</v>
      </c>
      <c r="B16">
        <f>IF(RawData!F16="successful",RawData!L16,)</f>
        <v>41</v>
      </c>
      <c r="C16" s="15">
        <f t="shared" si="0"/>
        <v>-0.29424477931293613</v>
      </c>
      <c r="D16" t="s">
        <v>8419</v>
      </c>
      <c r="E16">
        <f>MAX(B:B)</f>
        <v>827</v>
      </c>
      <c r="G16" t="s">
        <v>8221</v>
      </c>
      <c r="H16">
        <v>0</v>
      </c>
    </row>
    <row r="17" spans="1:8" x14ac:dyDescent="0.2">
      <c r="A17" t="str">
        <f>IF(RawData!F17="successful",RawData!F17,)</f>
        <v>successful</v>
      </c>
      <c r="B17">
        <f>IF(RawData!F17="successful",RawData!L17,)</f>
        <v>98</v>
      </c>
      <c r="C17" s="15">
        <f t="shared" si="0"/>
        <v>0.26559786060374913</v>
      </c>
      <c r="D17" t="s">
        <v>8420</v>
      </c>
      <c r="E17">
        <f>E15-E12</f>
        <v>45.75</v>
      </c>
      <c r="G17" t="s">
        <v>8221</v>
      </c>
      <c r="H17">
        <v>26</v>
      </c>
    </row>
    <row r="18" spans="1:8" x14ac:dyDescent="0.2">
      <c r="A18" t="str">
        <f>IF(RawData!F18="successful",RawData!F18,)</f>
        <v>successful</v>
      </c>
      <c r="B18">
        <f>IF(RawData!F18="successful",RawData!L18,)</f>
        <v>70</v>
      </c>
      <c r="C18" s="15">
        <f t="shared" si="0"/>
        <v>-9.4125590044471467E-3</v>
      </c>
      <c r="D18" t="s">
        <v>8421</v>
      </c>
      <c r="E18">
        <f>1.5*E17</f>
        <v>68.625</v>
      </c>
      <c r="G18" t="s">
        <v>8221</v>
      </c>
      <c r="H18">
        <v>0</v>
      </c>
    </row>
    <row r="19" spans="1:8" x14ac:dyDescent="0.2">
      <c r="A19" t="str">
        <f>IF(RawData!F19="successful",RawData!F19,)</f>
        <v>successful</v>
      </c>
      <c r="B19">
        <f>IF(RawData!F19="successful",RawData!L19,)</f>
        <v>36</v>
      </c>
      <c r="C19" s="15">
        <f t="shared" si="0"/>
        <v>-0.34335378281439977</v>
      </c>
      <c r="G19" t="s">
        <v>8221</v>
      </c>
      <c r="H19">
        <v>7</v>
      </c>
    </row>
    <row r="20" spans="1:8" x14ac:dyDescent="0.2">
      <c r="A20" t="str">
        <f>IF(RawData!F20="successful",RawData!F20,)</f>
        <v>successful</v>
      </c>
      <c r="B20">
        <f>IF(RawData!F20="successful",RawData!L20,)</f>
        <v>342</v>
      </c>
      <c r="C20" s="15">
        <f t="shared" si="0"/>
        <v>2.6621172314751735</v>
      </c>
      <c r="G20" t="s">
        <v>8221</v>
      </c>
      <c r="H20">
        <v>0</v>
      </c>
    </row>
    <row r="21" spans="1:8" x14ac:dyDescent="0.2">
      <c r="A21" t="str">
        <f>IF(RawData!F21="successful",RawData!F21,)</f>
        <v>successful</v>
      </c>
      <c r="B21">
        <f>IF(RawData!F21="successful",RawData!L21,)</f>
        <v>22</v>
      </c>
      <c r="C21" s="15">
        <f t="shared" si="0"/>
        <v>-0.48085899261849785</v>
      </c>
      <c r="G21" t="s">
        <v>8221</v>
      </c>
      <c r="H21">
        <v>2</v>
      </c>
    </row>
    <row r="22" spans="1:8" x14ac:dyDescent="0.2">
      <c r="A22" t="str">
        <f>IF(RawData!F22="successful",RawData!F22,)</f>
        <v>successful</v>
      </c>
      <c r="B22">
        <f>IF(RawData!F22="successful",RawData!L22,)</f>
        <v>25</v>
      </c>
      <c r="C22" s="15">
        <f t="shared" si="0"/>
        <v>-0.45139359051761968</v>
      </c>
      <c r="G22" t="s">
        <v>8221</v>
      </c>
      <c r="H22">
        <v>13</v>
      </c>
    </row>
    <row r="23" spans="1:8" x14ac:dyDescent="0.2">
      <c r="A23" t="str">
        <f>IF(RawData!F23="successful",RawData!F23,)</f>
        <v>successful</v>
      </c>
      <c r="B23">
        <f>IF(RawData!F23="successful",RawData!L23,)</f>
        <v>101</v>
      </c>
      <c r="C23" s="15">
        <f t="shared" si="0"/>
        <v>0.29506326270462729</v>
      </c>
      <c r="G23" t="s">
        <v>8221</v>
      </c>
      <c r="H23">
        <v>4</v>
      </c>
    </row>
    <row r="24" spans="1:8" x14ac:dyDescent="0.2">
      <c r="A24" t="str">
        <f>IF(RawData!F24="successful",RawData!F24,)</f>
        <v>successful</v>
      </c>
      <c r="B24">
        <f>IF(RawData!F24="successful",RawData!L24,)</f>
        <v>8</v>
      </c>
      <c r="C24" s="15">
        <f t="shared" si="0"/>
        <v>-0.61836420242259604</v>
      </c>
      <c r="G24" t="s">
        <v>8221</v>
      </c>
      <c r="H24">
        <v>0</v>
      </c>
    </row>
    <row r="25" spans="1:8" x14ac:dyDescent="0.2">
      <c r="A25" t="str">
        <f>IF(RawData!F25="successful",RawData!F25,)</f>
        <v>successful</v>
      </c>
      <c r="B25">
        <f>IF(RawData!F25="successful",RawData!L25,)</f>
        <v>23</v>
      </c>
      <c r="C25" s="15">
        <f t="shared" si="0"/>
        <v>-0.47103719191820514</v>
      </c>
      <c r="G25" t="s">
        <v>8221</v>
      </c>
      <c r="H25">
        <v>12</v>
      </c>
    </row>
    <row r="26" spans="1:8" x14ac:dyDescent="0.2">
      <c r="A26" t="str">
        <f>IF(RawData!F26="successful",RawData!F26,)</f>
        <v>successful</v>
      </c>
      <c r="B26">
        <f>IF(RawData!F26="successful",RawData!L26,)</f>
        <v>574</v>
      </c>
      <c r="C26" s="15">
        <f t="shared" si="0"/>
        <v>4.9407749939430854</v>
      </c>
      <c r="G26" t="s">
        <v>8221</v>
      </c>
      <c r="H26">
        <v>2</v>
      </c>
    </row>
    <row r="27" spans="1:8" x14ac:dyDescent="0.2">
      <c r="A27" t="str">
        <f>IF(RawData!F27="successful",RawData!F27,)</f>
        <v>successful</v>
      </c>
      <c r="B27">
        <f>IF(RawData!F27="successful",RawData!L27,)</f>
        <v>14</v>
      </c>
      <c r="C27" s="15">
        <f t="shared" si="0"/>
        <v>-0.55943339822083971</v>
      </c>
      <c r="G27" t="s">
        <v>8221</v>
      </c>
      <c r="H27">
        <v>10</v>
      </c>
    </row>
    <row r="28" spans="1:8" x14ac:dyDescent="0.2">
      <c r="A28" t="str">
        <f>IF(RawData!F28="successful",RawData!F28,)</f>
        <v>successful</v>
      </c>
      <c r="B28">
        <f>IF(RawData!F28="successful",RawData!L28,)</f>
        <v>19</v>
      </c>
      <c r="C28" s="15">
        <f t="shared" si="0"/>
        <v>-0.51032439471937607</v>
      </c>
      <c r="G28" t="s">
        <v>8221</v>
      </c>
      <c r="H28">
        <v>0</v>
      </c>
    </row>
    <row r="29" spans="1:8" x14ac:dyDescent="0.2">
      <c r="A29" t="str">
        <f>IF(RawData!F29="successful",RawData!F29,)</f>
        <v>successful</v>
      </c>
      <c r="B29">
        <f>IF(RawData!F29="successful",RawData!L29,)</f>
        <v>150</v>
      </c>
      <c r="C29" s="15">
        <f t="shared" si="0"/>
        <v>0.77633149701897075</v>
      </c>
      <c r="G29" t="s">
        <v>8221</v>
      </c>
      <c r="H29">
        <v>5</v>
      </c>
    </row>
    <row r="30" spans="1:8" x14ac:dyDescent="0.2">
      <c r="A30" t="str">
        <f>IF(RawData!F30="successful",RawData!F30,)</f>
        <v>successful</v>
      </c>
      <c r="B30">
        <f>IF(RawData!F30="successful",RawData!L30,)</f>
        <v>71</v>
      </c>
      <c r="C30" s="15">
        <f t="shared" si="0"/>
        <v>4.0924169584557666E-4</v>
      </c>
      <c r="G30" t="s">
        <v>8221</v>
      </c>
      <c r="H30">
        <v>0</v>
      </c>
    </row>
    <row r="31" spans="1:8" x14ac:dyDescent="0.2">
      <c r="A31" t="str">
        <f>IF(RawData!F31="successful",RawData!F31,)</f>
        <v>successful</v>
      </c>
      <c r="B31">
        <f>IF(RawData!F31="successful",RawData!L31,)</f>
        <v>117</v>
      </c>
      <c r="C31" s="15">
        <f t="shared" si="0"/>
        <v>0.45221207390931084</v>
      </c>
      <c r="G31" t="s">
        <v>8221</v>
      </c>
      <c r="H31">
        <v>5</v>
      </c>
    </row>
    <row r="32" spans="1:8" x14ac:dyDescent="0.2">
      <c r="A32" t="str">
        <f>IF(RawData!F32="successful",RawData!F32,)</f>
        <v>successful</v>
      </c>
      <c r="B32">
        <f>IF(RawData!F32="successful",RawData!L32,)</f>
        <v>53</v>
      </c>
      <c r="C32" s="15">
        <f t="shared" si="0"/>
        <v>-0.17638317090942343</v>
      </c>
      <c r="G32" t="s">
        <v>8221</v>
      </c>
      <c r="H32">
        <v>1</v>
      </c>
    </row>
    <row r="33" spans="1:8" x14ac:dyDescent="0.2">
      <c r="A33" t="str">
        <f>IF(RawData!F33="successful",RawData!F33,)</f>
        <v>successful</v>
      </c>
      <c r="B33">
        <f>IF(RawData!F33="successful",RawData!L33,)</f>
        <v>1</v>
      </c>
      <c r="C33" s="15">
        <f t="shared" si="0"/>
        <v>-0.68711680732464508</v>
      </c>
      <c r="G33" t="s">
        <v>8221</v>
      </c>
      <c r="H33">
        <v>3</v>
      </c>
    </row>
    <row r="34" spans="1:8" x14ac:dyDescent="0.2">
      <c r="A34" t="str">
        <f>IF(RawData!F34="successful",RawData!F34,)</f>
        <v>successful</v>
      </c>
      <c r="B34">
        <f>IF(RawData!F34="successful",RawData!L34,)</f>
        <v>89</v>
      </c>
      <c r="C34" s="15">
        <f t="shared" si="0"/>
        <v>0.17720165430111459</v>
      </c>
      <c r="G34" t="s">
        <v>8221</v>
      </c>
      <c r="H34">
        <v>3</v>
      </c>
    </row>
    <row r="35" spans="1:8" x14ac:dyDescent="0.2">
      <c r="A35" t="str">
        <f>IF(RawData!F35="successful",RawData!F35,)</f>
        <v>successful</v>
      </c>
      <c r="B35">
        <f>IF(RawData!F35="successful",RawData!L35,)</f>
        <v>64</v>
      </c>
      <c r="C35" s="15">
        <f t="shared" si="0"/>
        <v>-6.8343363206203489E-2</v>
      </c>
      <c r="G35" t="s">
        <v>8221</v>
      </c>
      <c r="H35">
        <v>0</v>
      </c>
    </row>
    <row r="36" spans="1:8" x14ac:dyDescent="0.2">
      <c r="A36" t="str">
        <f>IF(RawData!F36="successful",RawData!F36,)</f>
        <v>successful</v>
      </c>
      <c r="B36">
        <f>IF(RawData!F36="successful",RawData!L36,)</f>
        <v>68</v>
      </c>
      <c r="C36" s="15">
        <f t="shared" si="0"/>
        <v>-2.9056160405032592E-2</v>
      </c>
      <c r="G36" t="s">
        <v>8221</v>
      </c>
      <c r="H36">
        <v>3</v>
      </c>
    </row>
    <row r="37" spans="1:8" x14ac:dyDescent="0.2">
      <c r="A37" t="str">
        <f>IF(RawData!F37="successful",RawData!F37,)</f>
        <v>successful</v>
      </c>
      <c r="B37">
        <f>IF(RawData!F37="successful",RawData!L37,)</f>
        <v>28</v>
      </c>
      <c r="C37" s="15">
        <f t="shared" si="0"/>
        <v>-0.42192818841674151</v>
      </c>
      <c r="G37" t="s">
        <v>8221</v>
      </c>
      <c r="H37">
        <v>0</v>
      </c>
    </row>
    <row r="38" spans="1:8" x14ac:dyDescent="0.2">
      <c r="A38" t="str">
        <f>IF(RawData!F38="successful",RawData!F38,)</f>
        <v>successful</v>
      </c>
      <c r="B38">
        <f>IF(RawData!F38="successful",RawData!L38,)</f>
        <v>44</v>
      </c>
      <c r="C38" s="15">
        <f t="shared" si="0"/>
        <v>-0.26477937721205796</v>
      </c>
      <c r="G38" t="s">
        <v>8221</v>
      </c>
      <c r="H38">
        <v>19</v>
      </c>
    </row>
    <row r="39" spans="1:8" x14ac:dyDescent="0.2">
      <c r="A39" t="str">
        <f>IF(RawData!F39="successful",RawData!F39,)</f>
        <v>successful</v>
      </c>
      <c r="B39">
        <f>IF(RawData!F39="successful",RawData!L39,)</f>
        <v>253</v>
      </c>
      <c r="C39" s="15">
        <f t="shared" si="0"/>
        <v>1.7879769691491214</v>
      </c>
      <c r="G39" t="s">
        <v>8221</v>
      </c>
      <c r="H39">
        <v>8</v>
      </c>
    </row>
    <row r="40" spans="1:8" x14ac:dyDescent="0.2">
      <c r="A40" t="str">
        <f>IF(RawData!F40="successful",RawData!F40,)</f>
        <v>successful</v>
      </c>
      <c r="B40">
        <f>IF(RawData!F40="successful",RawData!L40,)</f>
        <v>66</v>
      </c>
      <c r="C40" s="15">
        <f t="shared" si="0"/>
        <v>-4.8699761805618039E-2</v>
      </c>
      <c r="G40" t="s">
        <v>8221</v>
      </c>
      <c r="H40">
        <v>6</v>
      </c>
    </row>
    <row r="41" spans="1:8" x14ac:dyDescent="0.2">
      <c r="A41" t="str">
        <f>IF(RawData!F41="successful",RawData!F41,)</f>
        <v>successful</v>
      </c>
      <c r="B41">
        <f>IF(RawData!F41="successful",RawData!L41,)</f>
        <v>217</v>
      </c>
      <c r="C41" s="15">
        <f t="shared" si="0"/>
        <v>1.4343921439385834</v>
      </c>
      <c r="G41" t="s">
        <v>8221</v>
      </c>
      <c r="H41">
        <v>0</v>
      </c>
    </row>
    <row r="42" spans="1:8" x14ac:dyDescent="0.2">
      <c r="A42" t="str">
        <f>IF(RawData!F42="successful",RawData!F42,)</f>
        <v>successful</v>
      </c>
      <c r="B42">
        <f>IF(RawData!F42="successful",RawData!L42,)</f>
        <v>16</v>
      </c>
      <c r="C42" s="15">
        <f t="shared" si="0"/>
        <v>-0.53978979682025419</v>
      </c>
      <c r="G42" t="s">
        <v>8221</v>
      </c>
      <c r="H42">
        <v>18</v>
      </c>
    </row>
    <row r="43" spans="1:8" x14ac:dyDescent="0.2">
      <c r="A43" t="str">
        <f>IF(RawData!F43="successful",RawData!F43,)</f>
        <v>successful</v>
      </c>
      <c r="B43">
        <f>IF(RawData!F43="successful",RawData!L43,)</f>
        <v>19</v>
      </c>
      <c r="C43" s="15">
        <f t="shared" si="0"/>
        <v>-0.51032439471937607</v>
      </c>
      <c r="G43" t="s">
        <v>8221</v>
      </c>
      <c r="H43">
        <v>7</v>
      </c>
    </row>
    <row r="44" spans="1:8" x14ac:dyDescent="0.2">
      <c r="A44" t="str">
        <f>IF(RawData!F44="successful",RawData!F44,)</f>
        <v>successful</v>
      </c>
      <c r="B44">
        <f>IF(RawData!F44="successful",RawData!L44,)</f>
        <v>169</v>
      </c>
      <c r="C44" s="15">
        <f t="shared" si="0"/>
        <v>0.96294571032453247</v>
      </c>
      <c r="G44" t="s">
        <v>8221</v>
      </c>
      <c r="H44">
        <v>0</v>
      </c>
    </row>
    <row r="45" spans="1:8" x14ac:dyDescent="0.2">
      <c r="A45" t="str">
        <f>IF(RawData!F45="successful",RawData!F45,)</f>
        <v>successful</v>
      </c>
      <c r="B45">
        <f>IF(RawData!F45="successful",RawData!L45,)</f>
        <v>263</v>
      </c>
      <c r="C45" s="15">
        <f t="shared" si="0"/>
        <v>1.8861949761520487</v>
      </c>
      <c r="G45" t="s">
        <v>8221</v>
      </c>
      <c r="H45">
        <v>8</v>
      </c>
    </row>
    <row r="46" spans="1:8" x14ac:dyDescent="0.2">
      <c r="A46" t="str">
        <f>IF(RawData!F46="successful",RawData!F46,)</f>
        <v>successful</v>
      </c>
      <c r="B46">
        <f>IF(RawData!F46="successful",RawData!L46,)</f>
        <v>15</v>
      </c>
      <c r="C46" s="15">
        <f t="shared" si="0"/>
        <v>-0.54961159752054689</v>
      </c>
      <c r="G46" t="s">
        <v>8221</v>
      </c>
      <c r="H46">
        <v>1293</v>
      </c>
    </row>
    <row r="47" spans="1:8" x14ac:dyDescent="0.2">
      <c r="A47" t="str">
        <f>IF(RawData!F47="successful",RawData!F47,)</f>
        <v>successful</v>
      </c>
      <c r="B47">
        <f>IF(RawData!F47="successful",RawData!L47,)</f>
        <v>61</v>
      </c>
      <c r="C47" s="15">
        <f t="shared" si="0"/>
        <v>-9.7808765307081658E-2</v>
      </c>
      <c r="G47" t="s">
        <v>8221</v>
      </c>
      <c r="H47">
        <v>17</v>
      </c>
    </row>
    <row r="48" spans="1:8" x14ac:dyDescent="0.2">
      <c r="A48" t="str">
        <f>IF(RawData!F48="successful",RawData!F48,)</f>
        <v>successful</v>
      </c>
      <c r="B48">
        <f>IF(RawData!F48="successful",RawData!L48,)</f>
        <v>45</v>
      </c>
      <c r="C48" s="15">
        <f t="shared" si="0"/>
        <v>-0.2549575765117652</v>
      </c>
      <c r="G48" t="s">
        <v>8221</v>
      </c>
      <c r="H48">
        <v>0</v>
      </c>
    </row>
    <row r="49" spans="1:8" x14ac:dyDescent="0.2">
      <c r="A49" t="str">
        <f>IF(RawData!F49="successful",RawData!F49,)</f>
        <v>successful</v>
      </c>
      <c r="B49">
        <f>IF(RawData!F49="successful",RawData!L49,)</f>
        <v>70</v>
      </c>
      <c r="C49" s="15">
        <f t="shared" si="0"/>
        <v>-9.4125590044471467E-3</v>
      </c>
      <c r="G49" t="s">
        <v>8221</v>
      </c>
      <c r="H49">
        <v>13</v>
      </c>
    </row>
    <row r="50" spans="1:8" x14ac:dyDescent="0.2">
      <c r="A50" t="str">
        <f>IF(RawData!F50="successful",RawData!F50,)</f>
        <v>successful</v>
      </c>
      <c r="B50">
        <f>IF(RawData!F50="successful",RawData!L50,)</f>
        <v>38</v>
      </c>
      <c r="C50" s="15">
        <f t="shared" si="0"/>
        <v>-0.3237101814138143</v>
      </c>
      <c r="G50" t="s">
        <v>8221</v>
      </c>
      <c r="H50">
        <v>0</v>
      </c>
    </row>
    <row r="51" spans="1:8" x14ac:dyDescent="0.2">
      <c r="A51" t="str">
        <f>IF(RawData!F51="successful",RawData!F51,)</f>
        <v>successful</v>
      </c>
      <c r="B51">
        <f>IF(RawData!F51="successful",RawData!L51,)</f>
        <v>87</v>
      </c>
      <c r="C51" s="15">
        <f t="shared" si="0"/>
        <v>0.15755805290052916</v>
      </c>
      <c r="G51" t="s">
        <v>8221</v>
      </c>
      <c r="H51">
        <v>0</v>
      </c>
    </row>
    <row r="52" spans="1:8" x14ac:dyDescent="0.2">
      <c r="A52" t="str">
        <f>IF(RawData!F52="successful",RawData!F52,)</f>
        <v>successful</v>
      </c>
      <c r="B52">
        <f>IF(RawData!F52="successful",RawData!L52,)</f>
        <v>22</v>
      </c>
      <c r="C52" s="15">
        <f t="shared" si="0"/>
        <v>-0.48085899261849785</v>
      </c>
      <c r="G52" t="s">
        <v>8221</v>
      </c>
      <c r="H52">
        <v>33</v>
      </c>
    </row>
    <row r="53" spans="1:8" x14ac:dyDescent="0.2">
      <c r="A53" t="str">
        <f>IF(RawData!F53="successful",RawData!F53,)</f>
        <v>successful</v>
      </c>
      <c r="B53">
        <f>IF(RawData!F53="successful",RawData!L53,)</f>
        <v>119</v>
      </c>
      <c r="C53" s="15">
        <f t="shared" si="0"/>
        <v>0.47185567530989631</v>
      </c>
      <c r="G53" t="s">
        <v>8221</v>
      </c>
      <c r="H53">
        <v>12</v>
      </c>
    </row>
    <row r="54" spans="1:8" x14ac:dyDescent="0.2">
      <c r="A54" t="str">
        <f>IF(RawData!F54="successful",RawData!F54,)</f>
        <v>successful</v>
      </c>
      <c r="B54">
        <f>IF(RawData!F54="successful",RawData!L54,)</f>
        <v>52</v>
      </c>
      <c r="C54" s="15">
        <f t="shared" si="0"/>
        <v>-0.18620497160971616</v>
      </c>
      <c r="G54" t="s">
        <v>8221</v>
      </c>
      <c r="H54">
        <v>1</v>
      </c>
    </row>
    <row r="55" spans="1:8" x14ac:dyDescent="0.2">
      <c r="A55" t="str">
        <f>IF(RawData!F55="successful",RawData!F55,)</f>
        <v>successful</v>
      </c>
      <c r="B55">
        <f>IF(RawData!F55="successful",RawData!L55,)</f>
        <v>117</v>
      </c>
      <c r="C55" s="15">
        <f t="shared" si="0"/>
        <v>0.45221207390931084</v>
      </c>
      <c r="G55" t="s">
        <v>8221</v>
      </c>
      <c r="H55">
        <v>1</v>
      </c>
    </row>
    <row r="56" spans="1:8" x14ac:dyDescent="0.2">
      <c r="A56" t="str">
        <f>IF(RawData!F56="successful",RawData!F56,)</f>
        <v>successful</v>
      </c>
      <c r="B56">
        <f>IF(RawData!F56="successful",RawData!L56,)</f>
        <v>52</v>
      </c>
      <c r="C56" s="15">
        <f t="shared" si="0"/>
        <v>-0.18620497160971616</v>
      </c>
      <c r="G56" t="s">
        <v>8221</v>
      </c>
      <c r="H56">
        <v>1</v>
      </c>
    </row>
    <row r="57" spans="1:8" x14ac:dyDescent="0.2">
      <c r="A57" t="str">
        <f>IF(RawData!F57="successful",RawData!F57,)</f>
        <v>successful</v>
      </c>
      <c r="B57">
        <f>IF(RawData!F57="successful",RawData!L57,)</f>
        <v>86</v>
      </c>
      <c r="C57" s="15">
        <f t="shared" si="0"/>
        <v>0.14773625220023642</v>
      </c>
      <c r="G57" t="s">
        <v>8221</v>
      </c>
      <c r="H57">
        <v>1</v>
      </c>
    </row>
    <row r="58" spans="1:8" x14ac:dyDescent="0.2">
      <c r="A58" t="str">
        <f>IF(RawData!F58="successful",RawData!F58,)</f>
        <v>successful</v>
      </c>
      <c r="B58">
        <f>IF(RawData!F58="successful",RawData!L58,)</f>
        <v>174</v>
      </c>
      <c r="C58" s="15">
        <f t="shared" si="0"/>
        <v>1.0120547138259961</v>
      </c>
      <c r="G58" t="s">
        <v>8221</v>
      </c>
      <c r="H58">
        <v>84</v>
      </c>
    </row>
    <row r="59" spans="1:8" x14ac:dyDescent="0.2">
      <c r="A59" t="str">
        <f>IF(RawData!F59="successful",RawData!F59,)</f>
        <v>successful</v>
      </c>
      <c r="B59">
        <f>IF(RawData!F59="successful",RawData!L59,)</f>
        <v>69</v>
      </c>
      <c r="C59" s="15">
        <f t="shared" si="0"/>
        <v>-1.923435970473987E-2</v>
      </c>
      <c r="G59" t="s">
        <v>8221</v>
      </c>
      <c r="H59">
        <v>38</v>
      </c>
    </row>
    <row r="60" spans="1:8" x14ac:dyDescent="0.2">
      <c r="A60" t="str">
        <f>IF(RawData!F60="successful",RawData!F60,)</f>
        <v>successful</v>
      </c>
      <c r="B60">
        <f>IF(RawData!F60="successful",RawData!L60,)</f>
        <v>75</v>
      </c>
      <c r="C60" s="15">
        <f t="shared" si="0"/>
        <v>3.9696444497016467E-2</v>
      </c>
      <c r="G60" t="s">
        <v>8221</v>
      </c>
      <c r="H60">
        <v>1</v>
      </c>
    </row>
    <row r="61" spans="1:8" x14ac:dyDescent="0.2">
      <c r="A61" t="str">
        <f>IF(RawData!F61="successful",RawData!F61,)</f>
        <v>successful</v>
      </c>
      <c r="B61">
        <f>IF(RawData!F61="successful",RawData!L61,)</f>
        <v>33</v>
      </c>
      <c r="C61" s="15">
        <f t="shared" si="0"/>
        <v>-0.37281918491527793</v>
      </c>
      <c r="G61" t="s">
        <v>8221</v>
      </c>
      <c r="H61">
        <v>76</v>
      </c>
    </row>
    <row r="62" spans="1:8" x14ac:dyDescent="0.2">
      <c r="A62" t="str">
        <f>IF(RawData!F62="successful",RawData!F62,)</f>
        <v>successful</v>
      </c>
      <c r="B62">
        <f>IF(RawData!F62="successful",RawData!L62,)</f>
        <v>108</v>
      </c>
      <c r="C62" s="15">
        <f t="shared" si="0"/>
        <v>0.36381586760667634</v>
      </c>
      <c r="G62" t="s">
        <v>8221</v>
      </c>
      <c r="H62">
        <v>3</v>
      </c>
    </row>
    <row r="63" spans="1:8" x14ac:dyDescent="0.2">
      <c r="A63" t="str">
        <f>IF(RawData!F63="successful",RawData!F63,)</f>
        <v>successful</v>
      </c>
      <c r="B63">
        <f>IF(RawData!F63="successful",RawData!L63,)</f>
        <v>23</v>
      </c>
      <c r="C63" s="15">
        <f t="shared" si="0"/>
        <v>-0.47103719191820514</v>
      </c>
      <c r="G63" t="s">
        <v>8221</v>
      </c>
      <c r="H63">
        <v>0</v>
      </c>
    </row>
    <row r="64" spans="1:8" x14ac:dyDescent="0.2">
      <c r="A64" t="str">
        <f>IF(RawData!F64="successful",RawData!F64,)</f>
        <v>successful</v>
      </c>
      <c r="B64">
        <f>IF(RawData!F64="successful",RawData!L64,)</f>
        <v>48</v>
      </c>
      <c r="C64" s="15">
        <f t="shared" si="0"/>
        <v>-0.22549217441088706</v>
      </c>
      <c r="G64" t="s">
        <v>8221</v>
      </c>
      <c r="H64">
        <v>2</v>
      </c>
    </row>
    <row r="65" spans="1:8" x14ac:dyDescent="0.2">
      <c r="A65" t="str">
        <f>IF(RawData!F65="successful",RawData!F65,)</f>
        <v>successful</v>
      </c>
      <c r="B65">
        <f>IF(RawData!F65="successful",RawData!L65,)</f>
        <v>64</v>
      </c>
      <c r="C65" s="15">
        <f t="shared" si="0"/>
        <v>-6.8343363206203489E-2</v>
      </c>
      <c r="G65" t="s">
        <v>8221</v>
      </c>
      <c r="H65">
        <v>0</v>
      </c>
    </row>
    <row r="66" spans="1:8" x14ac:dyDescent="0.2">
      <c r="A66" t="str">
        <f>IF(RawData!F66="successful",RawData!F66,)</f>
        <v>successful</v>
      </c>
      <c r="B66">
        <f>IF(RawData!F66="successful",RawData!L66,)</f>
        <v>24</v>
      </c>
      <c r="C66" s="15">
        <f t="shared" si="0"/>
        <v>-0.46121539121791244</v>
      </c>
      <c r="G66" t="s">
        <v>8221</v>
      </c>
      <c r="H66">
        <v>0</v>
      </c>
    </row>
    <row r="67" spans="1:8" x14ac:dyDescent="0.2">
      <c r="A67" t="str">
        <f>IF(RawData!F67="successful",RawData!F67,)</f>
        <v>successful</v>
      </c>
      <c r="B67">
        <f>IF(RawData!F67="successful",RawData!L67,)</f>
        <v>57</v>
      </c>
      <c r="C67" s="15">
        <f t="shared" ref="C67:C121" si="1">(B67-$E$2)/$E$7</f>
        <v>-0.13709596810825256</v>
      </c>
      <c r="G67" t="s">
        <v>8221</v>
      </c>
      <c r="H67">
        <v>0</v>
      </c>
    </row>
    <row r="68" spans="1:8" x14ac:dyDescent="0.2">
      <c r="A68" t="str">
        <f>IF(RawData!F68="successful",RawData!F68,)</f>
        <v>successful</v>
      </c>
      <c r="B68">
        <f>IF(RawData!F68="successful",RawData!L68,)</f>
        <v>26</v>
      </c>
      <c r="C68" s="15">
        <f t="shared" si="1"/>
        <v>-0.44157178981732698</v>
      </c>
      <c r="G68" t="s">
        <v>8221</v>
      </c>
      <c r="H68">
        <v>2</v>
      </c>
    </row>
    <row r="69" spans="1:8" x14ac:dyDescent="0.2">
      <c r="A69" t="str">
        <f>IF(RawData!F69="successful",RawData!F69,)</f>
        <v>successful</v>
      </c>
      <c r="B69">
        <f>IF(RawData!F69="successful",RawData!L69,)</f>
        <v>20</v>
      </c>
      <c r="C69" s="15">
        <f t="shared" si="1"/>
        <v>-0.50050259401908337</v>
      </c>
      <c r="G69" t="s">
        <v>8221</v>
      </c>
      <c r="H69">
        <v>0</v>
      </c>
    </row>
    <row r="70" spans="1:8" x14ac:dyDescent="0.2">
      <c r="A70" t="str">
        <f>IF(RawData!F70="successful",RawData!F70,)</f>
        <v>successful</v>
      </c>
      <c r="B70">
        <f>IF(RawData!F70="successful",RawData!L70,)</f>
        <v>36</v>
      </c>
      <c r="C70" s="15">
        <f t="shared" si="1"/>
        <v>-0.34335378281439977</v>
      </c>
      <c r="G70" t="s">
        <v>8221</v>
      </c>
      <c r="H70">
        <v>0</v>
      </c>
    </row>
    <row r="71" spans="1:8" x14ac:dyDescent="0.2">
      <c r="A71" t="str">
        <f>IF(RawData!F71="successful",RawData!F71,)</f>
        <v>successful</v>
      </c>
      <c r="B71">
        <f>IF(RawData!F71="successful",RawData!L71,)</f>
        <v>178</v>
      </c>
      <c r="C71" s="15">
        <f t="shared" si="1"/>
        <v>1.0513419166271669</v>
      </c>
      <c r="G71" t="s">
        <v>8221</v>
      </c>
      <c r="H71">
        <v>0</v>
      </c>
    </row>
    <row r="72" spans="1:8" x14ac:dyDescent="0.2">
      <c r="A72" t="str">
        <f>IF(RawData!F72="successful",RawData!F72,)</f>
        <v>successful</v>
      </c>
      <c r="B72">
        <f>IF(RawData!F72="successful",RawData!L72,)</f>
        <v>17</v>
      </c>
      <c r="C72" s="15">
        <f t="shared" si="1"/>
        <v>-0.52996799611996148</v>
      </c>
      <c r="G72" t="s">
        <v>8221</v>
      </c>
      <c r="H72">
        <v>2</v>
      </c>
    </row>
    <row r="73" spans="1:8" x14ac:dyDescent="0.2">
      <c r="A73" t="str">
        <f>IF(RawData!F73="successful",RawData!F73,)</f>
        <v>successful</v>
      </c>
      <c r="B73">
        <f>IF(RawData!F73="successful",RawData!L73,)</f>
        <v>32</v>
      </c>
      <c r="C73" s="15">
        <f t="shared" si="1"/>
        <v>-0.38264098561557064</v>
      </c>
      <c r="G73" t="s">
        <v>8221</v>
      </c>
      <c r="H73">
        <v>0</v>
      </c>
    </row>
    <row r="74" spans="1:8" x14ac:dyDescent="0.2">
      <c r="A74" t="str">
        <f>IF(RawData!F74="successful",RawData!F74,)</f>
        <v>successful</v>
      </c>
      <c r="B74">
        <f>IF(RawData!F74="successful",RawData!L74,)</f>
        <v>41</v>
      </c>
      <c r="C74" s="15">
        <f t="shared" si="1"/>
        <v>-0.29424477931293613</v>
      </c>
      <c r="G74" t="s">
        <v>8221</v>
      </c>
      <c r="H74">
        <v>7</v>
      </c>
    </row>
    <row r="75" spans="1:8" x14ac:dyDescent="0.2">
      <c r="A75" t="str">
        <f>IF(RawData!F75="successful",RawData!F75,)</f>
        <v>successful</v>
      </c>
      <c r="B75">
        <f>IF(RawData!F75="successful",RawData!L75,)</f>
        <v>18</v>
      </c>
      <c r="C75" s="15">
        <f t="shared" si="1"/>
        <v>-0.52014619541966878</v>
      </c>
      <c r="G75" t="s">
        <v>8221</v>
      </c>
      <c r="H75">
        <v>0</v>
      </c>
    </row>
    <row r="76" spans="1:8" x14ac:dyDescent="0.2">
      <c r="A76" t="str">
        <f>IF(RawData!F76="successful",RawData!F76,)</f>
        <v>successful</v>
      </c>
      <c r="B76">
        <f>IF(RawData!F76="successful",RawData!L76,)</f>
        <v>29</v>
      </c>
      <c r="C76" s="15">
        <f t="shared" si="1"/>
        <v>-0.41210638771644881</v>
      </c>
      <c r="G76" t="s">
        <v>8221</v>
      </c>
      <c r="H76">
        <v>5</v>
      </c>
    </row>
    <row r="77" spans="1:8" x14ac:dyDescent="0.2">
      <c r="A77" t="str">
        <f>IF(RawData!F77="successful",RawData!F77,)</f>
        <v>successful</v>
      </c>
      <c r="B77">
        <f>IF(RawData!F77="successful",RawData!L77,)</f>
        <v>47</v>
      </c>
      <c r="C77" s="15">
        <f t="shared" si="1"/>
        <v>-0.2353139751111798</v>
      </c>
      <c r="G77" t="s">
        <v>8221</v>
      </c>
      <c r="H77">
        <v>0</v>
      </c>
    </row>
    <row r="78" spans="1:8" x14ac:dyDescent="0.2">
      <c r="A78" t="str">
        <f>IF(RawData!F78="successful",RawData!F78,)</f>
        <v>successful</v>
      </c>
      <c r="B78">
        <f>IF(RawData!F78="successful",RawData!L78,)</f>
        <v>15</v>
      </c>
      <c r="C78" s="15">
        <f t="shared" si="1"/>
        <v>-0.54961159752054689</v>
      </c>
      <c r="G78" t="s">
        <v>8221</v>
      </c>
      <c r="H78">
        <v>0</v>
      </c>
    </row>
    <row r="79" spans="1:8" x14ac:dyDescent="0.2">
      <c r="A79" t="str">
        <f>IF(RawData!F79="successful",RawData!F79,)</f>
        <v>successful</v>
      </c>
      <c r="B79">
        <f>IF(RawData!F79="successful",RawData!L79,)</f>
        <v>26</v>
      </c>
      <c r="C79" s="15">
        <f t="shared" si="1"/>
        <v>-0.44157178981732698</v>
      </c>
      <c r="G79" t="s">
        <v>8221</v>
      </c>
      <c r="H79">
        <v>1</v>
      </c>
    </row>
    <row r="80" spans="1:8" x14ac:dyDescent="0.2">
      <c r="A80" t="str">
        <f>IF(RawData!F80="successful",RawData!F80,)</f>
        <v>successful</v>
      </c>
      <c r="B80">
        <f>IF(RawData!F80="successful",RawData!L80,)</f>
        <v>35</v>
      </c>
      <c r="C80" s="15">
        <f t="shared" si="1"/>
        <v>-0.35317558351469247</v>
      </c>
      <c r="G80" t="s">
        <v>8221</v>
      </c>
      <c r="H80">
        <v>0</v>
      </c>
    </row>
    <row r="81" spans="1:8" x14ac:dyDescent="0.2">
      <c r="A81" t="str">
        <f>IF(RawData!F81="successful",RawData!F81,)</f>
        <v>successful</v>
      </c>
      <c r="B81">
        <f>IF(RawData!F81="successful",RawData!L81,)</f>
        <v>41</v>
      </c>
      <c r="C81" s="15">
        <f t="shared" si="1"/>
        <v>-0.29424477931293613</v>
      </c>
      <c r="G81" t="s">
        <v>8221</v>
      </c>
      <c r="H81">
        <v>5</v>
      </c>
    </row>
    <row r="82" spans="1:8" x14ac:dyDescent="0.2">
      <c r="A82" t="str">
        <f>IF(RawData!F82="successful",RawData!F82,)</f>
        <v>successful</v>
      </c>
      <c r="B82">
        <f>IF(RawData!F82="successful",RawData!L82,)</f>
        <v>47</v>
      </c>
      <c r="C82" s="15">
        <f t="shared" si="1"/>
        <v>-0.2353139751111798</v>
      </c>
      <c r="G82" t="s">
        <v>8221</v>
      </c>
      <c r="H82">
        <v>3</v>
      </c>
    </row>
    <row r="83" spans="1:8" x14ac:dyDescent="0.2">
      <c r="A83" t="str">
        <f>IF(RawData!F83="successful",RawData!F83,)</f>
        <v>successful</v>
      </c>
      <c r="B83">
        <f>IF(RawData!F83="successful",RawData!L83,)</f>
        <v>28</v>
      </c>
      <c r="C83" s="15">
        <f t="shared" si="1"/>
        <v>-0.42192818841674151</v>
      </c>
      <c r="G83" t="s">
        <v>8221</v>
      </c>
      <c r="H83">
        <v>6</v>
      </c>
    </row>
    <row r="84" spans="1:8" x14ac:dyDescent="0.2">
      <c r="A84" t="str">
        <f>IF(RawData!F84="successful",RawData!F84,)</f>
        <v>successful</v>
      </c>
      <c r="B84">
        <f>IF(RawData!F84="successful",RawData!L84,)</f>
        <v>100</v>
      </c>
      <c r="C84" s="15">
        <f t="shared" si="1"/>
        <v>0.28524146200433453</v>
      </c>
      <c r="G84" t="s">
        <v>8221</v>
      </c>
      <c r="H84">
        <v>12</v>
      </c>
    </row>
    <row r="85" spans="1:8" x14ac:dyDescent="0.2">
      <c r="A85" t="str">
        <f>IF(RawData!F85="successful",RawData!F85,)</f>
        <v>successful</v>
      </c>
      <c r="B85">
        <f>IF(RawData!F85="successful",RawData!L85,)</f>
        <v>13</v>
      </c>
      <c r="C85" s="15">
        <f t="shared" si="1"/>
        <v>-0.56925519892113241</v>
      </c>
      <c r="G85" t="s">
        <v>8221</v>
      </c>
      <c r="H85">
        <v>13</v>
      </c>
    </row>
    <row r="86" spans="1:8" x14ac:dyDescent="0.2">
      <c r="A86" t="str">
        <f>IF(RawData!F86="successful",RawData!F86,)</f>
        <v>successful</v>
      </c>
      <c r="B86">
        <f>IF(RawData!F86="successful",RawData!L86,)</f>
        <v>7</v>
      </c>
      <c r="C86" s="15">
        <f t="shared" si="1"/>
        <v>-0.62818600312288875</v>
      </c>
      <c r="G86" t="s">
        <v>8221</v>
      </c>
      <c r="H86">
        <v>5</v>
      </c>
    </row>
    <row r="87" spans="1:8" x14ac:dyDescent="0.2">
      <c r="A87" t="str">
        <f>IF(RawData!F87="successful",RawData!F87,)</f>
        <v>successful</v>
      </c>
      <c r="B87">
        <f>IF(RawData!F87="successful",RawData!L87,)</f>
        <v>21</v>
      </c>
      <c r="C87" s="15">
        <f t="shared" si="1"/>
        <v>-0.49068079331879061</v>
      </c>
      <c r="G87" t="s">
        <v>8221</v>
      </c>
      <c r="H87">
        <v>2</v>
      </c>
    </row>
    <row r="88" spans="1:8" x14ac:dyDescent="0.2">
      <c r="A88" t="str">
        <f>IF(RawData!F88="successful",RawData!F88,)</f>
        <v>successful</v>
      </c>
      <c r="B88">
        <f>IF(RawData!F88="successful",RawData!L88,)</f>
        <v>17</v>
      </c>
      <c r="C88" s="15">
        <f t="shared" si="1"/>
        <v>-0.52996799611996148</v>
      </c>
      <c r="G88" t="s">
        <v>8221</v>
      </c>
      <c r="H88">
        <v>8</v>
      </c>
    </row>
    <row r="89" spans="1:8" x14ac:dyDescent="0.2">
      <c r="A89" t="str">
        <f>IF(RawData!F89="successful",RawData!F89,)</f>
        <v>successful</v>
      </c>
      <c r="B89">
        <f>IF(RawData!F89="successful",RawData!L89,)</f>
        <v>25</v>
      </c>
      <c r="C89" s="15">
        <f t="shared" si="1"/>
        <v>-0.45139359051761968</v>
      </c>
      <c r="G89" t="s">
        <v>8221</v>
      </c>
      <c r="H89">
        <v>0</v>
      </c>
    </row>
    <row r="90" spans="1:8" x14ac:dyDescent="0.2">
      <c r="A90" t="str">
        <f>IF(RawData!F90="successful",RawData!F90,)</f>
        <v>successful</v>
      </c>
      <c r="B90">
        <f>IF(RawData!F90="successful",RawData!L90,)</f>
        <v>60</v>
      </c>
      <c r="C90" s="15">
        <f t="shared" si="1"/>
        <v>-0.10763056600737438</v>
      </c>
      <c r="G90" t="s">
        <v>8221</v>
      </c>
      <c r="H90">
        <v>13</v>
      </c>
    </row>
    <row r="91" spans="1:8" x14ac:dyDescent="0.2">
      <c r="A91" t="str">
        <f>IF(RawData!F91="successful",RawData!F91,)</f>
        <v>successful</v>
      </c>
      <c r="B91">
        <f>IF(RawData!F91="successful",RawData!L91,)</f>
        <v>56</v>
      </c>
      <c r="C91" s="15">
        <f t="shared" si="1"/>
        <v>-0.14691776880854526</v>
      </c>
      <c r="G91" t="s">
        <v>8221</v>
      </c>
      <c r="H91">
        <v>0</v>
      </c>
    </row>
    <row r="92" spans="1:8" x14ac:dyDescent="0.2">
      <c r="A92" t="str">
        <f>IF(RawData!F92="successful",RawData!F92,)</f>
        <v>successful</v>
      </c>
      <c r="B92">
        <f>IF(RawData!F92="successful",RawData!L92,)</f>
        <v>16</v>
      </c>
      <c r="C92" s="15">
        <f t="shared" si="1"/>
        <v>-0.53978979682025419</v>
      </c>
      <c r="G92" t="s">
        <v>8221</v>
      </c>
      <c r="H92">
        <v>5</v>
      </c>
    </row>
    <row r="93" spans="1:8" x14ac:dyDescent="0.2">
      <c r="A93" t="str">
        <f>IF(RawData!F93="successful",RawData!F93,)</f>
        <v>successful</v>
      </c>
      <c r="B93">
        <f>IF(RawData!F93="successful",RawData!L93,)</f>
        <v>46</v>
      </c>
      <c r="C93" s="15">
        <f t="shared" si="1"/>
        <v>-0.2451357758114725</v>
      </c>
      <c r="G93" t="s">
        <v>8221</v>
      </c>
      <c r="H93">
        <v>8</v>
      </c>
    </row>
    <row r="94" spans="1:8" x14ac:dyDescent="0.2">
      <c r="A94" t="str">
        <f>IF(RawData!F94="successful",RawData!F94,)</f>
        <v>successful</v>
      </c>
      <c r="B94">
        <f>IF(RawData!F94="successful",RawData!L94,)</f>
        <v>43</v>
      </c>
      <c r="C94" s="15">
        <f t="shared" si="1"/>
        <v>-0.27460117791235067</v>
      </c>
      <c r="G94" t="s">
        <v>8221</v>
      </c>
      <c r="H94">
        <v>8</v>
      </c>
    </row>
    <row r="95" spans="1:8" x14ac:dyDescent="0.2">
      <c r="A95" t="str">
        <f>IF(RawData!F95="successful",RawData!F95,)</f>
        <v>successful</v>
      </c>
      <c r="B95">
        <f>IF(RawData!F95="successful",RawData!L95,)</f>
        <v>15</v>
      </c>
      <c r="C95" s="15">
        <f t="shared" si="1"/>
        <v>-0.54961159752054689</v>
      </c>
      <c r="G95" t="s">
        <v>8221</v>
      </c>
      <c r="H95">
        <v>0</v>
      </c>
    </row>
    <row r="96" spans="1:8" x14ac:dyDescent="0.2">
      <c r="A96" t="str">
        <f>IF(RawData!F96="successful",RawData!F96,)</f>
        <v>successful</v>
      </c>
      <c r="B96">
        <f>IF(RawData!F96="successful",RawData!L96,)</f>
        <v>12</v>
      </c>
      <c r="C96" s="15">
        <f t="shared" si="1"/>
        <v>-0.57907699962142511</v>
      </c>
      <c r="G96" t="s">
        <v>8221</v>
      </c>
      <c r="H96">
        <v>2</v>
      </c>
    </row>
    <row r="97" spans="1:8" x14ac:dyDescent="0.2">
      <c r="A97" t="str">
        <f>IF(RawData!F97="successful",RawData!F97,)</f>
        <v>successful</v>
      </c>
      <c r="B97">
        <f>IF(RawData!F97="successful",RawData!L97,)</f>
        <v>21</v>
      </c>
      <c r="C97" s="15">
        <f t="shared" si="1"/>
        <v>-0.49068079331879061</v>
      </c>
      <c r="G97" t="s">
        <v>8221</v>
      </c>
      <c r="H97">
        <v>3</v>
      </c>
    </row>
    <row r="98" spans="1:8" x14ac:dyDescent="0.2">
      <c r="A98" t="str">
        <f>IF(RawData!F98="successful",RawData!F98,)</f>
        <v>successful</v>
      </c>
      <c r="B98">
        <f>IF(RawData!F98="successful",RawData!L98,)</f>
        <v>34</v>
      </c>
      <c r="C98" s="15">
        <f t="shared" si="1"/>
        <v>-0.36299738421498517</v>
      </c>
      <c r="G98" t="s">
        <v>8221</v>
      </c>
      <c r="H98">
        <v>0</v>
      </c>
    </row>
    <row r="99" spans="1:8" x14ac:dyDescent="0.2">
      <c r="A99" t="str">
        <f>IF(RawData!F99="successful",RawData!F99,)</f>
        <v>successful</v>
      </c>
      <c r="B99">
        <f>IF(RawData!F99="successful",RawData!L99,)</f>
        <v>8</v>
      </c>
      <c r="C99" s="15">
        <f t="shared" si="1"/>
        <v>-0.61836420242259604</v>
      </c>
      <c r="G99" t="s">
        <v>8221</v>
      </c>
      <c r="H99">
        <v>0</v>
      </c>
    </row>
    <row r="100" spans="1:8" x14ac:dyDescent="0.2">
      <c r="A100" t="str">
        <f>IF(RawData!F100="successful",RawData!F100,)</f>
        <v>successful</v>
      </c>
      <c r="B100">
        <f>IF(RawData!F100="successful",RawData!L100,)</f>
        <v>60</v>
      </c>
      <c r="C100" s="15">
        <f t="shared" si="1"/>
        <v>-0.10763056600737438</v>
      </c>
      <c r="G100" t="s">
        <v>8221</v>
      </c>
      <c r="H100">
        <v>11</v>
      </c>
    </row>
    <row r="101" spans="1:8" x14ac:dyDescent="0.2">
      <c r="A101" t="str">
        <f>IF(RawData!F101="successful",RawData!F101,)</f>
        <v>successful</v>
      </c>
      <c r="B101">
        <f>IF(RawData!F101="successful",RawData!L101,)</f>
        <v>39</v>
      </c>
      <c r="C101" s="15">
        <f t="shared" si="1"/>
        <v>-0.3138883807135216</v>
      </c>
      <c r="G101" t="s">
        <v>8221</v>
      </c>
      <c r="H101">
        <v>0</v>
      </c>
    </row>
    <row r="102" spans="1:8" x14ac:dyDescent="0.2">
      <c r="A102" t="str">
        <f>IF(RawData!F102="successful",RawData!F102,)</f>
        <v>successful</v>
      </c>
      <c r="B102">
        <f>IF(RawData!F102="successful",RawData!L102,)</f>
        <v>26</v>
      </c>
      <c r="C102" s="15">
        <f t="shared" si="1"/>
        <v>-0.44157178981732698</v>
      </c>
      <c r="G102" t="s">
        <v>8221</v>
      </c>
      <c r="H102">
        <v>1</v>
      </c>
    </row>
    <row r="103" spans="1:8" x14ac:dyDescent="0.2">
      <c r="A103" t="str">
        <f>IF(RawData!F103="successful",RawData!F103,)</f>
        <v>successful</v>
      </c>
      <c r="B103">
        <f>IF(RawData!F103="successful",RawData!L103,)</f>
        <v>35</v>
      </c>
      <c r="C103" s="15">
        <f t="shared" si="1"/>
        <v>-0.35317558351469247</v>
      </c>
      <c r="G103" t="s">
        <v>8221</v>
      </c>
      <c r="H103">
        <v>0</v>
      </c>
    </row>
    <row r="104" spans="1:8" x14ac:dyDescent="0.2">
      <c r="A104" t="str">
        <f>IF(RawData!F104="successful",RawData!F104,)</f>
        <v>successful</v>
      </c>
      <c r="B104">
        <f>IF(RawData!F104="successful",RawData!L104,)</f>
        <v>65</v>
      </c>
      <c r="C104" s="15">
        <f t="shared" si="1"/>
        <v>-5.8521562505910764E-2</v>
      </c>
      <c r="G104" t="s">
        <v>8221</v>
      </c>
      <c r="H104">
        <v>17</v>
      </c>
    </row>
    <row r="105" spans="1:8" x14ac:dyDescent="0.2">
      <c r="A105" t="str">
        <f>IF(RawData!F105="successful",RawData!F105,)</f>
        <v>successful</v>
      </c>
      <c r="B105">
        <f>IF(RawData!F105="successful",RawData!L105,)</f>
        <v>49</v>
      </c>
      <c r="C105" s="15">
        <f t="shared" si="1"/>
        <v>-0.21567037371059433</v>
      </c>
      <c r="G105" t="s">
        <v>8221</v>
      </c>
      <c r="H105">
        <v>2</v>
      </c>
    </row>
    <row r="106" spans="1:8" x14ac:dyDescent="0.2">
      <c r="A106" t="str">
        <f>IF(RawData!F106="successful",RawData!F106,)</f>
        <v>successful</v>
      </c>
      <c r="B106">
        <f>IF(RawData!F106="successful",RawData!L106,)</f>
        <v>10</v>
      </c>
      <c r="C106" s="15">
        <f t="shared" si="1"/>
        <v>-0.59872060102201052</v>
      </c>
      <c r="G106" t="s">
        <v>8221</v>
      </c>
      <c r="H106">
        <v>1</v>
      </c>
    </row>
    <row r="107" spans="1:8" x14ac:dyDescent="0.2">
      <c r="A107" t="str">
        <f>IF(RawData!F107="successful",RawData!F107,)</f>
        <v>successful</v>
      </c>
      <c r="B107">
        <f>IF(RawData!F107="successful",RawData!L107,)</f>
        <v>60</v>
      </c>
      <c r="C107" s="15">
        <f t="shared" si="1"/>
        <v>-0.10763056600737438</v>
      </c>
      <c r="G107" t="s">
        <v>8221</v>
      </c>
      <c r="H107">
        <v>2</v>
      </c>
    </row>
    <row r="108" spans="1:8" x14ac:dyDescent="0.2">
      <c r="A108" t="str">
        <f>IF(RawData!F108="successful",RawData!F108,)</f>
        <v>successful</v>
      </c>
      <c r="B108">
        <f>IF(RawData!F108="successful",RawData!L108,)</f>
        <v>27</v>
      </c>
      <c r="C108" s="15">
        <f t="shared" si="1"/>
        <v>-0.43174998911703427</v>
      </c>
      <c r="G108" t="s">
        <v>8221</v>
      </c>
      <c r="H108">
        <v>16</v>
      </c>
    </row>
    <row r="109" spans="1:8" x14ac:dyDescent="0.2">
      <c r="A109" t="str">
        <f>IF(RawData!F109="successful",RawData!F109,)</f>
        <v>successful</v>
      </c>
      <c r="B109">
        <f>IF(RawData!F109="successful",RawData!L109,)</f>
        <v>69</v>
      </c>
      <c r="C109" s="15">
        <f t="shared" si="1"/>
        <v>-1.923435970473987E-2</v>
      </c>
      <c r="G109" t="s">
        <v>8221</v>
      </c>
      <c r="H109">
        <v>1</v>
      </c>
    </row>
    <row r="110" spans="1:8" x14ac:dyDescent="0.2">
      <c r="A110" t="str">
        <f>IF(RawData!F110="successful",RawData!F110,)</f>
        <v>successful</v>
      </c>
      <c r="B110">
        <f>IF(RawData!F110="successful",RawData!L110,)</f>
        <v>47</v>
      </c>
      <c r="C110" s="15">
        <f t="shared" si="1"/>
        <v>-0.2353139751111798</v>
      </c>
      <c r="G110" t="s">
        <v>8221</v>
      </c>
      <c r="H110">
        <v>4</v>
      </c>
    </row>
    <row r="111" spans="1:8" x14ac:dyDescent="0.2">
      <c r="A111" t="str">
        <f>IF(RawData!F111="successful",RawData!F111,)</f>
        <v>successful</v>
      </c>
      <c r="B111">
        <f>IF(RawData!F111="successful",RawData!L111,)</f>
        <v>47</v>
      </c>
      <c r="C111" s="15">
        <f t="shared" si="1"/>
        <v>-0.2353139751111798</v>
      </c>
      <c r="G111" t="s">
        <v>8221</v>
      </c>
      <c r="H111">
        <v>5</v>
      </c>
    </row>
    <row r="112" spans="1:8" x14ac:dyDescent="0.2">
      <c r="A112" t="str">
        <f>IF(RawData!F112="successful",RawData!F112,)</f>
        <v>successful</v>
      </c>
      <c r="B112">
        <f>IF(RawData!F112="successful",RawData!L112,)</f>
        <v>26</v>
      </c>
      <c r="C112" s="15">
        <f t="shared" si="1"/>
        <v>-0.44157178981732698</v>
      </c>
      <c r="G112" t="s">
        <v>8221</v>
      </c>
      <c r="H112">
        <v>7</v>
      </c>
    </row>
    <row r="113" spans="1:8" x14ac:dyDescent="0.2">
      <c r="A113" t="str">
        <f>IF(RawData!F113="successful",RawData!F113,)</f>
        <v>successful</v>
      </c>
      <c r="B113">
        <f>IF(RawData!F113="successful",RawData!L113,)</f>
        <v>53</v>
      </c>
      <c r="C113" s="15">
        <f t="shared" si="1"/>
        <v>-0.17638317090942343</v>
      </c>
      <c r="G113" t="s">
        <v>8221</v>
      </c>
      <c r="H113">
        <v>0</v>
      </c>
    </row>
    <row r="114" spans="1:8" x14ac:dyDescent="0.2">
      <c r="A114" t="str">
        <f>IF(RawData!F114="successful",RawData!F114,)</f>
        <v>successful</v>
      </c>
      <c r="B114">
        <f>IF(RawData!F114="successful",RawData!L114,)</f>
        <v>81</v>
      </c>
      <c r="C114" s="15">
        <f t="shared" si="1"/>
        <v>9.8627248698772804E-2</v>
      </c>
      <c r="G114" t="s">
        <v>8221</v>
      </c>
      <c r="H114">
        <v>12</v>
      </c>
    </row>
    <row r="115" spans="1:8" x14ac:dyDescent="0.2">
      <c r="A115" t="str">
        <f>IF(RawData!F115="successful",RawData!F115,)</f>
        <v>successful</v>
      </c>
      <c r="B115">
        <f>IF(RawData!F115="successful",RawData!L115,)</f>
        <v>78</v>
      </c>
      <c r="C115" s="15">
        <f t="shared" si="1"/>
        <v>6.9161846597894636E-2</v>
      </c>
      <c r="G115" t="s">
        <v>8221</v>
      </c>
      <c r="H115">
        <v>2</v>
      </c>
    </row>
    <row r="116" spans="1:8" x14ac:dyDescent="0.2">
      <c r="A116" t="str">
        <f>IF(RawData!F116="successful",RawData!F116,)</f>
        <v>successful</v>
      </c>
      <c r="B116">
        <f>IF(RawData!F116="successful",RawData!L116,)</f>
        <v>35</v>
      </c>
      <c r="C116" s="15">
        <f t="shared" si="1"/>
        <v>-0.35317558351469247</v>
      </c>
      <c r="G116" t="s">
        <v>8221</v>
      </c>
      <c r="H116">
        <v>5</v>
      </c>
    </row>
    <row r="117" spans="1:8" x14ac:dyDescent="0.2">
      <c r="A117" t="str">
        <f>IF(RawData!F117="successful",RawData!F117,)</f>
        <v>successful</v>
      </c>
      <c r="B117">
        <f>IF(RawData!F117="successful",RawData!L117,)</f>
        <v>22</v>
      </c>
      <c r="C117" s="15">
        <f t="shared" si="1"/>
        <v>-0.48085899261849785</v>
      </c>
      <c r="G117" t="s">
        <v>8221</v>
      </c>
      <c r="H117">
        <v>2</v>
      </c>
    </row>
    <row r="118" spans="1:8" x14ac:dyDescent="0.2">
      <c r="A118" t="str">
        <f>IF(RawData!F118="successful",RawData!F118,)</f>
        <v>successful</v>
      </c>
      <c r="B118">
        <f>IF(RawData!F118="successful",RawData!L118,)</f>
        <v>57</v>
      </c>
      <c r="C118" s="15">
        <f t="shared" si="1"/>
        <v>-0.13709596810825256</v>
      </c>
      <c r="G118" t="s">
        <v>8221</v>
      </c>
      <c r="H118">
        <v>3</v>
      </c>
    </row>
    <row r="119" spans="1:8" x14ac:dyDescent="0.2">
      <c r="A119" t="str">
        <f>IF(RawData!F119="successful",RawData!F119,)</f>
        <v>successful</v>
      </c>
      <c r="B119">
        <f>IF(RawData!F119="successful",RawData!L119,)</f>
        <v>27</v>
      </c>
      <c r="C119" s="15">
        <f t="shared" si="1"/>
        <v>-0.43174998911703427</v>
      </c>
      <c r="G119" t="s">
        <v>8221</v>
      </c>
      <c r="H119">
        <v>0</v>
      </c>
    </row>
    <row r="120" spans="1:8" x14ac:dyDescent="0.2">
      <c r="A120" t="str">
        <f>IF(RawData!F120="successful",RawData!F120,)</f>
        <v>successful</v>
      </c>
      <c r="B120">
        <f>IF(RawData!F120="successful",RawData!L120,)</f>
        <v>39</v>
      </c>
      <c r="C120" s="15">
        <f t="shared" si="1"/>
        <v>-0.3138883807135216</v>
      </c>
      <c r="G120" t="s">
        <v>8221</v>
      </c>
      <c r="H120">
        <v>49</v>
      </c>
    </row>
    <row r="121" spans="1:8" x14ac:dyDescent="0.2">
      <c r="A121" t="str">
        <f>IF(RawData!F121="successful",RawData!F121,)</f>
        <v>successful</v>
      </c>
      <c r="B121">
        <f>IF(RawData!F121="successful",RawData!L121,)</f>
        <v>37</v>
      </c>
      <c r="C121" s="15">
        <f t="shared" si="1"/>
        <v>-0.33353198211410701</v>
      </c>
      <c r="G121" t="s">
        <v>8221</v>
      </c>
      <c r="H121">
        <v>1</v>
      </c>
    </row>
    <row r="122" spans="1:8" x14ac:dyDescent="0.2">
      <c r="G122" t="s">
        <v>8221</v>
      </c>
      <c r="H122">
        <v>2</v>
      </c>
    </row>
    <row r="123" spans="1:8" x14ac:dyDescent="0.2">
      <c r="G123" t="s">
        <v>8221</v>
      </c>
      <c r="H123">
        <v>0</v>
      </c>
    </row>
    <row r="124" spans="1:8" x14ac:dyDescent="0.2">
      <c r="G124" t="s">
        <v>8221</v>
      </c>
      <c r="H124">
        <v>0</v>
      </c>
    </row>
    <row r="125" spans="1:8" x14ac:dyDescent="0.2">
      <c r="G125" t="s">
        <v>8221</v>
      </c>
      <c r="H125">
        <v>11</v>
      </c>
    </row>
    <row r="126" spans="1:8" x14ac:dyDescent="0.2">
      <c r="G126" t="s">
        <v>8221</v>
      </c>
      <c r="H126">
        <v>1</v>
      </c>
    </row>
    <row r="127" spans="1:8" x14ac:dyDescent="0.2">
      <c r="G127" t="s">
        <v>8221</v>
      </c>
      <c r="H127">
        <v>8</v>
      </c>
    </row>
    <row r="128" spans="1:8" x14ac:dyDescent="0.2">
      <c r="G128" t="s">
        <v>8221</v>
      </c>
      <c r="H128">
        <v>5</v>
      </c>
    </row>
    <row r="129" spans="7:8" x14ac:dyDescent="0.2">
      <c r="G129" t="s">
        <v>8221</v>
      </c>
      <c r="H129">
        <v>39</v>
      </c>
    </row>
    <row r="130" spans="7:8" x14ac:dyDescent="0.2">
      <c r="G130" t="s">
        <v>8221</v>
      </c>
      <c r="H130">
        <v>0</v>
      </c>
    </row>
    <row r="131" spans="7:8" x14ac:dyDescent="0.2">
      <c r="G131" t="s">
        <v>8221</v>
      </c>
      <c r="H131">
        <v>0</v>
      </c>
    </row>
    <row r="132" spans="7:8" x14ac:dyDescent="0.2">
      <c r="G132" t="s">
        <v>8221</v>
      </c>
      <c r="H132">
        <v>2</v>
      </c>
    </row>
    <row r="133" spans="7:8" x14ac:dyDescent="0.2">
      <c r="G133" t="s">
        <v>8221</v>
      </c>
      <c r="H133">
        <v>170</v>
      </c>
    </row>
    <row r="134" spans="7:8" x14ac:dyDescent="0.2">
      <c r="G134" t="s">
        <v>8221</v>
      </c>
      <c r="H134">
        <v>5</v>
      </c>
    </row>
    <row r="135" spans="7:8" x14ac:dyDescent="0.2">
      <c r="G135" t="s">
        <v>8221</v>
      </c>
      <c r="H135">
        <v>14</v>
      </c>
    </row>
    <row r="136" spans="7:8" x14ac:dyDescent="0.2">
      <c r="G136" t="s">
        <v>8221</v>
      </c>
      <c r="H136">
        <v>1</v>
      </c>
    </row>
    <row r="137" spans="7:8" x14ac:dyDescent="0.2">
      <c r="G137" t="s">
        <v>8221</v>
      </c>
      <c r="H137">
        <v>0</v>
      </c>
    </row>
    <row r="138" spans="7:8" x14ac:dyDescent="0.2">
      <c r="G138" t="s">
        <v>8221</v>
      </c>
      <c r="H138">
        <v>124</v>
      </c>
    </row>
    <row r="139" spans="7:8" x14ac:dyDescent="0.2">
      <c r="G139" t="s">
        <v>8221</v>
      </c>
      <c r="H139">
        <v>0</v>
      </c>
    </row>
    <row r="140" spans="7:8" x14ac:dyDescent="0.2">
      <c r="G140" t="s">
        <v>8221</v>
      </c>
      <c r="H140">
        <v>0</v>
      </c>
    </row>
    <row r="141" spans="7:8" x14ac:dyDescent="0.2">
      <c r="G141" t="s">
        <v>8221</v>
      </c>
      <c r="H141">
        <v>55</v>
      </c>
    </row>
    <row r="142" spans="7:8" x14ac:dyDescent="0.2">
      <c r="G142" t="s">
        <v>8221</v>
      </c>
      <c r="H142">
        <v>140</v>
      </c>
    </row>
    <row r="143" spans="7:8" x14ac:dyDescent="0.2">
      <c r="G143" t="s">
        <v>8221</v>
      </c>
      <c r="H143">
        <v>21</v>
      </c>
    </row>
    <row r="144" spans="7:8" x14ac:dyDescent="0.2">
      <c r="G144" t="s">
        <v>8221</v>
      </c>
      <c r="H144">
        <v>1</v>
      </c>
    </row>
    <row r="145" spans="7:8" x14ac:dyDescent="0.2">
      <c r="G145" t="s">
        <v>8221</v>
      </c>
      <c r="H145">
        <v>147</v>
      </c>
    </row>
    <row r="146" spans="7:8" x14ac:dyDescent="0.2">
      <c r="G146" t="s">
        <v>8221</v>
      </c>
      <c r="H146">
        <v>11</v>
      </c>
    </row>
    <row r="147" spans="7:8" x14ac:dyDescent="0.2">
      <c r="G147" t="s">
        <v>8221</v>
      </c>
      <c r="H147">
        <v>125</v>
      </c>
    </row>
    <row r="148" spans="7:8" x14ac:dyDescent="0.2">
      <c r="G148" t="s">
        <v>8221</v>
      </c>
      <c r="H148">
        <v>1</v>
      </c>
    </row>
    <row r="149" spans="7:8" x14ac:dyDescent="0.2">
      <c r="G149" t="s">
        <v>8221</v>
      </c>
      <c r="H149">
        <v>0</v>
      </c>
    </row>
    <row r="150" spans="7:8" x14ac:dyDescent="0.2">
      <c r="G150" t="s">
        <v>8221</v>
      </c>
      <c r="H150">
        <v>0</v>
      </c>
    </row>
    <row r="151" spans="7:8" x14ac:dyDescent="0.2">
      <c r="G151" t="s">
        <v>8221</v>
      </c>
      <c r="H151">
        <v>3</v>
      </c>
    </row>
    <row r="152" spans="7:8" x14ac:dyDescent="0.2">
      <c r="G152" t="s">
        <v>8221</v>
      </c>
      <c r="H152">
        <v>0</v>
      </c>
    </row>
    <row r="153" spans="7:8" x14ac:dyDescent="0.2">
      <c r="G153" t="s">
        <v>8221</v>
      </c>
      <c r="H153">
        <v>0</v>
      </c>
    </row>
    <row r="154" spans="7:8" x14ac:dyDescent="0.2">
      <c r="G154" t="s">
        <v>8221</v>
      </c>
      <c r="H154">
        <v>0</v>
      </c>
    </row>
    <row r="155" spans="7:8" x14ac:dyDescent="0.2">
      <c r="G155" t="s">
        <v>8221</v>
      </c>
      <c r="H155">
        <v>0</v>
      </c>
    </row>
    <row r="156" spans="7:8" x14ac:dyDescent="0.2">
      <c r="G156" t="s">
        <v>8221</v>
      </c>
      <c r="H156">
        <v>3</v>
      </c>
    </row>
    <row r="157" spans="7:8" x14ac:dyDescent="0.2">
      <c r="G157" t="s">
        <v>8221</v>
      </c>
      <c r="H157">
        <v>0</v>
      </c>
    </row>
    <row r="158" spans="7:8" x14ac:dyDescent="0.2">
      <c r="G158" t="s">
        <v>8221</v>
      </c>
      <c r="H158">
        <v>1</v>
      </c>
    </row>
    <row r="159" spans="7:8" x14ac:dyDescent="0.2">
      <c r="G159" t="s">
        <v>8221</v>
      </c>
      <c r="H159">
        <v>3</v>
      </c>
    </row>
    <row r="160" spans="7:8" x14ac:dyDescent="0.2">
      <c r="G160" t="s">
        <v>8221</v>
      </c>
      <c r="H160">
        <v>22</v>
      </c>
    </row>
    <row r="161" spans="7:8" x14ac:dyDescent="0.2">
      <c r="G161" t="s">
        <v>8221</v>
      </c>
      <c r="H161">
        <v>26</v>
      </c>
    </row>
    <row r="162" spans="7:8" x14ac:dyDescent="0.2">
      <c r="G162" t="s">
        <v>8221</v>
      </c>
      <c r="H162">
        <v>4</v>
      </c>
    </row>
    <row r="163" spans="7:8" x14ac:dyDescent="0.2">
      <c r="G163" t="s">
        <v>8221</v>
      </c>
      <c r="H163">
        <v>0</v>
      </c>
    </row>
    <row r="164" spans="7:8" x14ac:dyDescent="0.2">
      <c r="G164" t="s">
        <v>8221</v>
      </c>
      <c r="H164">
        <v>4</v>
      </c>
    </row>
    <row r="165" spans="7:8" x14ac:dyDescent="0.2">
      <c r="G165" t="s">
        <v>8221</v>
      </c>
      <c r="H165">
        <v>9</v>
      </c>
    </row>
    <row r="166" spans="7:8" x14ac:dyDescent="0.2">
      <c r="G166" t="s">
        <v>8221</v>
      </c>
      <c r="H166">
        <v>5</v>
      </c>
    </row>
    <row r="167" spans="7:8" x14ac:dyDescent="0.2">
      <c r="G167" t="s">
        <v>8221</v>
      </c>
      <c r="H167">
        <v>14</v>
      </c>
    </row>
    <row r="168" spans="7:8" x14ac:dyDescent="0.2">
      <c r="G168" t="s">
        <v>8221</v>
      </c>
      <c r="H168">
        <v>1</v>
      </c>
    </row>
    <row r="169" spans="7:8" x14ac:dyDescent="0.2">
      <c r="G169" t="s">
        <v>8221</v>
      </c>
      <c r="H169">
        <v>10</v>
      </c>
    </row>
    <row r="170" spans="7:8" x14ac:dyDescent="0.2">
      <c r="G170" t="s">
        <v>8221</v>
      </c>
      <c r="H170">
        <v>3</v>
      </c>
    </row>
    <row r="171" spans="7:8" x14ac:dyDescent="0.2">
      <c r="G171" t="s">
        <v>8221</v>
      </c>
      <c r="H171">
        <v>1</v>
      </c>
    </row>
    <row r="172" spans="7:8" x14ac:dyDescent="0.2">
      <c r="G172" t="s">
        <v>8221</v>
      </c>
      <c r="H172">
        <v>0</v>
      </c>
    </row>
    <row r="173" spans="7:8" x14ac:dyDescent="0.2">
      <c r="G173" t="s">
        <v>8221</v>
      </c>
      <c r="H173">
        <v>5</v>
      </c>
    </row>
    <row r="174" spans="7:8" x14ac:dyDescent="0.2">
      <c r="G174" t="s">
        <v>8221</v>
      </c>
      <c r="H174">
        <v>2</v>
      </c>
    </row>
    <row r="175" spans="7:8" x14ac:dyDescent="0.2">
      <c r="G175" t="s">
        <v>8221</v>
      </c>
      <c r="H175">
        <v>68</v>
      </c>
    </row>
    <row r="176" spans="7:8" x14ac:dyDescent="0.2">
      <c r="G176" t="s">
        <v>8221</v>
      </c>
      <c r="H176">
        <v>3</v>
      </c>
    </row>
    <row r="177" spans="7:8" x14ac:dyDescent="0.2">
      <c r="G177" t="s">
        <v>8221</v>
      </c>
      <c r="H177">
        <v>34</v>
      </c>
    </row>
    <row r="178" spans="7:8" x14ac:dyDescent="0.2">
      <c r="G178" t="s">
        <v>8221</v>
      </c>
      <c r="H178">
        <v>0</v>
      </c>
    </row>
    <row r="179" spans="7:8" x14ac:dyDescent="0.2">
      <c r="G179" t="s">
        <v>8221</v>
      </c>
      <c r="H179">
        <v>3</v>
      </c>
    </row>
    <row r="180" spans="7:8" x14ac:dyDescent="0.2">
      <c r="G180" t="s">
        <v>8221</v>
      </c>
      <c r="H180">
        <v>0</v>
      </c>
    </row>
    <row r="181" spans="7:8" x14ac:dyDescent="0.2">
      <c r="G181" t="s">
        <v>8221</v>
      </c>
      <c r="H181">
        <v>70</v>
      </c>
    </row>
    <row r="182" spans="7:8" x14ac:dyDescent="0.2">
      <c r="G182" t="s">
        <v>8221</v>
      </c>
      <c r="H182">
        <v>1</v>
      </c>
    </row>
    <row r="183" spans="7:8" x14ac:dyDescent="0.2">
      <c r="G183" t="s">
        <v>8221</v>
      </c>
      <c r="H183">
        <v>1</v>
      </c>
    </row>
    <row r="184" spans="7:8" x14ac:dyDescent="0.2">
      <c r="G184" t="s">
        <v>8221</v>
      </c>
      <c r="H184">
        <v>1</v>
      </c>
    </row>
    <row r="185" spans="7:8" x14ac:dyDescent="0.2">
      <c r="G185" t="s">
        <v>8221</v>
      </c>
      <c r="H185">
        <v>2</v>
      </c>
    </row>
    <row r="186" spans="7:8" x14ac:dyDescent="0.2">
      <c r="G186" t="s">
        <v>8221</v>
      </c>
      <c r="H186">
        <v>2</v>
      </c>
    </row>
    <row r="187" spans="7:8" x14ac:dyDescent="0.2">
      <c r="G187" t="s">
        <v>8221</v>
      </c>
      <c r="H187">
        <v>34</v>
      </c>
    </row>
    <row r="188" spans="7:8" x14ac:dyDescent="0.2">
      <c r="G188" t="s">
        <v>8221</v>
      </c>
      <c r="H188">
        <v>2</v>
      </c>
    </row>
    <row r="189" spans="7:8" x14ac:dyDescent="0.2">
      <c r="G189" t="s">
        <v>8221</v>
      </c>
      <c r="H189">
        <v>0</v>
      </c>
    </row>
    <row r="190" spans="7:8" x14ac:dyDescent="0.2">
      <c r="G190" t="s">
        <v>8221</v>
      </c>
      <c r="H190">
        <v>1</v>
      </c>
    </row>
    <row r="191" spans="7:8" x14ac:dyDescent="0.2">
      <c r="G191" t="s">
        <v>8221</v>
      </c>
      <c r="H191">
        <v>8</v>
      </c>
    </row>
    <row r="192" spans="7:8" x14ac:dyDescent="0.2">
      <c r="G192" t="s">
        <v>8221</v>
      </c>
      <c r="H192">
        <v>4</v>
      </c>
    </row>
    <row r="193" spans="7:8" x14ac:dyDescent="0.2">
      <c r="G193" t="s">
        <v>8221</v>
      </c>
      <c r="H193">
        <v>28</v>
      </c>
    </row>
    <row r="194" spans="7:8" x14ac:dyDescent="0.2">
      <c r="G194" t="s">
        <v>8221</v>
      </c>
      <c r="H194">
        <v>0</v>
      </c>
    </row>
    <row r="195" spans="7:8" x14ac:dyDescent="0.2">
      <c r="G195" t="s">
        <v>8221</v>
      </c>
      <c r="H195">
        <v>6</v>
      </c>
    </row>
    <row r="196" spans="7:8" x14ac:dyDescent="0.2">
      <c r="G196" t="s">
        <v>8221</v>
      </c>
      <c r="H196">
        <v>22</v>
      </c>
    </row>
    <row r="197" spans="7:8" x14ac:dyDescent="0.2">
      <c r="G197" t="s">
        <v>8221</v>
      </c>
      <c r="H197">
        <v>0</v>
      </c>
    </row>
    <row r="198" spans="7:8" x14ac:dyDescent="0.2">
      <c r="G198" t="s">
        <v>8221</v>
      </c>
      <c r="H198">
        <v>1</v>
      </c>
    </row>
    <row r="199" spans="7:8" x14ac:dyDescent="0.2">
      <c r="G199" t="s">
        <v>8221</v>
      </c>
      <c r="H199">
        <v>20</v>
      </c>
    </row>
    <row r="200" spans="7:8" x14ac:dyDescent="0.2">
      <c r="G200" t="s">
        <v>8221</v>
      </c>
      <c r="H200">
        <v>0</v>
      </c>
    </row>
    <row r="201" spans="7:8" x14ac:dyDescent="0.2">
      <c r="G201" t="s">
        <v>8221</v>
      </c>
      <c r="H201">
        <v>1</v>
      </c>
    </row>
    <row r="202" spans="7:8" x14ac:dyDescent="0.2">
      <c r="G202" t="s">
        <v>8221</v>
      </c>
      <c r="H202">
        <v>3</v>
      </c>
    </row>
    <row r="203" spans="7:8" x14ac:dyDescent="0.2">
      <c r="G203" t="s">
        <v>8221</v>
      </c>
      <c r="H203">
        <v>2</v>
      </c>
    </row>
    <row r="204" spans="7:8" x14ac:dyDescent="0.2">
      <c r="G204" t="s">
        <v>8221</v>
      </c>
      <c r="H204">
        <v>0</v>
      </c>
    </row>
    <row r="205" spans="7:8" x14ac:dyDescent="0.2">
      <c r="G205" t="s">
        <v>8221</v>
      </c>
      <c r="H205">
        <v>2</v>
      </c>
    </row>
    <row r="206" spans="7:8" x14ac:dyDescent="0.2">
      <c r="G206" t="s">
        <v>8221</v>
      </c>
      <c r="H206">
        <v>1</v>
      </c>
    </row>
    <row r="207" spans="7:8" x14ac:dyDescent="0.2">
      <c r="G207" t="s">
        <v>8221</v>
      </c>
      <c r="H207">
        <v>0</v>
      </c>
    </row>
    <row r="208" spans="7:8" x14ac:dyDescent="0.2">
      <c r="G208" t="s">
        <v>8221</v>
      </c>
      <c r="H208">
        <v>1</v>
      </c>
    </row>
    <row r="209" spans="7:8" x14ac:dyDescent="0.2">
      <c r="G209" t="s">
        <v>8221</v>
      </c>
      <c r="H209">
        <v>0</v>
      </c>
    </row>
    <row r="210" spans="7:8" x14ac:dyDescent="0.2">
      <c r="G210" t="s">
        <v>8221</v>
      </c>
      <c r="H210">
        <v>5</v>
      </c>
    </row>
    <row r="211" spans="7:8" x14ac:dyDescent="0.2">
      <c r="G211" t="s">
        <v>8221</v>
      </c>
      <c r="H211">
        <v>1</v>
      </c>
    </row>
    <row r="212" spans="7:8" x14ac:dyDescent="0.2">
      <c r="G212" t="s">
        <v>8221</v>
      </c>
      <c r="H212">
        <v>1</v>
      </c>
    </row>
    <row r="213" spans="7:8" x14ac:dyDescent="0.2">
      <c r="G213" t="s">
        <v>8221</v>
      </c>
      <c r="H213">
        <v>2</v>
      </c>
    </row>
    <row r="214" spans="7:8" x14ac:dyDescent="0.2">
      <c r="G214" t="s">
        <v>8221</v>
      </c>
      <c r="H214">
        <v>0</v>
      </c>
    </row>
    <row r="215" spans="7:8" x14ac:dyDescent="0.2">
      <c r="G215" t="s">
        <v>8221</v>
      </c>
      <c r="H215">
        <v>9</v>
      </c>
    </row>
    <row r="216" spans="7:8" x14ac:dyDescent="0.2">
      <c r="G216" t="s">
        <v>8221</v>
      </c>
      <c r="H216">
        <v>4</v>
      </c>
    </row>
    <row r="217" spans="7:8" x14ac:dyDescent="0.2">
      <c r="G217" t="s">
        <v>8221</v>
      </c>
      <c r="H217">
        <v>4</v>
      </c>
    </row>
    <row r="218" spans="7:8" x14ac:dyDescent="0.2">
      <c r="G218" t="s">
        <v>8221</v>
      </c>
      <c r="H218">
        <v>1</v>
      </c>
    </row>
    <row r="219" spans="7:8" x14ac:dyDescent="0.2">
      <c r="G219" t="s">
        <v>8221</v>
      </c>
      <c r="H219">
        <v>1</v>
      </c>
    </row>
    <row r="220" spans="7:8" x14ac:dyDescent="0.2">
      <c r="G220" t="s">
        <v>8221</v>
      </c>
      <c r="H220">
        <v>7</v>
      </c>
    </row>
    <row r="221" spans="7:8" x14ac:dyDescent="0.2">
      <c r="G221" t="s">
        <v>8221</v>
      </c>
      <c r="H221">
        <v>5</v>
      </c>
    </row>
    <row r="222" spans="7:8" x14ac:dyDescent="0.2">
      <c r="G222" t="s">
        <v>8221</v>
      </c>
      <c r="H222">
        <v>1</v>
      </c>
    </row>
    <row r="223" spans="7:8" x14ac:dyDescent="0.2">
      <c r="G223" t="s">
        <v>8221</v>
      </c>
      <c r="H223">
        <v>0</v>
      </c>
    </row>
    <row r="224" spans="7:8" x14ac:dyDescent="0.2">
      <c r="G224" t="s">
        <v>8221</v>
      </c>
      <c r="H224">
        <v>0</v>
      </c>
    </row>
    <row r="225" spans="7:8" x14ac:dyDescent="0.2">
      <c r="G225" t="s">
        <v>8221</v>
      </c>
      <c r="H225">
        <v>1</v>
      </c>
    </row>
    <row r="226" spans="7:8" x14ac:dyDescent="0.2">
      <c r="G226" t="s">
        <v>8221</v>
      </c>
      <c r="H226">
        <v>2</v>
      </c>
    </row>
    <row r="227" spans="7:8" x14ac:dyDescent="0.2">
      <c r="G227" t="s">
        <v>8221</v>
      </c>
      <c r="H227">
        <v>0</v>
      </c>
    </row>
    <row r="228" spans="7:8" x14ac:dyDescent="0.2">
      <c r="G228" t="s">
        <v>8221</v>
      </c>
      <c r="H228">
        <v>4</v>
      </c>
    </row>
    <row r="229" spans="7:8" x14ac:dyDescent="0.2">
      <c r="G229" t="s">
        <v>8221</v>
      </c>
      <c r="H229">
        <v>7</v>
      </c>
    </row>
    <row r="230" spans="7:8" x14ac:dyDescent="0.2">
      <c r="G230" t="s">
        <v>8221</v>
      </c>
      <c r="H230">
        <v>2</v>
      </c>
    </row>
    <row r="231" spans="7:8" x14ac:dyDescent="0.2">
      <c r="G231" t="s">
        <v>8221</v>
      </c>
      <c r="H231">
        <v>1</v>
      </c>
    </row>
    <row r="232" spans="7:8" x14ac:dyDescent="0.2">
      <c r="G232" t="s">
        <v>8221</v>
      </c>
      <c r="H232">
        <v>9</v>
      </c>
    </row>
    <row r="233" spans="7:8" x14ac:dyDescent="0.2">
      <c r="G233" t="s">
        <v>8221</v>
      </c>
      <c r="H233">
        <v>2</v>
      </c>
    </row>
    <row r="234" spans="7:8" x14ac:dyDescent="0.2">
      <c r="G234" t="s">
        <v>8221</v>
      </c>
      <c r="H234">
        <v>1</v>
      </c>
    </row>
    <row r="235" spans="7:8" x14ac:dyDescent="0.2">
      <c r="G235" t="s">
        <v>8221</v>
      </c>
      <c r="H235">
        <v>7</v>
      </c>
    </row>
    <row r="236" spans="7:8" x14ac:dyDescent="0.2">
      <c r="G236" t="s">
        <v>8221</v>
      </c>
      <c r="H236">
        <v>2</v>
      </c>
    </row>
    <row r="237" spans="7:8" x14ac:dyDescent="0.2">
      <c r="G237" t="s">
        <v>8221</v>
      </c>
      <c r="H237">
        <v>8</v>
      </c>
    </row>
    <row r="238" spans="7:8" x14ac:dyDescent="0.2">
      <c r="G238" t="s">
        <v>8221</v>
      </c>
      <c r="H238">
        <v>2</v>
      </c>
    </row>
    <row r="239" spans="7:8" x14ac:dyDescent="0.2">
      <c r="G239" t="s">
        <v>8221</v>
      </c>
      <c r="H239">
        <v>2</v>
      </c>
    </row>
    <row r="240" spans="7:8" x14ac:dyDescent="0.2">
      <c r="G240" t="s">
        <v>8221</v>
      </c>
      <c r="H240">
        <v>7</v>
      </c>
    </row>
    <row r="241" spans="7:8" x14ac:dyDescent="0.2">
      <c r="G241" t="s">
        <v>8221</v>
      </c>
      <c r="H241">
        <v>2</v>
      </c>
    </row>
    <row r="242" spans="7:8" x14ac:dyDescent="0.2">
      <c r="G242" t="s">
        <v>8221</v>
      </c>
      <c r="H242">
        <v>18</v>
      </c>
    </row>
    <row r="243" spans="7:8" x14ac:dyDescent="0.2">
      <c r="G243" t="s">
        <v>8221</v>
      </c>
      <c r="H243">
        <v>9</v>
      </c>
    </row>
    <row r="244" spans="7:8" x14ac:dyDescent="0.2">
      <c r="G244" t="s">
        <v>8221</v>
      </c>
      <c r="H244">
        <v>4</v>
      </c>
    </row>
    <row r="245" spans="7:8" x14ac:dyDescent="0.2">
      <c r="G245" t="s">
        <v>8221</v>
      </c>
      <c r="H245">
        <v>7</v>
      </c>
    </row>
    <row r="246" spans="7:8" x14ac:dyDescent="0.2">
      <c r="G246" t="s">
        <v>8221</v>
      </c>
      <c r="H246">
        <v>29</v>
      </c>
    </row>
    <row r="247" spans="7:8" x14ac:dyDescent="0.2">
      <c r="G247" t="s">
        <v>8221</v>
      </c>
      <c r="H247">
        <v>12</v>
      </c>
    </row>
    <row r="248" spans="7:8" x14ac:dyDescent="0.2">
      <c r="G248" t="s">
        <v>8221</v>
      </c>
      <c r="H248">
        <v>4</v>
      </c>
    </row>
    <row r="249" spans="7:8" x14ac:dyDescent="0.2">
      <c r="G249" t="s">
        <v>8221</v>
      </c>
      <c r="H249">
        <v>28</v>
      </c>
    </row>
    <row r="250" spans="7:8" x14ac:dyDescent="0.2">
      <c r="G250" t="s">
        <v>8221</v>
      </c>
      <c r="H250">
        <v>25</v>
      </c>
    </row>
    <row r="251" spans="7:8" x14ac:dyDescent="0.2">
      <c r="G251" t="s">
        <v>8221</v>
      </c>
      <c r="H251">
        <v>28</v>
      </c>
    </row>
    <row r="252" spans="7:8" x14ac:dyDescent="0.2">
      <c r="G252" t="s">
        <v>8221</v>
      </c>
      <c r="H252">
        <v>310</v>
      </c>
    </row>
    <row r="253" spans="7:8" x14ac:dyDescent="0.2">
      <c r="G253" t="s">
        <v>8221</v>
      </c>
      <c r="H253">
        <v>15</v>
      </c>
    </row>
    <row r="254" spans="7:8" x14ac:dyDescent="0.2">
      <c r="G254" t="s">
        <v>8221</v>
      </c>
      <c r="H254">
        <v>215</v>
      </c>
    </row>
    <row r="255" spans="7:8" x14ac:dyDescent="0.2">
      <c r="G255" t="s">
        <v>8221</v>
      </c>
      <c r="H255">
        <v>3</v>
      </c>
    </row>
    <row r="256" spans="7:8" x14ac:dyDescent="0.2">
      <c r="G256" t="s">
        <v>8221</v>
      </c>
      <c r="H256">
        <v>2</v>
      </c>
    </row>
    <row r="257" spans="7:8" x14ac:dyDescent="0.2">
      <c r="G257" t="s">
        <v>8221</v>
      </c>
      <c r="H257">
        <v>26</v>
      </c>
    </row>
    <row r="258" spans="7:8" x14ac:dyDescent="0.2">
      <c r="G258" t="s">
        <v>8221</v>
      </c>
      <c r="H258">
        <v>24</v>
      </c>
    </row>
    <row r="259" spans="7:8" x14ac:dyDescent="0.2">
      <c r="G259" t="s">
        <v>8221</v>
      </c>
      <c r="H259">
        <v>96</v>
      </c>
    </row>
    <row r="260" spans="7:8" x14ac:dyDescent="0.2">
      <c r="G260" t="s">
        <v>8221</v>
      </c>
      <c r="H260">
        <v>17</v>
      </c>
    </row>
    <row r="261" spans="7:8" x14ac:dyDescent="0.2">
      <c r="G261" t="s">
        <v>8221</v>
      </c>
      <c r="H261">
        <v>94</v>
      </c>
    </row>
    <row r="262" spans="7:8" x14ac:dyDescent="0.2">
      <c r="G262" t="s">
        <v>8221</v>
      </c>
      <c r="H262">
        <v>129</v>
      </c>
    </row>
    <row r="263" spans="7:8" x14ac:dyDescent="0.2">
      <c r="G263" t="s">
        <v>8221</v>
      </c>
      <c r="H263">
        <v>1</v>
      </c>
    </row>
    <row r="264" spans="7:8" x14ac:dyDescent="0.2">
      <c r="G264" t="s">
        <v>8221</v>
      </c>
      <c r="H264">
        <v>4</v>
      </c>
    </row>
    <row r="265" spans="7:8" x14ac:dyDescent="0.2">
      <c r="G265" t="s">
        <v>8221</v>
      </c>
      <c r="H265">
        <v>3</v>
      </c>
    </row>
    <row r="266" spans="7:8" x14ac:dyDescent="0.2">
      <c r="G266" t="s">
        <v>8221</v>
      </c>
      <c r="H266">
        <v>135</v>
      </c>
    </row>
    <row r="267" spans="7:8" x14ac:dyDescent="0.2">
      <c r="G267" t="s">
        <v>8221</v>
      </c>
      <c r="H267">
        <v>10</v>
      </c>
    </row>
    <row r="268" spans="7:8" x14ac:dyDescent="0.2">
      <c r="G268" t="s">
        <v>8221</v>
      </c>
      <c r="H268">
        <v>0</v>
      </c>
    </row>
    <row r="269" spans="7:8" x14ac:dyDescent="0.2">
      <c r="G269" t="s">
        <v>8221</v>
      </c>
      <c r="H269">
        <v>6</v>
      </c>
    </row>
    <row r="270" spans="7:8" x14ac:dyDescent="0.2">
      <c r="G270" t="s">
        <v>8221</v>
      </c>
      <c r="H270">
        <v>36</v>
      </c>
    </row>
    <row r="271" spans="7:8" x14ac:dyDescent="0.2">
      <c r="G271" t="s">
        <v>8221</v>
      </c>
      <c r="H271">
        <v>336</v>
      </c>
    </row>
    <row r="272" spans="7:8" x14ac:dyDescent="0.2">
      <c r="G272" t="s">
        <v>8221</v>
      </c>
      <c r="H272">
        <v>34</v>
      </c>
    </row>
    <row r="273" spans="7:8" x14ac:dyDescent="0.2">
      <c r="G273" t="s">
        <v>8221</v>
      </c>
      <c r="H273">
        <v>10</v>
      </c>
    </row>
    <row r="274" spans="7:8" x14ac:dyDescent="0.2">
      <c r="G274" t="s">
        <v>8221</v>
      </c>
      <c r="H274">
        <v>201</v>
      </c>
    </row>
    <row r="275" spans="7:8" x14ac:dyDescent="0.2">
      <c r="G275" t="s">
        <v>8221</v>
      </c>
      <c r="H275">
        <v>296</v>
      </c>
    </row>
    <row r="276" spans="7:8" x14ac:dyDescent="0.2">
      <c r="G276" t="s">
        <v>8221</v>
      </c>
      <c r="H276">
        <v>7</v>
      </c>
    </row>
    <row r="277" spans="7:8" x14ac:dyDescent="0.2">
      <c r="G277" t="s">
        <v>8221</v>
      </c>
      <c r="H277">
        <v>7</v>
      </c>
    </row>
    <row r="278" spans="7:8" x14ac:dyDescent="0.2">
      <c r="G278" t="s">
        <v>8221</v>
      </c>
      <c r="H278">
        <v>1</v>
      </c>
    </row>
    <row r="279" spans="7:8" x14ac:dyDescent="0.2">
      <c r="G279" t="s">
        <v>8221</v>
      </c>
      <c r="H279">
        <v>114</v>
      </c>
    </row>
    <row r="280" spans="7:8" x14ac:dyDescent="0.2">
      <c r="G280" t="s">
        <v>8221</v>
      </c>
      <c r="H280">
        <v>29</v>
      </c>
    </row>
    <row r="281" spans="7:8" x14ac:dyDescent="0.2">
      <c r="G281" t="s">
        <v>8221</v>
      </c>
      <c r="H281">
        <v>890</v>
      </c>
    </row>
    <row r="282" spans="7:8" x14ac:dyDescent="0.2">
      <c r="G282" t="s">
        <v>8221</v>
      </c>
      <c r="H282">
        <v>31</v>
      </c>
    </row>
    <row r="283" spans="7:8" x14ac:dyDescent="0.2">
      <c r="G283" t="s">
        <v>8221</v>
      </c>
      <c r="H283">
        <v>21</v>
      </c>
    </row>
    <row r="284" spans="7:8" x14ac:dyDescent="0.2">
      <c r="G284" t="s">
        <v>8221</v>
      </c>
      <c r="H284">
        <v>37</v>
      </c>
    </row>
    <row r="285" spans="7:8" x14ac:dyDescent="0.2">
      <c r="G285" t="s">
        <v>8221</v>
      </c>
      <c r="H285">
        <v>7</v>
      </c>
    </row>
    <row r="286" spans="7:8" x14ac:dyDescent="0.2">
      <c r="G286" t="s">
        <v>8221</v>
      </c>
      <c r="H286">
        <v>4</v>
      </c>
    </row>
    <row r="287" spans="7:8" x14ac:dyDescent="0.2">
      <c r="G287" t="s">
        <v>8221</v>
      </c>
      <c r="H287">
        <v>5</v>
      </c>
    </row>
    <row r="288" spans="7:8" x14ac:dyDescent="0.2">
      <c r="G288" t="s">
        <v>8221</v>
      </c>
      <c r="H288">
        <v>0</v>
      </c>
    </row>
    <row r="289" spans="7:8" x14ac:dyDescent="0.2">
      <c r="G289" t="s">
        <v>8221</v>
      </c>
      <c r="H289">
        <v>456</v>
      </c>
    </row>
    <row r="290" spans="7:8" x14ac:dyDescent="0.2">
      <c r="G290" t="s">
        <v>8221</v>
      </c>
      <c r="H290">
        <v>369</v>
      </c>
    </row>
    <row r="291" spans="7:8" x14ac:dyDescent="0.2">
      <c r="G291" t="s">
        <v>8221</v>
      </c>
      <c r="H291">
        <v>2</v>
      </c>
    </row>
    <row r="292" spans="7:8" x14ac:dyDescent="0.2">
      <c r="G292" t="s">
        <v>8221</v>
      </c>
      <c r="H292">
        <v>0</v>
      </c>
    </row>
    <row r="293" spans="7:8" x14ac:dyDescent="0.2">
      <c r="G293" t="s">
        <v>8221</v>
      </c>
      <c r="H293">
        <v>338</v>
      </c>
    </row>
    <row r="294" spans="7:8" x14ac:dyDescent="0.2">
      <c r="G294" t="s">
        <v>8221</v>
      </c>
      <c r="H294">
        <v>4</v>
      </c>
    </row>
    <row r="295" spans="7:8" x14ac:dyDescent="0.2">
      <c r="G295" t="s">
        <v>8221</v>
      </c>
      <c r="H295">
        <v>1</v>
      </c>
    </row>
    <row r="296" spans="7:8" x14ac:dyDescent="0.2">
      <c r="G296" t="s">
        <v>8221</v>
      </c>
      <c r="H296">
        <v>28</v>
      </c>
    </row>
    <row r="297" spans="7:8" x14ac:dyDescent="0.2">
      <c r="G297" t="s">
        <v>8221</v>
      </c>
      <c r="H297">
        <v>12</v>
      </c>
    </row>
    <row r="298" spans="7:8" x14ac:dyDescent="0.2">
      <c r="G298" t="s">
        <v>8221</v>
      </c>
      <c r="H298">
        <v>16</v>
      </c>
    </row>
    <row r="299" spans="7:8" x14ac:dyDescent="0.2">
      <c r="G299" t="s">
        <v>8221</v>
      </c>
      <c r="H299">
        <v>4</v>
      </c>
    </row>
    <row r="300" spans="7:8" x14ac:dyDescent="0.2">
      <c r="G300" t="s">
        <v>8221</v>
      </c>
      <c r="H300">
        <v>4</v>
      </c>
    </row>
    <row r="301" spans="7:8" x14ac:dyDescent="0.2">
      <c r="G301" t="s">
        <v>8221</v>
      </c>
      <c r="H301">
        <v>10</v>
      </c>
    </row>
    <row r="302" spans="7:8" x14ac:dyDescent="0.2">
      <c r="G302" t="s">
        <v>8221</v>
      </c>
      <c r="H302">
        <v>0</v>
      </c>
    </row>
    <row r="303" spans="7:8" x14ac:dyDescent="0.2">
      <c r="G303" t="s">
        <v>8221</v>
      </c>
      <c r="H303">
        <v>6</v>
      </c>
    </row>
    <row r="304" spans="7:8" x14ac:dyDescent="0.2">
      <c r="G304" t="s">
        <v>8221</v>
      </c>
      <c r="H304">
        <v>0</v>
      </c>
    </row>
    <row r="305" spans="7:8" x14ac:dyDescent="0.2">
      <c r="G305" t="s">
        <v>8221</v>
      </c>
      <c r="H305">
        <v>1</v>
      </c>
    </row>
    <row r="306" spans="7:8" x14ac:dyDescent="0.2">
      <c r="G306" t="s">
        <v>8221</v>
      </c>
      <c r="H306">
        <v>0</v>
      </c>
    </row>
    <row r="307" spans="7:8" x14ac:dyDescent="0.2">
      <c r="G307" t="s">
        <v>8221</v>
      </c>
      <c r="H307">
        <v>44</v>
      </c>
    </row>
    <row r="308" spans="7:8" x14ac:dyDescent="0.2">
      <c r="G308" t="s">
        <v>8221</v>
      </c>
      <c r="H308">
        <v>0</v>
      </c>
    </row>
    <row r="309" spans="7:8" x14ac:dyDescent="0.2">
      <c r="G309" t="s">
        <v>8221</v>
      </c>
      <c r="H309">
        <v>3</v>
      </c>
    </row>
    <row r="310" spans="7:8" x14ac:dyDescent="0.2">
      <c r="G310" t="s">
        <v>8221</v>
      </c>
      <c r="H310">
        <v>0</v>
      </c>
    </row>
    <row r="311" spans="7:8" x14ac:dyDescent="0.2">
      <c r="G311" t="s">
        <v>8221</v>
      </c>
      <c r="H311">
        <v>52</v>
      </c>
    </row>
    <row r="312" spans="7:8" x14ac:dyDescent="0.2">
      <c r="G312" t="s">
        <v>8221</v>
      </c>
      <c r="H312">
        <v>0</v>
      </c>
    </row>
    <row r="313" spans="7:8" x14ac:dyDescent="0.2">
      <c r="G313" t="s">
        <v>8221</v>
      </c>
      <c r="H313">
        <v>1</v>
      </c>
    </row>
    <row r="314" spans="7:8" x14ac:dyDescent="0.2">
      <c r="G314" t="s">
        <v>8221</v>
      </c>
      <c r="H314">
        <v>1</v>
      </c>
    </row>
    <row r="315" spans="7:8" x14ac:dyDescent="0.2">
      <c r="G315" t="s">
        <v>8221</v>
      </c>
      <c r="H315">
        <v>2</v>
      </c>
    </row>
    <row r="316" spans="7:8" x14ac:dyDescent="0.2">
      <c r="G316" t="s">
        <v>8221</v>
      </c>
      <c r="H316">
        <v>9</v>
      </c>
    </row>
    <row r="317" spans="7:8" x14ac:dyDescent="0.2">
      <c r="G317" t="s">
        <v>8221</v>
      </c>
      <c r="H317">
        <v>5</v>
      </c>
    </row>
    <row r="318" spans="7:8" x14ac:dyDescent="0.2">
      <c r="G318" t="s">
        <v>8221</v>
      </c>
      <c r="H318">
        <v>57</v>
      </c>
    </row>
    <row r="319" spans="7:8" x14ac:dyDescent="0.2">
      <c r="G319" t="s">
        <v>8221</v>
      </c>
      <c r="H319">
        <v>3</v>
      </c>
    </row>
    <row r="320" spans="7:8" x14ac:dyDescent="0.2">
      <c r="G320" t="s">
        <v>8221</v>
      </c>
      <c r="H320">
        <v>1</v>
      </c>
    </row>
    <row r="321" spans="7:8" x14ac:dyDescent="0.2">
      <c r="G321" t="s">
        <v>8221</v>
      </c>
      <c r="H321">
        <v>6</v>
      </c>
    </row>
    <row r="322" spans="7:8" x14ac:dyDescent="0.2">
      <c r="G322" t="s">
        <v>8221</v>
      </c>
      <c r="H322">
        <v>48</v>
      </c>
    </row>
    <row r="323" spans="7:8" x14ac:dyDescent="0.2">
      <c r="G323" t="s">
        <v>8221</v>
      </c>
      <c r="H323">
        <v>2</v>
      </c>
    </row>
    <row r="324" spans="7:8" x14ac:dyDescent="0.2">
      <c r="G324" t="s">
        <v>8221</v>
      </c>
      <c r="H324">
        <v>4</v>
      </c>
    </row>
    <row r="325" spans="7:8" x14ac:dyDescent="0.2">
      <c r="G325" t="s">
        <v>8221</v>
      </c>
      <c r="H325">
        <v>5</v>
      </c>
    </row>
    <row r="326" spans="7:8" x14ac:dyDescent="0.2">
      <c r="G326" t="s">
        <v>8221</v>
      </c>
      <c r="H326">
        <v>79</v>
      </c>
    </row>
    <row r="327" spans="7:8" x14ac:dyDescent="0.2">
      <c r="G327" t="s">
        <v>8221</v>
      </c>
      <c r="H327">
        <v>2</v>
      </c>
    </row>
    <row r="328" spans="7:8" x14ac:dyDescent="0.2">
      <c r="G328" t="s">
        <v>8221</v>
      </c>
      <c r="H328">
        <v>11</v>
      </c>
    </row>
    <row r="329" spans="7:8" x14ac:dyDescent="0.2">
      <c r="G329" t="s">
        <v>8221</v>
      </c>
      <c r="H329">
        <v>11</v>
      </c>
    </row>
    <row r="330" spans="7:8" x14ac:dyDescent="0.2">
      <c r="G330" t="s">
        <v>8221</v>
      </c>
      <c r="H330">
        <v>1</v>
      </c>
    </row>
    <row r="331" spans="7:8" x14ac:dyDescent="0.2">
      <c r="G331" t="s">
        <v>8221</v>
      </c>
      <c r="H331">
        <v>3</v>
      </c>
    </row>
    <row r="332" spans="7:8" x14ac:dyDescent="0.2">
      <c r="G332" t="s">
        <v>8221</v>
      </c>
      <c r="H332">
        <v>5</v>
      </c>
    </row>
    <row r="333" spans="7:8" x14ac:dyDescent="0.2">
      <c r="G333" t="s">
        <v>8221</v>
      </c>
      <c r="H333">
        <v>12</v>
      </c>
    </row>
    <row r="334" spans="7:8" x14ac:dyDescent="0.2">
      <c r="G334" t="s">
        <v>8221</v>
      </c>
      <c r="H334">
        <v>2</v>
      </c>
    </row>
    <row r="335" spans="7:8" x14ac:dyDescent="0.2">
      <c r="G335" t="s">
        <v>8221</v>
      </c>
      <c r="H335">
        <v>5</v>
      </c>
    </row>
    <row r="336" spans="7:8" x14ac:dyDescent="0.2">
      <c r="G336" t="s">
        <v>8221</v>
      </c>
      <c r="H336">
        <v>21</v>
      </c>
    </row>
    <row r="337" spans="7:8" x14ac:dyDescent="0.2">
      <c r="G337" t="s">
        <v>8221</v>
      </c>
      <c r="H337">
        <v>0</v>
      </c>
    </row>
    <row r="338" spans="7:8" x14ac:dyDescent="0.2">
      <c r="G338" t="s">
        <v>8221</v>
      </c>
      <c r="H338">
        <v>45</v>
      </c>
    </row>
    <row r="339" spans="7:8" x14ac:dyDescent="0.2">
      <c r="G339" t="s">
        <v>8221</v>
      </c>
      <c r="H339">
        <v>29</v>
      </c>
    </row>
    <row r="340" spans="7:8" x14ac:dyDescent="0.2">
      <c r="G340" t="s">
        <v>8221</v>
      </c>
      <c r="H340">
        <v>2</v>
      </c>
    </row>
    <row r="341" spans="7:8" x14ac:dyDescent="0.2">
      <c r="G341" t="s">
        <v>8221</v>
      </c>
      <c r="H341">
        <v>30</v>
      </c>
    </row>
    <row r="342" spans="7:8" x14ac:dyDescent="0.2">
      <c r="G342" t="s">
        <v>8221</v>
      </c>
      <c r="H342">
        <v>8</v>
      </c>
    </row>
    <row r="343" spans="7:8" x14ac:dyDescent="0.2">
      <c r="G343" t="s">
        <v>8221</v>
      </c>
      <c r="H343">
        <v>1</v>
      </c>
    </row>
    <row r="344" spans="7:8" x14ac:dyDescent="0.2">
      <c r="G344" t="s">
        <v>8221</v>
      </c>
      <c r="H344">
        <v>14</v>
      </c>
    </row>
    <row r="345" spans="7:8" x14ac:dyDescent="0.2">
      <c r="G345" t="s">
        <v>8221</v>
      </c>
      <c r="H345">
        <v>24</v>
      </c>
    </row>
    <row r="346" spans="7:8" x14ac:dyDescent="0.2">
      <c r="G346" t="s">
        <v>8221</v>
      </c>
      <c r="H346">
        <v>2</v>
      </c>
    </row>
    <row r="347" spans="7:8" x14ac:dyDescent="0.2">
      <c r="G347" t="s">
        <v>8221</v>
      </c>
      <c r="H347">
        <v>21</v>
      </c>
    </row>
    <row r="348" spans="7:8" x14ac:dyDescent="0.2">
      <c r="G348" t="s">
        <v>8221</v>
      </c>
      <c r="H348">
        <v>7</v>
      </c>
    </row>
    <row r="349" spans="7:8" x14ac:dyDescent="0.2">
      <c r="G349" t="s">
        <v>8221</v>
      </c>
      <c r="H349">
        <v>0</v>
      </c>
    </row>
    <row r="350" spans="7:8" x14ac:dyDescent="0.2">
      <c r="G350" t="s">
        <v>8221</v>
      </c>
      <c r="H350">
        <v>4</v>
      </c>
    </row>
    <row r="351" spans="7:8" x14ac:dyDescent="0.2">
      <c r="G351" t="s">
        <v>8221</v>
      </c>
      <c r="H351">
        <v>32</v>
      </c>
    </row>
    <row r="352" spans="7:8" x14ac:dyDescent="0.2">
      <c r="G352" t="s">
        <v>8221</v>
      </c>
      <c r="H352">
        <v>4</v>
      </c>
    </row>
    <row r="353" spans="7:8" x14ac:dyDescent="0.2">
      <c r="G353" t="s">
        <v>8221</v>
      </c>
      <c r="H353">
        <v>9</v>
      </c>
    </row>
    <row r="354" spans="7:8" x14ac:dyDescent="0.2">
      <c r="G354" t="s">
        <v>8221</v>
      </c>
      <c r="H354">
        <v>17</v>
      </c>
    </row>
    <row r="355" spans="7:8" x14ac:dyDescent="0.2">
      <c r="G355" t="s">
        <v>8221</v>
      </c>
      <c r="H355">
        <v>5</v>
      </c>
    </row>
    <row r="356" spans="7:8" x14ac:dyDescent="0.2">
      <c r="G356" t="s">
        <v>8221</v>
      </c>
      <c r="H356">
        <v>53</v>
      </c>
    </row>
    <row r="357" spans="7:8" x14ac:dyDescent="0.2">
      <c r="G357" t="s">
        <v>8221</v>
      </c>
      <c r="H357">
        <v>7</v>
      </c>
    </row>
    <row r="358" spans="7:8" x14ac:dyDescent="0.2">
      <c r="G358" t="s">
        <v>8221</v>
      </c>
      <c r="H358">
        <v>72</v>
      </c>
    </row>
    <row r="359" spans="7:8" x14ac:dyDescent="0.2">
      <c r="G359" t="s">
        <v>8221</v>
      </c>
      <c r="H359">
        <v>0</v>
      </c>
    </row>
    <row r="360" spans="7:8" x14ac:dyDescent="0.2">
      <c r="G360" t="s">
        <v>8221</v>
      </c>
      <c r="H360">
        <v>2</v>
      </c>
    </row>
    <row r="361" spans="7:8" x14ac:dyDescent="0.2">
      <c r="G361" t="s">
        <v>8221</v>
      </c>
      <c r="H361">
        <v>8</v>
      </c>
    </row>
    <row r="362" spans="7:8" x14ac:dyDescent="0.2">
      <c r="G362" t="s">
        <v>8221</v>
      </c>
      <c r="H362">
        <v>2</v>
      </c>
    </row>
    <row r="363" spans="7:8" x14ac:dyDescent="0.2">
      <c r="G363" t="s">
        <v>8221</v>
      </c>
      <c r="H363">
        <v>0</v>
      </c>
    </row>
    <row r="364" spans="7:8" x14ac:dyDescent="0.2">
      <c r="G364" t="s">
        <v>8221</v>
      </c>
      <c r="H364">
        <v>3</v>
      </c>
    </row>
    <row r="365" spans="7:8" x14ac:dyDescent="0.2">
      <c r="G365" t="s">
        <v>8221</v>
      </c>
      <c r="H365">
        <v>4</v>
      </c>
    </row>
    <row r="366" spans="7:8" x14ac:dyDescent="0.2">
      <c r="G366" t="s">
        <v>8221</v>
      </c>
      <c r="H366">
        <v>3</v>
      </c>
    </row>
    <row r="367" spans="7:8" x14ac:dyDescent="0.2">
      <c r="G367" t="s">
        <v>8221</v>
      </c>
      <c r="H367">
        <v>6</v>
      </c>
    </row>
    <row r="368" spans="7:8" x14ac:dyDescent="0.2">
      <c r="G368" t="s">
        <v>8221</v>
      </c>
      <c r="H368">
        <v>0</v>
      </c>
    </row>
    <row r="369" spans="7:8" x14ac:dyDescent="0.2">
      <c r="G369" t="s">
        <v>8221</v>
      </c>
      <c r="H369">
        <v>0</v>
      </c>
    </row>
    <row r="370" spans="7:8" x14ac:dyDescent="0.2">
      <c r="G370" t="s">
        <v>8221</v>
      </c>
      <c r="H370">
        <v>0</v>
      </c>
    </row>
    <row r="371" spans="7:8" x14ac:dyDescent="0.2">
      <c r="G371" t="s">
        <v>8221</v>
      </c>
      <c r="H371">
        <v>8</v>
      </c>
    </row>
    <row r="372" spans="7:8" x14ac:dyDescent="0.2">
      <c r="G372" t="s">
        <v>8221</v>
      </c>
      <c r="H372">
        <v>5</v>
      </c>
    </row>
    <row r="373" spans="7:8" x14ac:dyDescent="0.2">
      <c r="G373" t="s">
        <v>8221</v>
      </c>
      <c r="H373">
        <v>0</v>
      </c>
    </row>
    <row r="374" spans="7:8" x14ac:dyDescent="0.2">
      <c r="G374" t="s">
        <v>8221</v>
      </c>
      <c r="H374">
        <v>2</v>
      </c>
    </row>
    <row r="375" spans="7:8" x14ac:dyDescent="0.2">
      <c r="G375" t="s">
        <v>8221</v>
      </c>
      <c r="H375">
        <v>24</v>
      </c>
    </row>
    <row r="376" spans="7:8" x14ac:dyDescent="0.2">
      <c r="G376" t="s">
        <v>8221</v>
      </c>
      <c r="H376">
        <v>0</v>
      </c>
    </row>
    <row r="377" spans="7:8" x14ac:dyDescent="0.2">
      <c r="G377" t="s">
        <v>8221</v>
      </c>
      <c r="H377">
        <v>9</v>
      </c>
    </row>
    <row r="378" spans="7:8" x14ac:dyDescent="0.2">
      <c r="G378" t="s">
        <v>8221</v>
      </c>
      <c r="H378">
        <v>0</v>
      </c>
    </row>
    <row r="379" spans="7:8" x14ac:dyDescent="0.2">
      <c r="G379" t="s">
        <v>8221</v>
      </c>
      <c r="H379">
        <v>1</v>
      </c>
    </row>
    <row r="380" spans="7:8" x14ac:dyDescent="0.2">
      <c r="G380" t="s">
        <v>8221</v>
      </c>
      <c r="H380">
        <v>10</v>
      </c>
    </row>
    <row r="381" spans="7:8" x14ac:dyDescent="0.2">
      <c r="G381" t="s">
        <v>8221</v>
      </c>
      <c r="H381">
        <v>1</v>
      </c>
    </row>
    <row r="382" spans="7:8" x14ac:dyDescent="0.2">
      <c r="G382" t="s">
        <v>8221</v>
      </c>
      <c r="H382">
        <v>0</v>
      </c>
    </row>
    <row r="383" spans="7:8" x14ac:dyDescent="0.2">
      <c r="G383" t="s">
        <v>8221</v>
      </c>
      <c r="H383">
        <v>20</v>
      </c>
    </row>
    <row r="384" spans="7:8" x14ac:dyDescent="0.2">
      <c r="G384" t="s">
        <v>8221</v>
      </c>
      <c r="H384">
        <v>30</v>
      </c>
    </row>
    <row r="385" spans="7:8" x14ac:dyDescent="0.2">
      <c r="G385" t="s">
        <v>8221</v>
      </c>
      <c r="H385">
        <v>6</v>
      </c>
    </row>
    <row r="386" spans="7:8" x14ac:dyDescent="0.2">
      <c r="G386" t="s">
        <v>8221</v>
      </c>
      <c r="H386">
        <v>15</v>
      </c>
    </row>
    <row r="387" spans="7:8" x14ac:dyDescent="0.2">
      <c r="G387" t="s">
        <v>8221</v>
      </c>
      <c r="H387">
        <v>5</v>
      </c>
    </row>
    <row r="388" spans="7:8" x14ac:dyDescent="0.2">
      <c r="G388" t="s">
        <v>8221</v>
      </c>
      <c r="H388">
        <v>0</v>
      </c>
    </row>
    <row r="389" spans="7:8" x14ac:dyDescent="0.2">
      <c r="G389" t="s">
        <v>8221</v>
      </c>
      <c r="H389">
        <v>0</v>
      </c>
    </row>
    <row r="390" spans="7:8" x14ac:dyDescent="0.2">
      <c r="G390" t="s">
        <v>8221</v>
      </c>
      <c r="H390">
        <v>28</v>
      </c>
    </row>
    <row r="391" spans="7:8" x14ac:dyDescent="0.2">
      <c r="G391" t="s">
        <v>8221</v>
      </c>
      <c r="H391">
        <v>0</v>
      </c>
    </row>
    <row r="392" spans="7:8" x14ac:dyDescent="0.2">
      <c r="G392" t="s">
        <v>8221</v>
      </c>
      <c r="H392">
        <v>5</v>
      </c>
    </row>
    <row r="393" spans="7:8" x14ac:dyDescent="0.2">
      <c r="G393" t="s">
        <v>8221</v>
      </c>
      <c r="H393">
        <v>7</v>
      </c>
    </row>
    <row r="394" spans="7:8" x14ac:dyDescent="0.2">
      <c r="G394" t="s">
        <v>8221</v>
      </c>
      <c r="H394">
        <v>30</v>
      </c>
    </row>
    <row r="395" spans="7:8" x14ac:dyDescent="0.2">
      <c r="G395" t="s">
        <v>8221</v>
      </c>
      <c r="H395">
        <v>2</v>
      </c>
    </row>
    <row r="396" spans="7:8" x14ac:dyDescent="0.2">
      <c r="G396" t="s">
        <v>8221</v>
      </c>
      <c r="H396">
        <v>30</v>
      </c>
    </row>
    <row r="397" spans="7:8" x14ac:dyDescent="0.2">
      <c r="G397" t="s">
        <v>8221</v>
      </c>
      <c r="H397">
        <v>2</v>
      </c>
    </row>
    <row r="398" spans="7:8" x14ac:dyDescent="0.2">
      <c r="G398" t="s">
        <v>8221</v>
      </c>
      <c r="H398">
        <v>0</v>
      </c>
    </row>
    <row r="399" spans="7:8" x14ac:dyDescent="0.2">
      <c r="G399" t="s">
        <v>8221</v>
      </c>
      <c r="H399">
        <v>2</v>
      </c>
    </row>
    <row r="400" spans="7:8" x14ac:dyDescent="0.2">
      <c r="G400" t="s">
        <v>8221</v>
      </c>
      <c r="H400">
        <v>1</v>
      </c>
    </row>
    <row r="401" spans="7:8" x14ac:dyDescent="0.2">
      <c r="G401" t="s">
        <v>8221</v>
      </c>
      <c r="H401">
        <v>2</v>
      </c>
    </row>
    <row r="402" spans="7:8" x14ac:dyDescent="0.2">
      <c r="G402" t="s">
        <v>8221</v>
      </c>
      <c r="H402">
        <v>14</v>
      </c>
    </row>
    <row r="403" spans="7:8" x14ac:dyDescent="0.2">
      <c r="G403" t="s">
        <v>8221</v>
      </c>
      <c r="H403">
        <v>31</v>
      </c>
    </row>
    <row r="404" spans="7:8" x14ac:dyDescent="0.2">
      <c r="G404" t="s">
        <v>8221</v>
      </c>
      <c r="H404">
        <v>16</v>
      </c>
    </row>
    <row r="405" spans="7:8" x14ac:dyDescent="0.2">
      <c r="G405" t="s">
        <v>8221</v>
      </c>
      <c r="H405">
        <v>12</v>
      </c>
    </row>
    <row r="406" spans="7:8" x14ac:dyDescent="0.2">
      <c r="G406" t="s">
        <v>8221</v>
      </c>
      <c r="H406">
        <v>96</v>
      </c>
    </row>
    <row r="407" spans="7:8" x14ac:dyDescent="0.2">
      <c r="G407" t="s">
        <v>8221</v>
      </c>
      <c r="H407">
        <v>16</v>
      </c>
    </row>
    <row r="408" spans="7:8" x14ac:dyDescent="0.2">
      <c r="G408" t="s">
        <v>8221</v>
      </c>
      <c r="H408">
        <v>5</v>
      </c>
    </row>
    <row r="409" spans="7:8" x14ac:dyDescent="0.2">
      <c r="G409" t="s">
        <v>8221</v>
      </c>
      <c r="H409">
        <v>0</v>
      </c>
    </row>
    <row r="410" spans="7:8" x14ac:dyDescent="0.2">
      <c r="G410" t="s">
        <v>8221</v>
      </c>
      <c r="H410">
        <v>8</v>
      </c>
    </row>
    <row r="411" spans="7:8" x14ac:dyDescent="0.2">
      <c r="G411" t="s">
        <v>8221</v>
      </c>
      <c r="H411">
        <v>7</v>
      </c>
    </row>
    <row r="412" spans="7:8" x14ac:dyDescent="0.2">
      <c r="G412" t="s">
        <v>8221</v>
      </c>
      <c r="H412">
        <v>24</v>
      </c>
    </row>
    <row r="413" spans="7:8" x14ac:dyDescent="0.2">
      <c r="G413" t="s">
        <v>8221</v>
      </c>
      <c r="H413">
        <v>121</v>
      </c>
    </row>
    <row r="414" spans="7:8" x14ac:dyDescent="0.2">
      <c r="G414" t="s">
        <v>8221</v>
      </c>
      <c r="H414">
        <v>196</v>
      </c>
    </row>
    <row r="415" spans="7:8" x14ac:dyDescent="0.2">
      <c r="G415" t="s">
        <v>8221</v>
      </c>
      <c r="H415">
        <v>5</v>
      </c>
    </row>
    <row r="416" spans="7:8" x14ac:dyDescent="0.2">
      <c r="G416" t="s">
        <v>8221</v>
      </c>
      <c r="H416">
        <v>73</v>
      </c>
    </row>
    <row r="417" spans="7:8" x14ac:dyDescent="0.2">
      <c r="G417" t="s">
        <v>8221</v>
      </c>
      <c r="H417">
        <v>93</v>
      </c>
    </row>
    <row r="418" spans="7:8" x14ac:dyDescent="0.2">
      <c r="G418" t="s">
        <v>8221</v>
      </c>
      <c r="H418">
        <v>17</v>
      </c>
    </row>
    <row r="419" spans="7:8" x14ac:dyDescent="0.2">
      <c r="G419" t="s">
        <v>8221</v>
      </c>
      <c r="H419">
        <v>7</v>
      </c>
    </row>
    <row r="420" spans="7:8" x14ac:dyDescent="0.2">
      <c r="G420" t="s">
        <v>8221</v>
      </c>
      <c r="H420">
        <v>17</v>
      </c>
    </row>
    <row r="421" spans="7:8" x14ac:dyDescent="0.2">
      <c r="G421" t="s">
        <v>8221</v>
      </c>
      <c r="H421">
        <v>171</v>
      </c>
    </row>
    <row r="422" spans="7:8" x14ac:dyDescent="0.2">
      <c r="G422" t="s">
        <v>8221</v>
      </c>
      <c r="H422">
        <v>188</v>
      </c>
    </row>
    <row r="423" spans="7:8" x14ac:dyDescent="0.2">
      <c r="G423" t="s">
        <v>8221</v>
      </c>
      <c r="H423">
        <v>110</v>
      </c>
    </row>
    <row r="424" spans="7:8" x14ac:dyDescent="0.2">
      <c r="G424" t="s">
        <v>8221</v>
      </c>
      <c r="H424">
        <v>37</v>
      </c>
    </row>
    <row r="425" spans="7:8" x14ac:dyDescent="0.2">
      <c r="G425" t="s">
        <v>8221</v>
      </c>
      <c r="H425">
        <v>9</v>
      </c>
    </row>
    <row r="426" spans="7:8" x14ac:dyDescent="0.2">
      <c r="G426" t="s">
        <v>8221</v>
      </c>
      <c r="H426">
        <v>29</v>
      </c>
    </row>
    <row r="427" spans="7:8" x14ac:dyDescent="0.2">
      <c r="G427" t="s">
        <v>8221</v>
      </c>
      <c r="H427">
        <v>6</v>
      </c>
    </row>
    <row r="428" spans="7:8" x14ac:dyDescent="0.2">
      <c r="G428" t="s">
        <v>8221</v>
      </c>
      <c r="H428">
        <v>30</v>
      </c>
    </row>
    <row r="429" spans="7:8" x14ac:dyDescent="0.2">
      <c r="G429" t="s">
        <v>8221</v>
      </c>
      <c r="H429">
        <v>81</v>
      </c>
    </row>
    <row r="430" spans="7:8" x14ac:dyDescent="0.2">
      <c r="G430" t="s">
        <v>8221</v>
      </c>
      <c r="H430">
        <v>4</v>
      </c>
    </row>
    <row r="431" spans="7:8" x14ac:dyDescent="0.2">
      <c r="G431" t="s">
        <v>8221</v>
      </c>
      <c r="H431">
        <v>11</v>
      </c>
    </row>
    <row r="432" spans="7:8" x14ac:dyDescent="0.2">
      <c r="G432" t="s">
        <v>8221</v>
      </c>
      <c r="H432">
        <v>14</v>
      </c>
    </row>
    <row r="433" spans="7:8" x14ac:dyDescent="0.2">
      <c r="G433" t="s">
        <v>8221</v>
      </c>
      <c r="H433">
        <v>5</v>
      </c>
    </row>
    <row r="434" spans="7:8" x14ac:dyDescent="0.2">
      <c r="G434" t="s">
        <v>8221</v>
      </c>
      <c r="H434">
        <v>45</v>
      </c>
    </row>
    <row r="435" spans="7:8" x14ac:dyDescent="0.2">
      <c r="G435" t="s">
        <v>8221</v>
      </c>
      <c r="H435">
        <v>8</v>
      </c>
    </row>
    <row r="436" spans="7:8" x14ac:dyDescent="0.2">
      <c r="G436" t="s">
        <v>8221</v>
      </c>
      <c r="H436">
        <v>3</v>
      </c>
    </row>
    <row r="437" spans="7:8" x14ac:dyDescent="0.2">
      <c r="G437" t="s">
        <v>8221</v>
      </c>
      <c r="H437">
        <v>24</v>
      </c>
    </row>
    <row r="438" spans="7:8" x14ac:dyDescent="0.2">
      <c r="G438" t="s">
        <v>8221</v>
      </c>
      <c r="H438">
        <v>18</v>
      </c>
    </row>
    <row r="439" spans="7:8" x14ac:dyDescent="0.2">
      <c r="G439" t="s">
        <v>8221</v>
      </c>
      <c r="H439">
        <v>12</v>
      </c>
    </row>
    <row r="440" spans="7:8" x14ac:dyDescent="0.2">
      <c r="G440" t="s">
        <v>8221</v>
      </c>
      <c r="H440">
        <v>123</v>
      </c>
    </row>
    <row r="441" spans="7:8" x14ac:dyDescent="0.2">
      <c r="G441" t="s">
        <v>8221</v>
      </c>
      <c r="H441">
        <v>96</v>
      </c>
    </row>
    <row r="442" spans="7:8" x14ac:dyDescent="0.2">
      <c r="G442" t="s">
        <v>8221</v>
      </c>
      <c r="H442">
        <v>31</v>
      </c>
    </row>
    <row r="443" spans="7:8" x14ac:dyDescent="0.2">
      <c r="G443" t="s">
        <v>8221</v>
      </c>
      <c r="H443">
        <v>4</v>
      </c>
    </row>
    <row r="444" spans="7:8" x14ac:dyDescent="0.2">
      <c r="G444" t="s">
        <v>8221</v>
      </c>
      <c r="H444">
        <v>3</v>
      </c>
    </row>
    <row r="445" spans="7:8" x14ac:dyDescent="0.2">
      <c r="G445" t="s">
        <v>8221</v>
      </c>
      <c r="H445">
        <v>179</v>
      </c>
    </row>
    <row r="446" spans="7:8" x14ac:dyDescent="0.2">
      <c r="G446" t="s">
        <v>8221</v>
      </c>
      <c r="H446">
        <v>3</v>
      </c>
    </row>
    <row r="447" spans="7:8" x14ac:dyDescent="0.2">
      <c r="G447" t="s">
        <v>8221</v>
      </c>
      <c r="H447">
        <v>23</v>
      </c>
    </row>
    <row r="448" spans="7:8" x14ac:dyDescent="0.2">
      <c r="G448" t="s">
        <v>8221</v>
      </c>
      <c r="H448">
        <v>23</v>
      </c>
    </row>
    <row r="449" spans="7:8" x14ac:dyDescent="0.2">
      <c r="G449" t="s">
        <v>8221</v>
      </c>
      <c r="H449">
        <v>41</v>
      </c>
    </row>
    <row r="450" spans="7:8" x14ac:dyDescent="0.2">
      <c r="G450" t="s">
        <v>8221</v>
      </c>
      <c r="H450">
        <v>0</v>
      </c>
    </row>
    <row r="451" spans="7:8" x14ac:dyDescent="0.2">
      <c r="G451" t="s">
        <v>8221</v>
      </c>
      <c r="H451">
        <v>32</v>
      </c>
    </row>
    <row r="452" spans="7:8" x14ac:dyDescent="0.2">
      <c r="G452" t="s">
        <v>8221</v>
      </c>
      <c r="H452">
        <v>2</v>
      </c>
    </row>
    <row r="453" spans="7:8" x14ac:dyDescent="0.2">
      <c r="G453" t="s">
        <v>8221</v>
      </c>
      <c r="H453">
        <v>7</v>
      </c>
    </row>
    <row r="454" spans="7:8" x14ac:dyDescent="0.2">
      <c r="G454" t="s">
        <v>8221</v>
      </c>
      <c r="H454">
        <v>4</v>
      </c>
    </row>
    <row r="455" spans="7:8" x14ac:dyDescent="0.2">
      <c r="G455" t="s">
        <v>8221</v>
      </c>
      <c r="H455">
        <v>196</v>
      </c>
    </row>
    <row r="456" spans="7:8" x14ac:dyDescent="0.2">
      <c r="G456" t="s">
        <v>8221</v>
      </c>
      <c r="H456">
        <v>11</v>
      </c>
    </row>
    <row r="457" spans="7:8" x14ac:dyDescent="0.2">
      <c r="G457" t="s">
        <v>8221</v>
      </c>
      <c r="H457">
        <v>9</v>
      </c>
    </row>
    <row r="458" spans="7:8" x14ac:dyDescent="0.2">
      <c r="G458" t="s">
        <v>8221</v>
      </c>
      <c r="H458">
        <v>5</v>
      </c>
    </row>
    <row r="459" spans="7:8" x14ac:dyDescent="0.2">
      <c r="G459" t="s">
        <v>8221</v>
      </c>
      <c r="H459">
        <v>8</v>
      </c>
    </row>
    <row r="460" spans="7:8" x14ac:dyDescent="0.2">
      <c r="G460" t="s">
        <v>8221</v>
      </c>
      <c r="H460">
        <v>229</v>
      </c>
    </row>
    <row r="461" spans="7:8" x14ac:dyDescent="0.2">
      <c r="G461" t="s">
        <v>8221</v>
      </c>
      <c r="H461">
        <v>40</v>
      </c>
    </row>
    <row r="462" spans="7:8" x14ac:dyDescent="0.2">
      <c r="G462" t="s">
        <v>8221</v>
      </c>
      <c r="H462">
        <v>123</v>
      </c>
    </row>
    <row r="463" spans="7:8" x14ac:dyDescent="0.2">
      <c r="G463" t="s">
        <v>8221</v>
      </c>
      <c r="H463">
        <v>5</v>
      </c>
    </row>
    <row r="464" spans="7:8" x14ac:dyDescent="0.2">
      <c r="G464" t="s">
        <v>8221</v>
      </c>
      <c r="H464">
        <v>148</v>
      </c>
    </row>
    <row r="465" spans="7:8" x14ac:dyDescent="0.2">
      <c r="G465" t="s">
        <v>8221</v>
      </c>
      <c r="H465">
        <v>10</v>
      </c>
    </row>
    <row r="466" spans="7:8" x14ac:dyDescent="0.2">
      <c r="G466" t="s">
        <v>8221</v>
      </c>
      <c r="H466">
        <v>4</v>
      </c>
    </row>
    <row r="467" spans="7:8" x14ac:dyDescent="0.2">
      <c r="G467" t="s">
        <v>8221</v>
      </c>
      <c r="H467">
        <v>21</v>
      </c>
    </row>
    <row r="468" spans="7:8" x14ac:dyDescent="0.2">
      <c r="G468" t="s">
        <v>8221</v>
      </c>
      <c r="H468">
        <v>2</v>
      </c>
    </row>
    <row r="469" spans="7:8" x14ac:dyDescent="0.2">
      <c r="G469" t="s">
        <v>8221</v>
      </c>
      <c r="H469">
        <v>0</v>
      </c>
    </row>
    <row r="470" spans="7:8" x14ac:dyDescent="0.2">
      <c r="G470" t="s">
        <v>8221</v>
      </c>
      <c r="H470">
        <v>4</v>
      </c>
    </row>
    <row r="471" spans="7:8" x14ac:dyDescent="0.2">
      <c r="G471" t="s">
        <v>8221</v>
      </c>
      <c r="H471">
        <v>1</v>
      </c>
    </row>
    <row r="472" spans="7:8" x14ac:dyDescent="0.2">
      <c r="G472" t="s">
        <v>8221</v>
      </c>
      <c r="H472">
        <v>30</v>
      </c>
    </row>
    <row r="473" spans="7:8" x14ac:dyDescent="0.2">
      <c r="G473" t="s">
        <v>8221</v>
      </c>
      <c r="H473">
        <v>3</v>
      </c>
    </row>
    <row r="474" spans="7:8" x14ac:dyDescent="0.2">
      <c r="G474" t="s">
        <v>8221</v>
      </c>
      <c r="H474">
        <v>975</v>
      </c>
    </row>
    <row r="475" spans="7:8" x14ac:dyDescent="0.2">
      <c r="G475" t="s">
        <v>8221</v>
      </c>
      <c r="H475">
        <v>167</v>
      </c>
    </row>
    <row r="476" spans="7:8" x14ac:dyDescent="0.2">
      <c r="G476" t="s">
        <v>8221</v>
      </c>
      <c r="H476">
        <v>5</v>
      </c>
    </row>
    <row r="477" spans="7:8" x14ac:dyDescent="0.2">
      <c r="G477" t="s">
        <v>8221</v>
      </c>
      <c r="H477">
        <v>18</v>
      </c>
    </row>
    <row r="478" spans="7:8" x14ac:dyDescent="0.2">
      <c r="G478" t="s">
        <v>8221</v>
      </c>
      <c r="H478">
        <v>98</v>
      </c>
    </row>
    <row r="479" spans="7:8" x14ac:dyDescent="0.2">
      <c r="G479" t="s">
        <v>8221</v>
      </c>
      <c r="H479">
        <v>4</v>
      </c>
    </row>
    <row r="480" spans="7:8" x14ac:dyDescent="0.2">
      <c r="G480" t="s">
        <v>8221</v>
      </c>
      <c r="H480">
        <v>3</v>
      </c>
    </row>
    <row r="481" spans="7:8" x14ac:dyDescent="0.2">
      <c r="G481" t="s">
        <v>8221</v>
      </c>
      <c r="H481">
        <v>1</v>
      </c>
    </row>
    <row r="482" spans="7:8" x14ac:dyDescent="0.2">
      <c r="G482" t="s">
        <v>8221</v>
      </c>
      <c r="H482">
        <v>0</v>
      </c>
    </row>
    <row r="483" spans="7:8" x14ac:dyDescent="0.2">
      <c r="G483" t="s">
        <v>8221</v>
      </c>
      <c r="H483">
        <v>9</v>
      </c>
    </row>
    <row r="484" spans="7:8" x14ac:dyDescent="0.2">
      <c r="G484" t="s">
        <v>8221</v>
      </c>
      <c r="H484">
        <v>2</v>
      </c>
    </row>
    <row r="485" spans="7:8" x14ac:dyDescent="0.2">
      <c r="G485" t="s">
        <v>8221</v>
      </c>
      <c r="H485">
        <v>0</v>
      </c>
    </row>
    <row r="486" spans="7:8" x14ac:dyDescent="0.2">
      <c r="G486" t="s">
        <v>8221</v>
      </c>
      <c r="H486">
        <v>147</v>
      </c>
    </row>
    <row r="487" spans="7:8" x14ac:dyDescent="0.2">
      <c r="G487" t="s">
        <v>8221</v>
      </c>
      <c r="H487">
        <v>49</v>
      </c>
    </row>
    <row r="488" spans="7:8" x14ac:dyDescent="0.2">
      <c r="G488" t="s">
        <v>8221</v>
      </c>
      <c r="H488">
        <v>1</v>
      </c>
    </row>
    <row r="489" spans="7:8" x14ac:dyDescent="0.2">
      <c r="G489" t="s">
        <v>8221</v>
      </c>
      <c r="H489">
        <v>2</v>
      </c>
    </row>
    <row r="490" spans="7:8" x14ac:dyDescent="0.2">
      <c r="G490" t="s">
        <v>8221</v>
      </c>
      <c r="H490">
        <v>7</v>
      </c>
    </row>
    <row r="491" spans="7:8" x14ac:dyDescent="0.2">
      <c r="G491" t="s">
        <v>8221</v>
      </c>
      <c r="H491">
        <v>4</v>
      </c>
    </row>
    <row r="492" spans="7:8" x14ac:dyDescent="0.2">
      <c r="G492" t="s">
        <v>8221</v>
      </c>
      <c r="H492">
        <v>27</v>
      </c>
    </row>
    <row r="493" spans="7:8" x14ac:dyDescent="0.2">
      <c r="G493" t="s">
        <v>8221</v>
      </c>
      <c r="H493">
        <v>94</v>
      </c>
    </row>
    <row r="494" spans="7:8" x14ac:dyDescent="0.2">
      <c r="G494" t="s">
        <v>8221</v>
      </c>
      <c r="H494">
        <v>29</v>
      </c>
    </row>
    <row r="495" spans="7:8" x14ac:dyDescent="0.2">
      <c r="G495" t="s">
        <v>8221</v>
      </c>
      <c r="H495">
        <v>7</v>
      </c>
    </row>
    <row r="496" spans="7:8" x14ac:dyDescent="0.2">
      <c r="G496" t="s">
        <v>8221</v>
      </c>
      <c r="H496">
        <v>22</v>
      </c>
    </row>
    <row r="497" spans="7:8" x14ac:dyDescent="0.2">
      <c r="G497" t="s">
        <v>8221</v>
      </c>
      <c r="H497">
        <v>1</v>
      </c>
    </row>
    <row r="498" spans="7:8" x14ac:dyDescent="0.2">
      <c r="G498" t="s">
        <v>8221</v>
      </c>
      <c r="H498">
        <v>10</v>
      </c>
    </row>
    <row r="499" spans="7:8" x14ac:dyDescent="0.2">
      <c r="G499" t="s">
        <v>8221</v>
      </c>
      <c r="H499">
        <v>6</v>
      </c>
    </row>
    <row r="500" spans="7:8" x14ac:dyDescent="0.2">
      <c r="G500" t="s">
        <v>8221</v>
      </c>
      <c r="H500">
        <v>24</v>
      </c>
    </row>
    <row r="501" spans="7:8" x14ac:dyDescent="0.2">
      <c r="G501" t="s">
        <v>8221</v>
      </c>
      <c r="H501">
        <v>15</v>
      </c>
    </row>
    <row r="502" spans="7:8" x14ac:dyDescent="0.2">
      <c r="G502" t="s">
        <v>8221</v>
      </c>
      <c r="H502">
        <v>37</v>
      </c>
    </row>
    <row r="503" spans="7:8" x14ac:dyDescent="0.2">
      <c r="G503" t="s">
        <v>8221</v>
      </c>
      <c r="H503">
        <v>20</v>
      </c>
    </row>
    <row r="504" spans="7:8" x14ac:dyDescent="0.2">
      <c r="G504" t="s">
        <v>8221</v>
      </c>
      <c r="H504">
        <v>7</v>
      </c>
    </row>
    <row r="505" spans="7:8" x14ac:dyDescent="0.2">
      <c r="G505" t="s">
        <v>8221</v>
      </c>
      <c r="H505">
        <v>0</v>
      </c>
    </row>
    <row r="506" spans="7:8" x14ac:dyDescent="0.2">
      <c r="G506" t="s">
        <v>8221</v>
      </c>
      <c r="H506">
        <v>21</v>
      </c>
    </row>
    <row r="507" spans="7:8" x14ac:dyDescent="0.2">
      <c r="G507" t="s">
        <v>8221</v>
      </c>
      <c r="H507">
        <v>3</v>
      </c>
    </row>
    <row r="508" spans="7:8" x14ac:dyDescent="0.2">
      <c r="G508" t="s">
        <v>8221</v>
      </c>
      <c r="H508">
        <v>11</v>
      </c>
    </row>
    <row r="509" spans="7:8" x14ac:dyDescent="0.2">
      <c r="G509" t="s">
        <v>8221</v>
      </c>
      <c r="H509">
        <v>1</v>
      </c>
    </row>
    <row r="510" spans="7:8" x14ac:dyDescent="0.2">
      <c r="G510" t="s">
        <v>8221</v>
      </c>
      <c r="H510">
        <v>312</v>
      </c>
    </row>
    <row r="511" spans="7:8" x14ac:dyDescent="0.2">
      <c r="G511" t="s">
        <v>8221</v>
      </c>
      <c r="H511">
        <v>1</v>
      </c>
    </row>
    <row r="512" spans="7:8" x14ac:dyDescent="0.2">
      <c r="G512" t="s">
        <v>8221</v>
      </c>
      <c r="H512">
        <v>3</v>
      </c>
    </row>
    <row r="513" spans="7:8" x14ac:dyDescent="0.2">
      <c r="G513" t="s">
        <v>8221</v>
      </c>
      <c r="H513">
        <v>4</v>
      </c>
    </row>
    <row r="514" spans="7:8" x14ac:dyDescent="0.2">
      <c r="G514" t="s">
        <v>8221</v>
      </c>
      <c r="H514">
        <v>10</v>
      </c>
    </row>
    <row r="515" spans="7:8" x14ac:dyDescent="0.2">
      <c r="G515" t="s">
        <v>8221</v>
      </c>
      <c r="H515">
        <v>8</v>
      </c>
    </row>
    <row r="516" spans="7:8" x14ac:dyDescent="0.2">
      <c r="G516" t="s">
        <v>8221</v>
      </c>
      <c r="H516">
        <v>3</v>
      </c>
    </row>
    <row r="517" spans="7:8" x14ac:dyDescent="0.2">
      <c r="G517" t="s">
        <v>8221</v>
      </c>
      <c r="H517">
        <v>1</v>
      </c>
    </row>
    <row r="518" spans="7:8" x14ac:dyDescent="0.2">
      <c r="G518" t="s">
        <v>8221</v>
      </c>
      <c r="H518">
        <v>0</v>
      </c>
    </row>
    <row r="519" spans="7:8" x14ac:dyDescent="0.2">
      <c r="G519" t="s">
        <v>8221</v>
      </c>
      <c r="H519">
        <v>5</v>
      </c>
    </row>
    <row r="520" spans="7:8" x14ac:dyDescent="0.2">
      <c r="G520" t="s">
        <v>8221</v>
      </c>
      <c r="H520">
        <v>0</v>
      </c>
    </row>
    <row r="521" spans="7:8" x14ac:dyDescent="0.2">
      <c r="G521" t="s">
        <v>8221</v>
      </c>
      <c r="H521">
        <v>3</v>
      </c>
    </row>
    <row r="522" spans="7:8" x14ac:dyDescent="0.2">
      <c r="G522" t="s">
        <v>8221</v>
      </c>
      <c r="H522">
        <v>7</v>
      </c>
    </row>
    <row r="523" spans="7:8" x14ac:dyDescent="0.2">
      <c r="G523" t="s">
        <v>8221</v>
      </c>
      <c r="H523">
        <v>0</v>
      </c>
    </row>
    <row r="524" spans="7:8" x14ac:dyDescent="0.2">
      <c r="G524" t="s">
        <v>8221</v>
      </c>
      <c r="H524">
        <v>2</v>
      </c>
    </row>
    <row r="525" spans="7:8" x14ac:dyDescent="0.2">
      <c r="G525" t="s">
        <v>8221</v>
      </c>
      <c r="H525">
        <v>23</v>
      </c>
    </row>
    <row r="526" spans="7:8" x14ac:dyDescent="0.2">
      <c r="G526" t="s">
        <v>8221</v>
      </c>
      <c r="H526">
        <v>1</v>
      </c>
    </row>
    <row r="527" spans="7:8" x14ac:dyDescent="0.2">
      <c r="G527" t="s">
        <v>8221</v>
      </c>
      <c r="H527">
        <v>2</v>
      </c>
    </row>
    <row r="528" spans="7:8" x14ac:dyDescent="0.2">
      <c r="G528" t="s">
        <v>8221</v>
      </c>
      <c r="H528">
        <v>3</v>
      </c>
    </row>
    <row r="529" spans="7:8" x14ac:dyDescent="0.2">
      <c r="G529" t="s">
        <v>8221</v>
      </c>
      <c r="H529">
        <v>0</v>
      </c>
    </row>
    <row r="530" spans="7:8" x14ac:dyDescent="0.2">
      <c r="G530" t="s">
        <v>8221</v>
      </c>
      <c r="H530">
        <v>13</v>
      </c>
    </row>
    <row r="531" spans="7:8" x14ac:dyDescent="0.2">
      <c r="G531" t="s">
        <v>8221</v>
      </c>
      <c r="H531">
        <v>1</v>
      </c>
    </row>
    <row r="532" spans="7:8" x14ac:dyDescent="0.2">
      <c r="G532" t="s">
        <v>8221</v>
      </c>
      <c r="H532">
        <v>1</v>
      </c>
    </row>
    <row r="533" spans="7:8" x14ac:dyDescent="0.2">
      <c r="G533" t="s">
        <v>8221</v>
      </c>
      <c r="H533">
        <v>1</v>
      </c>
    </row>
    <row r="534" spans="7:8" x14ac:dyDescent="0.2">
      <c r="G534" t="s">
        <v>8221</v>
      </c>
      <c r="H534">
        <v>6</v>
      </c>
    </row>
    <row r="535" spans="7:8" x14ac:dyDescent="0.2">
      <c r="G535" t="s">
        <v>8221</v>
      </c>
      <c r="H535">
        <v>39</v>
      </c>
    </row>
    <row r="536" spans="7:8" x14ac:dyDescent="0.2">
      <c r="G536" t="s">
        <v>8221</v>
      </c>
      <c r="H536">
        <v>4</v>
      </c>
    </row>
    <row r="537" spans="7:8" x14ac:dyDescent="0.2">
      <c r="G537" t="s">
        <v>8221</v>
      </c>
      <c r="H537">
        <v>1</v>
      </c>
    </row>
    <row r="538" spans="7:8" x14ac:dyDescent="0.2">
      <c r="G538" t="s">
        <v>8221</v>
      </c>
      <c r="H538">
        <v>0</v>
      </c>
    </row>
    <row r="539" spans="7:8" x14ac:dyDescent="0.2">
      <c r="G539" t="s">
        <v>8221</v>
      </c>
      <c r="H539">
        <v>0</v>
      </c>
    </row>
    <row r="540" spans="7:8" x14ac:dyDescent="0.2">
      <c r="G540" t="s">
        <v>8221</v>
      </c>
      <c r="H540">
        <v>0</v>
      </c>
    </row>
    <row r="541" spans="7:8" x14ac:dyDescent="0.2">
      <c r="G541" t="s">
        <v>8221</v>
      </c>
      <c r="H541">
        <v>8</v>
      </c>
    </row>
    <row r="542" spans="7:8" x14ac:dyDescent="0.2">
      <c r="G542" t="s">
        <v>8221</v>
      </c>
      <c r="H542">
        <v>0</v>
      </c>
    </row>
    <row r="543" spans="7:8" x14ac:dyDescent="0.2">
      <c r="G543" t="s">
        <v>8221</v>
      </c>
      <c r="H543">
        <v>1</v>
      </c>
    </row>
    <row r="544" spans="7:8" x14ac:dyDescent="0.2">
      <c r="G544" t="s">
        <v>8221</v>
      </c>
      <c r="H544">
        <v>12</v>
      </c>
    </row>
    <row r="545" spans="7:8" x14ac:dyDescent="0.2">
      <c r="G545" t="s">
        <v>8221</v>
      </c>
      <c r="H545">
        <v>0</v>
      </c>
    </row>
    <row r="546" spans="7:8" x14ac:dyDescent="0.2">
      <c r="G546" t="s">
        <v>8221</v>
      </c>
      <c r="H546">
        <v>3</v>
      </c>
    </row>
    <row r="547" spans="7:8" x14ac:dyDescent="0.2">
      <c r="G547" t="s">
        <v>8221</v>
      </c>
      <c r="H547">
        <v>2</v>
      </c>
    </row>
    <row r="548" spans="7:8" x14ac:dyDescent="0.2">
      <c r="G548" t="s">
        <v>8221</v>
      </c>
      <c r="H548">
        <v>6</v>
      </c>
    </row>
    <row r="549" spans="7:8" x14ac:dyDescent="0.2">
      <c r="G549" t="s">
        <v>8221</v>
      </c>
      <c r="H549">
        <v>0</v>
      </c>
    </row>
    <row r="550" spans="7:8" x14ac:dyDescent="0.2">
      <c r="G550" t="s">
        <v>8221</v>
      </c>
      <c r="H550">
        <v>15</v>
      </c>
    </row>
    <row r="551" spans="7:8" x14ac:dyDescent="0.2">
      <c r="G551" t="s">
        <v>8221</v>
      </c>
      <c r="H551">
        <v>1</v>
      </c>
    </row>
    <row r="552" spans="7:8" x14ac:dyDescent="0.2">
      <c r="G552" t="s">
        <v>8221</v>
      </c>
      <c r="H552">
        <v>3</v>
      </c>
    </row>
    <row r="553" spans="7:8" x14ac:dyDescent="0.2">
      <c r="G553" t="s">
        <v>8221</v>
      </c>
      <c r="H553">
        <v>8</v>
      </c>
    </row>
    <row r="554" spans="7:8" x14ac:dyDescent="0.2">
      <c r="G554" t="s">
        <v>8221</v>
      </c>
      <c r="H554">
        <v>0</v>
      </c>
    </row>
    <row r="555" spans="7:8" x14ac:dyDescent="0.2">
      <c r="G555" t="s">
        <v>8221</v>
      </c>
      <c r="H555">
        <v>3</v>
      </c>
    </row>
    <row r="556" spans="7:8" x14ac:dyDescent="0.2">
      <c r="G556" t="s">
        <v>8221</v>
      </c>
      <c r="H556">
        <v>3</v>
      </c>
    </row>
    <row r="557" spans="7:8" x14ac:dyDescent="0.2">
      <c r="G557" t="s">
        <v>8221</v>
      </c>
      <c r="H557">
        <v>0</v>
      </c>
    </row>
    <row r="558" spans="7:8" x14ac:dyDescent="0.2">
      <c r="G558" t="s">
        <v>8221</v>
      </c>
      <c r="H558">
        <v>19</v>
      </c>
    </row>
    <row r="559" spans="7:8" x14ac:dyDescent="0.2">
      <c r="G559" t="s">
        <v>8221</v>
      </c>
      <c r="H559">
        <v>0</v>
      </c>
    </row>
    <row r="560" spans="7:8" x14ac:dyDescent="0.2">
      <c r="G560" t="s">
        <v>8221</v>
      </c>
      <c r="H560">
        <v>2</v>
      </c>
    </row>
    <row r="561" spans="7:8" x14ac:dyDescent="0.2">
      <c r="G561" t="s">
        <v>8221</v>
      </c>
      <c r="H561">
        <v>0</v>
      </c>
    </row>
    <row r="562" spans="7:8" x14ac:dyDescent="0.2">
      <c r="G562" t="s">
        <v>8221</v>
      </c>
      <c r="H562">
        <v>0</v>
      </c>
    </row>
    <row r="563" spans="7:8" x14ac:dyDescent="0.2">
      <c r="G563" t="s">
        <v>8221</v>
      </c>
      <c r="H563">
        <v>25</v>
      </c>
    </row>
    <row r="564" spans="7:8" x14ac:dyDescent="0.2">
      <c r="G564" t="s">
        <v>8221</v>
      </c>
      <c r="H564">
        <v>8</v>
      </c>
    </row>
    <row r="565" spans="7:8" x14ac:dyDescent="0.2">
      <c r="G565" t="s">
        <v>8221</v>
      </c>
      <c r="H565">
        <v>16</v>
      </c>
    </row>
    <row r="566" spans="7:8" x14ac:dyDescent="0.2">
      <c r="G566" t="s">
        <v>8221</v>
      </c>
      <c r="H566">
        <v>3</v>
      </c>
    </row>
    <row r="567" spans="7:8" x14ac:dyDescent="0.2">
      <c r="G567" t="s">
        <v>8221</v>
      </c>
      <c r="H567">
        <v>3</v>
      </c>
    </row>
    <row r="568" spans="7:8" x14ac:dyDescent="0.2">
      <c r="G568" t="s">
        <v>8221</v>
      </c>
      <c r="H568">
        <v>2</v>
      </c>
    </row>
    <row r="569" spans="7:8" x14ac:dyDescent="0.2">
      <c r="G569" t="s">
        <v>8221</v>
      </c>
      <c r="H569">
        <v>1</v>
      </c>
    </row>
    <row r="570" spans="7:8" x14ac:dyDescent="0.2">
      <c r="G570" t="s">
        <v>8221</v>
      </c>
      <c r="H570">
        <v>0</v>
      </c>
    </row>
    <row r="571" spans="7:8" x14ac:dyDescent="0.2">
      <c r="G571" t="s">
        <v>8221</v>
      </c>
      <c r="H571">
        <v>1</v>
      </c>
    </row>
    <row r="572" spans="7:8" x14ac:dyDescent="0.2">
      <c r="G572" t="s">
        <v>8221</v>
      </c>
      <c r="H572">
        <v>19</v>
      </c>
    </row>
    <row r="573" spans="7:8" x14ac:dyDescent="0.2">
      <c r="G573" t="s">
        <v>8221</v>
      </c>
      <c r="H573">
        <v>9</v>
      </c>
    </row>
    <row r="574" spans="7:8" x14ac:dyDescent="0.2">
      <c r="G574" t="s">
        <v>8221</v>
      </c>
      <c r="H574">
        <v>1</v>
      </c>
    </row>
    <row r="575" spans="7:8" x14ac:dyDescent="0.2">
      <c r="G575" t="s">
        <v>8221</v>
      </c>
      <c r="H575">
        <v>0</v>
      </c>
    </row>
    <row r="576" spans="7:8" x14ac:dyDescent="0.2">
      <c r="G576" t="s">
        <v>8221</v>
      </c>
      <c r="H576">
        <v>1</v>
      </c>
    </row>
    <row r="577" spans="7:8" x14ac:dyDescent="0.2">
      <c r="G577" t="s">
        <v>8221</v>
      </c>
      <c r="H577">
        <v>5</v>
      </c>
    </row>
    <row r="578" spans="7:8" x14ac:dyDescent="0.2">
      <c r="G578" t="s">
        <v>8221</v>
      </c>
      <c r="H578">
        <v>85</v>
      </c>
    </row>
    <row r="579" spans="7:8" x14ac:dyDescent="0.2">
      <c r="G579" t="s">
        <v>8221</v>
      </c>
      <c r="H579">
        <v>3</v>
      </c>
    </row>
    <row r="580" spans="7:8" x14ac:dyDescent="0.2">
      <c r="G580" t="s">
        <v>8221</v>
      </c>
      <c r="H580">
        <v>4</v>
      </c>
    </row>
    <row r="581" spans="7:8" x14ac:dyDescent="0.2">
      <c r="G581" t="s">
        <v>8221</v>
      </c>
      <c r="H581">
        <v>3</v>
      </c>
    </row>
    <row r="582" spans="7:8" x14ac:dyDescent="0.2">
      <c r="G582" t="s">
        <v>8221</v>
      </c>
      <c r="H582">
        <v>5</v>
      </c>
    </row>
    <row r="583" spans="7:8" x14ac:dyDescent="0.2">
      <c r="G583" t="s">
        <v>8221</v>
      </c>
      <c r="H583">
        <v>17</v>
      </c>
    </row>
    <row r="584" spans="7:8" x14ac:dyDescent="0.2">
      <c r="G584" t="s">
        <v>8221</v>
      </c>
      <c r="H584">
        <v>3</v>
      </c>
    </row>
    <row r="585" spans="7:8" x14ac:dyDescent="0.2">
      <c r="G585" t="s">
        <v>8221</v>
      </c>
      <c r="H585">
        <v>2</v>
      </c>
    </row>
    <row r="586" spans="7:8" x14ac:dyDescent="0.2">
      <c r="G586" t="s">
        <v>8221</v>
      </c>
      <c r="H586">
        <v>6</v>
      </c>
    </row>
    <row r="587" spans="7:8" x14ac:dyDescent="0.2">
      <c r="G587" t="s">
        <v>8221</v>
      </c>
      <c r="H587">
        <v>0</v>
      </c>
    </row>
    <row r="588" spans="7:8" x14ac:dyDescent="0.2">
      <c r="G588" t="s">
        <v>8221</v>
      </c>
      <c r="H588">
        <v>1</v>
      </c>
    </row>
    <row r="589" spans="7:8" x14ac:dyDescent="0.2">
      <c r="G589" t="s">
        <v>8221</v>
      </c>
      <c r="H589">
        <v>3</v>
      </c>
    </row>
    <row r="590" spans="7:8" x14ac:dyDescent="0.2">
      <c r="G590" t="s">
        <v>8221</v>
      </c>
      <c r="H590">
        <v>13</v>
      </c>
    </row>
    <row r="591" spans="7:8" x14ac:dyDescent="0.2">
      <c r="G591" t="s">
        <v>8221</v>
      </c>
      <c r="H591">
        <v>1</v>
      </c>
    </row>
    <row r="592" spans="7:8" x14ac:dyDescent="0.2">
      <c r="G592" t="s">
        <v>8221</v>
      </c>
      <c r="H592">
        <v>1</v>
      </c>
    </row>
    <row r="593" spans="7:8" x14ac:dyDescent="0.2">
      <c r="G593" t="s">
        <v>8221</v>
      </c>
      <c r="H593">
        <v>9</v>
      </c>
    </row>
    <row r="594" spans="7:8" x14ac:dyDescent="0.2">
      <c r="G594" t="s">
        <v>8221</v>
      </c>
      <c r="H594">
        <v>0</v>
      </c>
    </row>
    <row r="595" spans="7:8" x14ac:dyDescent="0.2">
      <c r="G595" t="s">
        <v>8221</v>
      </c>
      <c r="H595">
        <v>2</v>
      </c>
    </row>
    <row r="596" spans="7:8" x14ac:dyDescent="0.2">
      <c r="G596" t="s">
        <v>8221</v>
      </c>
      <c r="H596">
        <v>1</v>
      </c>
    </row>
    <row r="597" spans="7:8" x14ac:dyDescent="0.2">
      <c r="G597" t="s">
        <v>8221</v>
      </c>
      <c r="H597">
        <v>10</v>
      </c>
    </row>
    <row r="598" spans="7:8" x14ac:dyDescent="0.2">
      <c r="G598" t="s">
        <v>8221</v>
      </c>
      <c r="H598">
        <v>3</v>
      </c>
    </row>
    <row r="599" spans="7:8" x14ac:dyDescent="0.2">
      <c r="G599" t="s">
        <v>8221</v>
      </c>
      <c r="H599">
        <v>2</v>
      </c>
    </row>
    <row r="600" spans="7:8" x14ac:dyDescent="0.2">
      <c r="G600" t="s">
        <v>8221</v>
      </c>
      <c r="H600">
        <v>2</v>
      </c>
    </row>
    <row r="601" spans="7:8" x14ac:dyDescent="0.2">
      <c r="G601" t="s">
        <v>8221</v>
      </c>
      <c r="H601">
        <v>1</v>
      </c>
    </row>
    <row r="602" spans="7:8" x14ac:dyDescent="0.2">
      <c r="G602" t="s">
        <v>8221</v>
      </c>
      <c r="H602">
        <v>14</v>
      </c>
    </row>
    <row r="603" spans="7:8" x14ac:dyDescent="0.2">
      <c r="G603" t="s">
        <v>8221</v>
      </c>
      <c r="H603">
        <v>0</v>
      </c>
    </row>
    <row r="604" spans="7:8" x14ac:dyDescent="0.2">
      <c r="G604" t="s">
        <v>8221</v>
      </c>
      <c r="H604">
        <v>0</v>
      </c>
    </row>
    <row r="605" spans="7:8" x14ac:dyDescent="0.2">
      <c r="G605" t="s">
        <v>8221</v>
      </c>
      <c r="H605">
        <v>4</v>
      </c>
    </row>
    <row r="606" spans="7:8" x14ac:dyDescent="0.2">
      <c r="G606" t="s">
        <v>8221</v>
      </c>
      <c r="H606">
        <v>3</v>
      </c>
    </row>
    <row r="607" spans="7:8" x14ac:dyDescent="0.2">
      <c r="G607" t="s">
        <v>8221</v>
      </c>
      <c r="H607">
        <v>0</v>
      </c>
    </row>
    <row r="608" spans="7:8" x14ac:dyDescent="0.2">
      <c r="G608" t="s">
        <v>8221</v>
      </c>
      <c r="H608">
        <v>5</v>
      </c>
    </row>
    <row r="609" spans="7:8" x14ac:dyDescent="0.2">
      <c r="G609" t="s">
        <v>8221</v>
      </c>
      <c r="H609">
        <v>47</v>
      </c>
    </row>
    <row r="610" spans="7:8" x14ac:dyDescent="0.2">
      <c r="G610" t="s">
        <v>8221</v>
      </c>
      <c r="H610">
        <v>0</v>
      </c>
    </row>
    <row r="611" spans="7:8" x14ac:dyDescent="0.2">
      <c r="G611" t="s">
        <v>8221</v>
      </c>
      <c r="H611">
        <v>10</v>
      </c>
    </row>
    <row r="612" spans="7:8" x14ac:dyDescent="0.2">
      <c r="G612" t="s">
        <v>8221</v>
      </c>
      <c r="H612">
        <v>11</v>
      </c>
    </row>
    <row r="613" spans="7:8" x14ac:dyDescent="0.2">
      <c r="G613" t="s">
        <v>8221</v>
      </c>
      <c r="H613">
        <v>2</v>
      </c>
    </row>
    <row r="614" spans="7:8" x14ac:dyDescent="0.2">
      <c r="G614" t="s">
        <v>8221</v>
      </c>
      <c r="H614">
        <v>2</v>
      </c>
    </row>
    <row r="615" spans="7:8" x14ac:dyDescent="0.2">
      <c r="G615" t="s">
        <v>8221</v>
      </c>
      <c r="H615">
        <v>22</v>
      </c>
    </row>
    <row r="616" spans="7:8" x14ac:dyDescent="0.2">
      <c r="G616" t="s">
        <v>8221</v>
      </c>
      <c r="H616">
        <v>8</v>
      </c>
    </row>
    <row r="617" spans="7:8" x14ac:dyDescent="0.2">
      <c r="G617" t="s">
        <v>8221</v>
      </c>
      <c r="H617">
        <v>6</v>
      </c>
    </row>
    <row r="618" spans="7:8" x14ac:dyDescent="0.2">
      <c r="G618" t="s">
        <v>8221</v>
      </c>
      <c r="H618">
        <v>1</v>
      </c>
    </row>
    <row r="619" spans="7:8" x14ac:dyDescent="0.2">
      <c r="G619" t="s">
        <v>8221</v>
      </c>
      <c r="H619">
        <v>3</v>
      </c>
    </row>
    <row r="620" spans="7:8" x14ac:dyDescent="0.2">
      <c r="G620" t="s">
        <v>8221</v>
      </c>
      <c r="H620">
        <v>0</v>
      </c>
    </row>
    <row r="621" spans="7:8" x14ac:dyDescent="0.2">
      <c r="G621" t="s">
        <v>8221</v>
      </c>
      <c r="H621">
        <v>0</v>
      </c>
    </row>
    <row r="622" spans="7:8" x14ac:dyDescent="0.2">
      <c r="G622" t="s">
        <v>8221</v>
      </c>
      <c r="H622">
        <v>0</v>
      </c>
    </row>
    <row r="623" spans="7:8" x14ac:dyDescent="0.2">
      <c r="G623" t="s">
        <v>8221</v>
      </c>
      <c r="H623">
        <v>0</v>
      </c>
    </row>
    <row r="624" spans="7:8" x14ac:dyDescent="0.2">
      <c r="G624" t="s">
        <v>8221</v>
      </c>
      <c r="H624">
        <v>0</v>
      </c>
    </row>
    <row r="625" spans="7:8" x14ac:dyDescent="0.2">
      <c r="G625" t="s">
        <v>8221</v>
      </c>
      <c r="H625">
        <v>3</v>
      </c>
    </row>
    <row r="626" spans="7:8" x14ac:dyDescent="0.2">
      <c r="G626" t="s">
        <v>8221</v>
      </c>
      <c r="H626">
        <v>0</v>
      </c>
    </row>
    <row r="627" spans="7:8" x14ac:dyDescent="0.2">
      <c r="G627" t="s">
        <v>8221</v>
      </c>
      <c r="H627">
        <v>0</v>
      </c>
    </row>
    <row r="628" spans="7:8" x14ac:dyDescent="0.2">
      <c r="G628" t="s">
        <v>8221</v>
      </c>
      <c r="H628">
        <v>1</v>
      </c>
    </row>
    <row r="629" spans="7:8" x14ac:dyDescent="0.2">
      <c r="G629" t="s">
        <v>8221</v>
      </c>
      <c r="H629">
        <v>6</v>
      </c>
    </row>
    <row r="630" spans="7:8" x14ac:dyDescent="0.2">
      <c r="G630" t="s">
        <v>8221</v>
      </c>
      <c r="H630">
        <v>1</v>
      </c>
    </row>
    <row r="631" spans="7:8" x14ac:dyDescent="0.2">
      <c r="G631" t="s">
        <v>8221</v>
      </c>
      <c r="H631">
        <v>2</v>
      </c>
    </row>
    <row r="632" spans="7:8" x14ac:dyDescent="0.2">
      <c r="G632" t="s">
        <v>8221</v>
      </c>
      <c r="H632">
        <v>0</v>
      </c>
    </row>
    <row r="633" spans="7:8" x14ac:dyDescent="0.2">
      <c r="G633" t="s">
        <v>8221</v>
      </c>
      <c r="H633">
        <v>3</v>
      </c>
    </row>
    <row r="634" spans="7:8" x14ac:dyDescent="0.2">
      <c r="G634" t="s">
        <v>8221</v>
      </c>
      <c r="H634">
        <v>3</v>
      </c>
    </row>
    <row r="635" spans="7:8" x14ac:dyDescent="0.2">
      <c r="G635" t="s">
        <v>8221</v>
      </c>
      <c r="H635">
        <v>0</v>
      </c>
    </row>
    <row r="636" spans="7:8" x14ac:dyDescent="0.2">
      <c r="G636" t="s">
        <v>8221</v>
      </c>
      <c r="H636">
        <v>6</v>
      </c>
    </row>
    <row r="637" spans="7:8" x14ac:dyDescent="0.2">
      <c r="G637" t="s">
        <v>8221</v>
      </c>
      <c r="H637">
        <v>0</v>
      </c>
    </row>
    <row r="638" spans="7:8" x14ac:dyDescent="0.2">
      <c r="G638" t="s">
        <v>8221</v>
      </c>
      <c r="H638">
        <v>19</v>
      </c>
    </row>
    <row r="639" spans="7:8" x14ac:dyDescent="0.2">
      <c r="G639" t="s">
        <v>8221</v>
      </c>
      <c r="H639">
        <v>1</v>
      </c>
    </row>
    <row r="640" spans="7:8" x14ac:dyDescent="0.2">
      <c r="G640" t="s">
        <v>8221</v>
      </c>
      <c r="H640">
        <v>2</v>
      </c>
    </row>
    <row r="641" spans="7:8" x14ac:dyDescent="0.2">
      <c r="G641" t="s">
        <v>8221</v>
      </c>
      <c r="H641">
        <v>0</v>
      </c>
    </row>
    <row r="642" spans="7:8" x14ac:dyDescent="0.2">
      <c r="G642" t="s">
        <v>8221</v>
      </c>
      <c r="H642">
        <v>11</v>
      </c>
    </row>
    <row r="643" spans="7:8" x14ac:dyDescent="0.2">
      <c r="G643" t="s">
        <v>8221</v>
      </c>
      <c r="H643">
        <v>0</v>
      </c>
    </row>
    <row r="644" spans="7:8" x14ac:dyDescent="0.2">
      <c r="G644" t="s">
        <v>8221</v>
      </c>
      <c r="H644">
        <v>0</v>
      </c>
    </row>
    <row r="645" spans="7:8" x14ac:dyDescent="0.2">
      <c r="G645" t="s">
        <v>8221</v>
      </c>
      <c r="H645">
        <v>1</v>
      </c>
    </row>
    <row r="646" spans="7:8" x14ac:dyDescent="0.2">
      <c r="G646" t="s">
        <v>8221</v>
      </c>
      <c r="H646">
        <v>3</v>
      </c>
    </row>
    <row r="647" spans="7:8" x14ac:dyDescent="0.2">
      <c r="G647" t="s">
        <v>8221</v>
      </c>
      <c r="H647">
        <v>1</v>
      </c>
    </row>
    <row r="648" spans="7:8" x14ac:dyDescent="0.2">
      <c r="G648" t="s">
        <v>8221</v>
      </c>
      <c r="H648">
        <v>15</v>
      </c>
    </row>
    <row r="649" spans="7:8" x14ac:dyDescent="0.2">
      <c r="G649" t="s">
        <v>8221</v>
      </c>
      <c r="H649">
        <v>2</v>
      </c>
    </row>
    <row r="650" spans="7:8" x14ac:dyDescent="0.2">
      <c r="G650" t="s">
        <v>8221</v>
      </c>
      <c r="H650">
        <v>1</v>
      </c>
    </row>
    <row r="651" spans="7:8" x14ac:dyDescent="0.2">
      <c r="G651" t="s">
        <v>8221</v>
      </c>
      <c r="H651">
        <v>1</v>
      </c>
    </row>
    <row r="652" spans="7:8" x14ac:dyDescent="0.2">
      <c r="G652" t="s">
        <v>8221</v>
      </c>
      <c r="H652">
        <v>0</v>
      </c>
    </row>
    <row r="653" spans="7:8" x14ac:dyDescent="0.2">
      <c r="G653" t="s">
        <v>8221</v>
      </c>
      <c r="H653">
        <v>1</v>
      </c>
    </row>
    <row r="654" spans="7:8" x14ac:dyDescent="0.2">
      <c r="G654" t="s">
        <v>8221</v>
      </c>
      <c r="H654">
        <v>11</v>
      </c>
    </row>
    <row r="655" spans="7:8" x14ac:dyDescent="0.2">
      <c r="G655" t="s">
        <v>8221</v>
      </c>
      <c r="H655">
        <v>0</v>
      </c>
    </row>
    <row r="656" spans="7:8" x14ac:dyDescent="0.2">
      <c r="G656" t="s">
        <v>8221</v>
      </c>
      <c r="H656">
        <v>1</v>
      </c>
    </row>
    <row r="657" spans="7:8" x14ac:dyDescent="0.2">
      <c r="G657" t="s">
        <v>8221</v>
      </c>
      <c r="H657">
        <v>6</v>
      </c>
    </row>
    <row r="658" spans="7:8" x14ac:dyDescent="0.2">
      <c r="G658" t="s">
        <v>8221</v>
      </c>
      <c r="H658">
        <v>7</v>
      </c>
    </row>
    <row r="659" spans="7:8" x14ac:dyDescent="0.2">
      <c r="G659" t="s">
        <v>8221</v>
      </c>
      <c r="H659">
        <v>0</v>
      </c>
    </row>
    <row r="660" spans="7:8" x14ac:dyDescent="0.2">
      <c r="G660" t="s">
        <v>8221</v>
      </c>
      <c r="H660">
        <v>16</v>
      </c>
    </row>
    <row r="661" spans="7:8" x14ac:dyDescent="0.2">
      <c r="G661" t="s">
        <v>8221</v>
      </c>
      <c r="H661">
        <v>0</v>
      </c>
    </row>
    <row r="662" spans="7:8" x14ac:dyDescent="0.2">
      <c r="G662" t="s">
        <v>8221</v>
      </c>
      <c r="H662">
        <v>0</v>
      </c>
    </row>
    <row r="663" spans="7:8" x14ac:dyDescent="0.2">
      <c r="G663" t="s">
        <v>8221</v>
      </c>
      <c r="H663">
        <v>0</v>
      </c>
    </row>
    <row r="664" spans="7:8" x14ac:dyDescent="0.2">
      <c r="G664" t="s">
        <v>8221</v>
      </c>
      <c r="H664">
        <v>12</v>
      </c>
    </row>
    <row r="665" spans="7:8" x14ac:dyDescent="0.2">
      <c r="G665" t="s">
        <v>8221</v>
      </c>
      <c r="H665">
        <v>1</v>
      </c>
    </row>
    <row r="666" spans="7:8" x14ac:dyDescent="0.2">
      <c r="G666" t="s">
        <v>8221</v>
      </c>
      <c r="H666">
        <v>3</v>
      </c>
    </row>
    <row r="667" spans="7:8" x14ac:dyDescent="0.2">
      <c r="G667" t="s">
        <v>8221</v>
      </c>
      <c r="H667">
        <v>1</v>
      </c>
    </row>
    <row r="668" spans="7:8" x14ac:dyDescent="0.2">
      <c r="G668" t="s">
        <v>8221</v>
      </c>
      <c r="H668">
        <v>4</v>
      </c>
    </row>
    <row r="669" spans="7:8" x14ac:dyDescent="0.2">
      <c r="G669" t="s">
        <v>8221</v>
      </c>
      <c r="H669">
        <v>1</v>
      </c>
    </row>
    <row r="670" spans="7:8" x14ac:dyDescent="0.2">
      <c r="G670" t="s">
        <v>8221</v>
      </c>
      <c r="H670">
        <v>3</v>
      </c>
    </row>
    <row r="671" spans="7:8" x14ac:dyDescent="0.2">
      <c r="G671" t="s">
        <v>8221</v>
      </c>
      <c r="H671">
        <v>1</v>
      </c>
    </row>
    <row r="672" spans="7:8" x14ac:dyDescent="0.2">
      <c r="G672" t="s">
        <v>8221</v>
      </c>
      <c r="H672">
        <v>0</v>
      </c>
    </row>
    <row r="673" spans="7:8" x14ac:dyDescent="0.2">
      <c r="G673" t="s">
        <v>8221</v>
      </c>
      <c r="H673">
        <v>12</v>
      </c>
    </row>
    <row r="674" spans="7:8" x14ac:dyDescent="0.2">
      <c r="G674" t="s">
        <v>8221</v>
      </c>
      <c r="H674">
        <v>0</v>
      </c>
    </row>
    <row r="675" spans="7:8" x14ac:dyDescent="0.2">
      <c r="G675" t="s">
        <v>8221</v>
      </c>
      <c r="H675">
        <v>1</v>
      </c>
    </row>
    <row r="676" spans="7:8" x14ac:dyDescent="0.2">
      <c r="G676" t="s">
        <v>8221</v>
      </c>
      <c r="H676">
        <v>0</v>
      </c>
    </row>
    <row r="677" spans="7:8" x14ac:dyDescent="0.2">
      <c r="G677" t="s">
        <v>8221</v>
      </c>
      <c r="H677">
        <v>0</v>
      </c>
    </row>
    <row r="678" spans="7:8" x14ac:dyDescent="0.2">
      <c r="G678" t="s">
        <v>8221</v>
      </c>
      <c r="H678">
        <v>2</v>
      </c>
    </row>
    <row r="679" spans="7:8" x14ac:dyDescent="0.2">
      <c r="G679" t="s">
        <v>8221</v>
      </c>
      <c r="H679">
        <v>92</v>
      </c>
    </row>
    <row r="680" spans="7:8" x14ac:dyDescent="0.2">
      <c r="G680" t="s">
        <v>8221</v>
      </c>
      <c r="H680">
        <v>0</v>
      </c>
    </row>
    <row r="681" spans="7:8" x14ac:dyDescent="0.2">
      <c r="G681" t="s">
        <v>8221</v>
      </c>
      <c r="H681">
        <v>3</v>
      </c>
    </row>
    <row r="682" spans="7:8" x14ac:dyDescent="0.2">
      <c r="G682" t="s">
        <v>8221</v>
      </c>
      <c r="H682">
        <v>10</v>
      </c>
    </row>
    <row r="683" spans="7:8" x14ac:dyDescent="0.2">
      <c r="G683" t="s">
        <v>8221</v>
      </c>
      <c r="H683">
        <v>7</v>
      </c>
    </row>
    <row r="684" spans="7:8" x14ac:dyDescent="0.2">
      <c r="G684" t="s">
        <v>8221</v>
      </c>
      <c r="H684">
        <v>3</v>
      </c>
    </row>
    <row r="685" spans="7:8" x14ac:dyDescent="0.2">
      <c r="G685" t="s">
        <v>8221</v>
      </c>
      <c r="H685">
        <v>0</v>
      </c>
    </row>
    <row r="686" spans="7:8" x14ac:dyDescent="0.2">
      <c r="G686" t="s">
        <v>8221</v>
      </c>
      <c r="H686">
        <v>1</v>
      </c>
    </row>
    <row r="687" spans="7:8" x14ac:dyDescent="0.2">
      <c r="G687" t="s">
        <v>8221</v>
      </c>
      <c r="H687">
        <v>0</v>
      </c>
    </row>
    <row r="688" spans="7:8" x14ac:dyDescent="0.2">
      <c r="G688" t="s">
        <v>8221</v>
      </c>
      <c r="H688">
        <v>9</v>
      </c>
    </row>
    <row r="689" spans="7:8" x14ac:dyDescent="0.2">
      <c r="G689" t="s">
        <v>8221</v>
      </c>
      <c r="H689">
        <v>2</v>
      </c>
    </row>
    <row r="690" spans="7:8" x14ac:dyDescent="0.2">
      <c r="G690" t="s">
        <v>8221</v>
      </c>
      <c r="H690">
        <v>1</v>
      </c>
    </row>
    <row r="691" spans="7:8" x14ac:dyDescent="0.2">
      <c r="G691" t="s">
        <v>8221</v>
      </c>
      <c r="H691">
        <v>2</v>
      </c>
    </row>
    <row r="692" spans="7:8" x14ac:dyDescent="0.2">
      <c r="G692" t="s">
        <v>8221</v>
      </c>
      <c r="H692">
        <v>11</v>
      </c>
    </row>
    <row r="693" spans="7:8" x14ac:dyDescent="0.2">
      <c r="G693" t="s">
        <v>8221</v>
      </c>
      <c r="H693">
        <v>0</v>
      </c>
    </row>
    <row r="694" spans="7:8" x14ac:dyDescent="0.2">
      <c r="G694" t="s">
        <v>8221</v>
      </c>
      <c r="H694">
        <v>0</v>
      </c>
    </row>
    <row r="695" spans="7:8" x14ac:dyDescent="0.2">
      <c r="G695" t="s">
        <v>8221</v>
      </c>
      <c r="H695">
        <v>9</v>
      </c>
    </row>
    <row r="696" spans="7:8" x14ac:dyDescent="0.2">
      <c r="G696" t="s">
        <v>8221</v>
      </c>
      <c r="H696">
        <v>0</v>
      </c>
    </row>
    <row r="697" spans="7:8" x14ac:dyDescent="0.2">
      <c r="G697" t="s">
        <v>8221</v>
      </c>
      <c r="H697">
        <v>4</v>
      </c>
    </row>
    <row r="698" spans="7:8" x14ac:dyDescent="0.2">
      <c r="G698" t="s">
        <v>8221</v>
      </c>
      <c r="H698">
        <v>1</v>
      </c>
    </row>
    <row r="699" spans="7:8" x14ac:dyDescent="0.2">
      <c r="G699" t="s">
        <v>8221</v>
      </c>
      <c r="H699">
        <v>2</v>
      </c>
    </row>
    <row r="700" spans="7:8" x14ac:dyDescent="0.2">
      <c r="G700" t="s">
        <v>8221</v>
      </c>
      <c r="H700">
        <v>0</v>
      </c>
    </row>
    <row r="701" spans="7:8" x14ac:dyDescent="0.2">
      <c r="G701" t="s">
        <v>8221</v>
      </c>
      <c r="H701">
        <v>1</v>
      </c>
    </row>
    <row r="702" spans="7:8" x14ac:dyDescent="0.2">
      <c r="G702" t="s">
        <v>8221</v>
      </c>
      <c r="H702">
        <v>17</v>
      </c>
    </row>
    <row r="703" spans="7:8" x14ac:dyDescent="0.2">
      <c r="G703" t="s">
        <v>8221</v>
      </c>
      <c r="H703">
        <v>2</v>
      </c>
    </row>
    <row r="704" spans="7:8" x14ac:dyDescent="0.2">
      <c r="G704" t="s">
        <v>8221</v>
      </c>
      <c r="H704">
        <v>3</v>
      </c>
    </row>
    <row r="705" spans="7:8" x14ac:dyDescent="0.2">
      <c r="G705" t="s">
        <v>8221</v>
      </c>
      <c r="H705">
        <v>41</v>
      </c>
    </row>
    <row r="706" spans="7:8" x14ac:dyDescent="0.2">
      <c r="G706" t="s">
        <v>8221</v>
      </c>
      <c r="H706">
        <v>2</v>
      </c>
    </row>
    <row r="707" spans="7:8" x14ac:dyDescent="0.2">
      <c r="G707" t="s">
        <v>8221</v>
      </c>
      <c r="H707">
        <v>3</v>
      </c>
    </row>
    <row r="708" spans="7:8" x14ac:dyDescent="0.2">
      <c r="G708" t="s">
        <v>8221</v>
      </c>
      <c r="H708">
        <v>8</v>
      </c>
    </row>
    <row r="709" spans="7:8" x14ac:dyDescent="0.2">
      <c r="G709" t="s">
        <v>8221</v>
      </c>
      <c r="H709">
        <v>0</v>
      </c>
    </row>
    <row r="710" spans="7:8" x14ac:dyDescent="0.2">
      <c r="G710" t="s">
        <v>8221</v>
      </c>
      <c r="H710">
        <v>1</v>
      </c>
    </row>
    <row r="711" spans="7:8" x14ac:dyDescent="0.2">
      <c r="G711" t="s">
        <v>8221</v>
      </c>
      <c r="H711">
        <v>3</v>
      </c>
    </row>
    <row r="712" spans="7:8" x14ac:dyDescent="0.2">
      <c r="G712" t="s">
        <v>8221</v>
      </c>
      <c r="H712">
        <v>4</v>
      </c>
    </row>
    <row r="713" spans="7:8" x14ac:dyDescent="0.2">
      <c r="G713" t="s">
        <v>8221</v>
      </c>
      <c r="H713">
        <v>9</v>
      </c>
    </row>
    <row r="714" spans="7:8" x14ac:dyDescent="0.2">
      <c r="G714" t="s">
        <v>8221</v>
      </c>
      <c r="H714">
        <v>16</v>
      </c>
    </row>
    <row r="715" spans="7:8" x14ac:dyDescent="0.2">
      <c r="G715" t="s">
        <v>8221</v>
      </c>
      <c r="H715">
        <v>1</v>
      </c>
    </row>
    <row r="716" spans="7:8" x14ac:dyDescent="0.2">
      <c r="G716" t="s">
        <v>8221</v>
      </c>
      <c r="H716">
        <v>7</v>
      </c>
    </row>
    <row r="717" spans="7:8" x14ac:dyDescent="0.2">
      <c r="G717" t="s">
        <v>8221</v>
      </c>
      <c r="H717">
        <v>0</v>
      </c>
    </row>
    <row r="718" spans="7:8" x14ac:dyDescent="0.2">
      <c r="G718" t="s">
        <v>8221</v>
      </c>
      <c r="H718">
        <v>0</v>
      </c>
    </row>
    <row r="719" spans="7:8" x14ac:dyDescent="0.2">
      <c r="G719" t="s">
        <v>8221</v>
      </c>
      <c r="H719">
        <v>0</v>
      </c>
    </row>
    <row r="720" spans="7:8" x14ac:dyDescent="0.2">
      <c r="G720" t="s">
        <v>8221</v>
      </c>
      <c r="H720">
        <v>0</v>
      </c>
    </row>
    <row r="721" spans="7:8" x14ac:dyDescent="0.2">
      <c r="G721" t="s">
        <v>8221</v>
      </c>
      <c r="H721">
        <v>0</v>
      </c>
    </row>
    <row r="722" spans="7:8" x14ac:dyDescent="0.2">
      <c r="G722" t="s">
        <v>8221</v>
      </c>
      <c r="H722">
        <v>1</v>
      </c>
    </row>
    <row r="723" spans="7:8" x14ac:dyDescent="0.2">
      <c r="G723" t="s">
        <v>8221</v>
      </c>
      <c r="H723">
        <v>2</v>
      </c>
    </row>
    <row r="724" spans="7:8" x14ac:dyDescent="0.2">
      <c r="G724" t="s">
        <v>8221</v>
      </c>
      <c r="H724">
        <v>1</v>
      </c>
    </row>
    <row r="725" spans="7:8" x14ac:dyDescent="0.2">
      <c r="G725" t="s">
        <v>8221</v>
      </c>
      <c r="H725">
        <v>15</v>
      </c>
    </row>
    <row r="726" spans="7:8" x14ac:dyDescent="0.2">
      <c r="G726" t="s">
        <v>8221</v>
      </c>
      <c r="H726">
        <v>1</v>
      </c>
    </row>
    <row r="727" spans="7:8" x14ac:dyDescent="0.2">
      <c r="G727" t="s">
        <v>8221</v>
      </c>
      <c r="H727">
        <v>1</v>
      </c>
    </row>
    <row r="728" spans="7:8" x14ac:dyDescent="0.2">
      <c r="G728" t="s">
        <v>8221</v>
      </c>
      <c r="H728">
        <v>0</v>
      </c>
    </row>
    <row r="729" spans="7:8" x14ac:dyDescent="0.2">
      <c r="G729" t="s">
        <v>8221</v>
      </c>
      <c r="H729">
        <v>39</v>
      </c>
    </row>
    <row r="730" spans="7:8" x14ac:dyDescent="0.2">
      <c r="G730" t="s">
        <v>8221</v>
      </c>
      <c r="H730">
        <v>103</v>
      </c>
    </row>
    <row r="731" spans="7:8" x14ac:dyDescent="0.2">
      <c r="G731" t="s">
        <v>8221</v>
      </c>
      <c r="H731">
        <v>0</v>
      </c>
    </row>
    <row r="732" spans="7:8" x14ac:dyDescent="0.2">
      <c r="G732" t="s">
        <v>8221</v>
      </c>
      <c r="H732">
        <v>39</v>
      </c>
    </row>
    <row r="733" spans="7:8" x14ac:dyDescent="0.2">
      <c r="G733" t="s">
        <v>8221</v>
      </c>
      <c r="H733">
        <v>15</v>
      </c>
    </row>
    <row r="734" spans="7:8" x14ac:dyDescent="0.2">
      <c r="G734" t="s">
        <v>8221</v>
      </c>
      <c r="H734">
        <v>22</v>
      </c>
    </row>
    <row r="735" spans="7:8" x14ac:dyDescent="0.2">
      <c r="G735" t="s">
        <v>8221</v>
      </c>
      <c r="H735">
        <v>92</v>
      </c>
    </row>
    <row r="736" spans="7:8" x14ac:dyDescent="0.2">
      <c r="G736" t="s">
        <v>8221</v>
      </c>
      <c r="H736">
        <v>25</v>
      </c>
    </row>
    <row r="737" spans="7:8" x14ac:dyDescent="0.2">
      <c r="G737" t="s">
        <v>8221</v>
      </c>
      <c r="H737">
        <v>19</v>
      </c>
    </row>
    <row r="738" spans="7:8" x14ac:dyDescent="0.2">
      <c r="G738" t="s">
        <v>8221</v>
      </c>
      <c r="H738">
        <v>19</v>
      </c>
    </row>
    <row r="739" spans="7:8" x14ac:dyDescent="0.2">
      <c r="G739" t="s">
        <v>8221</v>
      </c>
      <c r="H739">
        <v>13</v>
      </c>
    </row>
    <row r="740" spans="7:8" x14ac:dyDescent="0.2">
      <c r="G740" t="s">
        <v>8221</v>
      </c>
      <c r="H740">
        <v>124</v>
      </c>
    </row>
    <row r="741" spans="7:8" x14ac:dyDescent="0.2">
      <c r="G741" t="s">
        <v>8221</v>
      </c>
      <c r="H741">
        <v>4</v>
      </c>
    </row>
    <row r="742" spans="7:8" x14ac:dyDescent="0.2">
      <c r="G742" t="s">
        <v>8221</v>
      </c>
      <c r="H742">
        <v>10</v>
      </c>
    </row>
    <row r="743" spans="7:8" x14ac:dyDescent="0.2">
      <c r="G743" t="s">
        <v>8221</v>
      </c>
      <c r="H743">
        <v>15</v>
      </c>
    </row>
    <row r="744" spans="7:8" x14ac:dyDescent="0.2">
      <c r="G744" t="s">
        <v>8221</v>
      </c>
      <c r="H744">
        <v>38</v>
      </c>
    </row>
    <row r="745" spans="7:8" x14ac:dyDescent="0.2">
      <c r="G745" t="s">
        <v>8221</v>
      </c>
      <c r="H745">
        <v>152</v>
      </c>
    </row>
    <row r="746" spans="7:8" x14ac:dyDescent="0.2">
      <c r="G746" t="s">
        <v>8221</v>
      </c>
      <c r="H746">
        <v>24</v>
      </c>
    </row>
    <row r="747" spans="7:8" x14ac:dyDescent="0.2">
      <c r="G747" t="s">
        <v>8221</v>
      </c>
      <c r="H747">
        <v>76</v>
      </c>
    </row>
    <row r="748" spans="7:8" x14ac:dyDescent="0.2">
      <c r="G748" t="s">
        <v>8221</v>
      </c>
      <c r="H748">
        <v>185</v>
      </c>
    </row>
    <row r="749" spans="7:8" x14ac:dyDescent="0.2">
      <c r="G749" t="s">
        <v>8221</v>
      </c>
      <c r="H749">
        <v>33</v>
      </c>
    </row>
    <row r="750" spans="7:8" x14ac:dyDescent="0.2">
      <c r="G750" t="s">
        <v>8221</v>
      </c>
      <c r="H750">
        <v>108</v>
      </c>
    </row>
    <row r="751" spans="7:8" x14ac:dyDescent="0.2">
      <c r="G751" t="s">
        <v>8221</v>
      </c>
      <c r="H751">
        <v>29</v>
      </c>
    </row>
    <row r="752" spans="7:8" x14ac:dyDescent="0.2">
      <c r="G752" t="s">
        <v>8221</v>
      </c>
      <c r="H752">
        <v>24</v>
      </c>
    </row>
    <row r="753" spans="7:8" x14ac:dyDescent="0.2">
      <c r="G753" t="s">
        <v>8221</v>
      </c>
      <c r="H753">
        <v>4</v>
      </c>
    </row>
    <row r="754" spans="7:8" x14ac:dyDescent="0.2">
      <c r="G754" t="s">
        <v>8221</v>
      </c>
      <c r="H754">
        <v>4</v>
      </c>
    </row>
    <row r="755" spans="7:8" x14ac:dyDescent="0.2">
      <c r="G755" t="s">
        <v>8221</v>
      </c>
      <c r="H755">
        <v>15</v>
      </c>
    </row>
    <row r="756" spans="7:8" x14ac:dyDescent="0.2">
      <c r="G756" t="s">
        <v>8221</v>
      </c>
      <c r="H756">
        <v>4</v>
      </c>
    </row>
    <row r="757" spans="7:8" x14ac:dyDescent="0.2">
      <c r="G757" t="s">
        <v>8221</v>
      </c>
      <c r="H757">
        <v>139</v>
      </c>
    </row>
    <row r="758" spans="7:8" x14ac:dyDescent="0.2">
      <c r="G758" t="s">
        <v>8221</v>
      </c>
      <c r="H758">
        <v>2</v>
      </c>
    </row>
    <row r="759" spans="7:8" x14ac:dyDescent="0.2">
      <c r="G759" t="s">
        <v>8221</v>
      </c>
      <c r="H759">
        <v>18</v>
      </c>
    </row>
    <row r="760" spans="7:8" x14ac:dyDescent="0.2">
      <c r="G760" t="s">
        <v>8221</v>
      </c>
      <c r="H760">
        <v>81</v>
      </c>
    </row>
    <row r="761" spans="7:8" x14ac:dyDescent="0.2">
      <c r="G761" t="s">
        <v>8221</v>
      </c>
      <c r="H761">
        <v>86</v>
      </c>
    </row>
    <row r="762" spans="7:8" x14ac:dyDescent="0.2">
      <c r="G762" t="s">
        <v>8221</v>
      </c>
      <c r="H762">
        <v>140</v>
      </c>
    </row>
    <row r="763" spans="7:8" x14ac:dyDescent="0.2">
      <c r="G763" t="s">
        <v>8221</v>
      </c>
      <c r="H763">
        <v>37</v>
      </c>
    </row>
    <row r="764" spans="7:8" x14ac:dyDescent="0.2">
      <c r="G764" t="s">
        <v>8221</v>
      </c>
      <c r="H764">
        <v>6</v>
      </c>
    </row>
    <row r="765" spans="7:8" x14ac:dyDescent="0.2">
      <c r="G765" t="s">
        <v>8221</v>
      </c>
      <c r="H765">
        <v>113</v>
      </c>
    </row>
    <row r="766" spans="7:8" x14ac:dyDescent="0.2">
      <c r="G766" t="s">
        <v>8221</v>
      </c>
      <c r="H766">
        <v>37</v>
      </c>
    </row>
    <row r="767" spans="7:8" x14ac:dyDescent="0.2">
      <c r="G767" t="s">
        <v>8221</v>
      </c>
      <c r="H767">
        <v>18</v>
      </c>
    </row>
    <row r="768" spans="7:8" x14ac:dyDescent="0.2">
      <c r="G768" t="s">
        <v>8221</v>
      </c>
      <c r="H768">
        <v>75</v>
      </c>
    </row>
    <row r="769" spans="7:8" x14ac:dyDescent="0.2">
      <c r="G769" t="s">
        <v>8221</v>
      </c>
      <c r="H769">
        <v>52</v>
      </c>
    </row>
    <row r="770" spans="7:8" x14ac:dyDescent="0.2">
      <c r="G770" t="s">
        <v>8221</v>
      </c>
      <c r="H770">
        <v>122</v>
      </c>
    </row>
    <row r="771" spans="7:8" x14ac:dyDescent="0.2">
      <c r="G771" t="s">
        <v>8221</v>
      </c>
      <c r="H771">
        <v>8</v>
      </c>
    </row>
    <row r="772" spans="7:8" x14ac:dyDescent="0.2">
      <c r="G772" t="s">
        <v>8221</v>
      </c>
      <c r="H772">
        <v>8</v>
      </c>
    </row>
    <row r="773" spans="7:8" x14ac:dyDescent="0.2">
      <c r="G773" t="s">
        <v>8221</v>
      </c>
      <c r="H773">
        <v>96</v>
      </c>
    </row>
    <row r="774" spans="7:8" x14ac:dyDescent="0.2">
      <c r="G774" t="s">
        <v>8221</v>
      </c>
      <c r="H774">
        <v>9</v>
      </c>
    </row>
    <row r="775" spans="7:8" x14ac:dyDescent="0.2">
      <c r="G775" t="s">
        <v>8221</v>
      </c>
      <c r="H775">
        <v>2</v>
      </c>
    </row>
    <row r="776" spans="7:8" x14ac:dyDescent="0.2">
      <c r="G776" t="s">
        <v>8221</v>
      </c>
      <c r="H776">
        <v>26</v>
      </c>
    </row>
    <row r="777" spans="7:8" x14ac:dyDescent="0.2">
      <c r="G777" t="s">
        <v>8221</v>
      </c>
      <c r="H777">
        <v>23</v>
      </c>
    </row>
    <row r="778" spans="7:8" x14ac:dyDescent="0.2">
      <c r="G778" t="s">
        <v>8221</v>
      </c>
      <c r="H778">
        <v>0</v>
      </c>
    </row>
    <row r="779" spans="7:8" x14ac:dyDescent="0.2">
      <c r="G779" t="s">
        <v>8221</v>
      </c>
      <c r="H779">
        <v>140</v>
      </c>
    </row>
    <row r="780" spans="7:8" x14ac:dyDescent="0.2">
      <c r="G780" t="s">
        <v>8221</v>
      </c>
      <c r="H780">
        <v>0</v>
      </c>
    </row>
    <row r="781" spans="7:8" x14ac:dyDescent="0.2">
      <c r="G781" t="s">
        <v>8221</v>
      </c>
      <c r="H781">
        <v>6</v>
      </c>
    </row>
    <row r="782" spans="7:8" x14ac:dyDescent="0.2">
      <c r="G782" t="s">
        <v>8221</v>
      </c>
      <c r="H782">
        <v>100</v>
      </c>
    </row>
    <row r="783" spans="7:8" x14ac:dyDescent="0.2">
      <c r="G783" t="s">
        <v>8221</v>
      </c>
      <c r="H783">
        <v>0</v>
      </c>
    </row>
    <row r="784" spans="7:8" x14ac:dyDescent="0.2">
      <c r="G784" t="s">
        <v>8221</v>
      </c>
      <c r="H784">
        <v>4</v>
      </c>
    </row>
    <row r="785" spans="7:8" x14ac:dyDescent="0.2">
      <c r="G785" t="s">
        <v>8221</v>
      </c>
      <c r="H785">
        <v>8</v>
      </c>
    </row>
    <row r="786" spans="7:8" x14ac:dyDescent="0.2">
      <c r="G786" t="s">
        <v>8221</v>
      </c>
      <c r="H786">
        <v>0</v>
      </c>
    </row>
    <row r="787" spans="7:8" x14ac:dyDescent="0.2">
      <c r="G787" t="s">
        <v>8221</v>
      </c>
      <c r="H787">
        <v>16</v>
      </c>
    </row>
    <row r="788" spans="7:8" x14ac:dyDescent="0.2">
      <c r="G788" t="s">
        <v>8221</v>
      </c>
      <c r="H788">
        <v>2</v>
      </c>
    </row>
    <row r="789" spans="7:8" x14ac:dyDescent="0.2">
      <c r="G789" t="s">
        <v>8221</v>
      </c>
      <c r="H789">
        <v>48</v>
      </c>
    </row>
    <row r="790" spans="7:8" x14ac:dyDescent="0.2">
      <c r="G790" t="s">
        <v>8221</v>
      </c>
      <c r="H790">
        <v>2</v>
      </c>
    </row>
    <row r="791" spans="7:8" x14ac:dyDescent="0.2">
      <c r="G791" t="s">
        <v>8221</v>
      </c>
      <c r="H791">
        <v>2</v>
      </c>
    </row>
    <row r="792" spans="7:8" x14ac:dyDescent="0.2">
      <c r="G792" t="s">
        <v>8221</v>
      </c>
      <c r="H792">
        <v>1</v>
      </c>
    </row>
    <row r="793" spans="7:8" x14ac:dyDescent="0.2">
      <c r="G793" t="s">
        <v>8221</v>
      </c>
      <c r="H793">
        <v>17</v>
      </c>
    </row>
    <row r="794" spans="7:8" x14ac:dyDescent="0.2">
      <c r="G794" t="s">
        <v>8221</v>
      </c>
      <c r="H794">
        <v>0</v>
      </c>
    </row>
    <row r="795" spans="7:8" x14ac:dyDescent="0.2">
      <c r="G795" t="s">
        <v>8221</v>
      </c>
      <c r="H795">
        <v>11</v>
      </c>
    </row>
    <row r="796" spans="7:8" x14ac:dyDescent="0.2">
      <c r="G796" t="s">
        <v>8221</v>
      </c>
      <c r="H796">
        <v>95</v>
      </c>
    </row>
    <row r="797" spans="7:8" x14ac:dyDescent="0.2">
      <c r="G797" t="s">
        <v>8221</v>
      </c>
      <c r="H797">
        <v>13</v>
      </c>
    </row>
    <row r="798" spans="7:8" x14ac:dyDescent="0.2">
      <c r="G798" t="s">
        <v>8221</v>
      </c>
      <c r="H798">
        <v>2</v>
      </c>
    </row>
    <row r="799" spans="7:8" x14ac:dyDescent="0.2">
      <c r="G799" t="s">
        <v>8221</v>
      </c>
      <c r="H799">
        <v>2</v>
      </c>
    </row>
    <row r="800" spans="7:8" x14ac:dyDescent="0.2">
      <c r="G800" t="s">
        <v>8221</v>
      </c>
      <c r="H800">
        <v>3</v>
      </c>
    </row>
    <row r="801" spans="7:8" x14ac:dyDescent="0.2">
      <c r="G801" t="s">
        <v>8221</v>
      </c>
      <c r="H801">
        <v>0</v>
      </c>
    </row>
    <row r="802" spans="7:8" x14ac:dyDescent="0.2">
      <c r="G802" t="s">
        <v>8221</v>
      </c>
      <c r="H802">
        <v>0</v>
      </c>
    </row>
    <row r="803" spans="7:8" x14ac:dyDescent="0.2">
      <c r="G803" t="s">
        <v>8221</v>
      </c>
      <c r="H803">
        <v>0</v>
      </c>
    </row>
    <row r="804" spans="7:8" x14ac:dyDescent="0.2">
      <c r="G804" t="s">
        <v>8221</v>
      </c>
      <c r="H804">
        <v>2</v>
      </c>
    </row>
    <row r="805" spans="7:8" x14ac:dyDescent="0.2">
      <c r="G805" t="s">
        <v>8221</v>
      </c>
      <c r="H805">
        <v>24</v>
      </c>
    </row>
    <row r="806" spans="7:8" x14ac:dyDescent="0.2">
      <c r="G806" t="s">
        <v>8221</v>
      </c>
      <c r="H806">
        <v>25</v>
      </c>
    </row>
    <row r="807" spans="7:8" x14ac:dyDescent="0.2">
      <c r="G807" t="s">
        <v>8221</v>
      </c>
      <c r="H807">
        <v>3</v>
      </c>
    </row>
    <row r="808" spans="7:8" x14ac:dyDescent="0.2">
      <c r="G808" t="s">
        <v>8221</v>
      </c>
      <c r="H808">
        <v>41</v>
      </c>
    </row>
    <row r="809" spans="7:8" x14ac:dyDescent="0.2">
      <c r="G809" t="s">
        <v>8221</v>
      </c>
      <c r="H809">
        <v>2</v>
      </c>
    </row>
    <row r="810" spans="7:8" x14ac:dyDescent="0.2">
      <c r="G810" t="s">
        <v>8221</v>
      </c>
      <c r="H810">
        <v>4</v>
      </c>
    </row>
    <row r="811" spans="7:8" x14ac:dyDescent="0.2">
      <c r="G811" t="s">
        <v>8221</v>
      </c>
      <c r="H811">
        <v>99</v>
      </c>
    </row>
    <row r="812" spans="7:8" x14ac:dyDescent="0.2">
      <c r="G812" t="s">
        <v>8221</v>
      </c>
      <c r="H812">
        <v>4</v>
      </c>
    </row>
    <row r="813" spans="7:8" x14ac:dyDescent="0.2">
      <c r="G813" t="s">
        <v>8221</v>
      </c>
      <c r="H813">
        <v>4</v>
      </c>
    </row>
    <row r="814" spans="7:8" x14ac:dyDescent="0.2">
      <c r="G814" t="s">
        <v>8221</v>
      </c>
      <c r="H814">
        <v>38</v>
      </c>
    </row>
    <row r="815" spans="7:8" x14ac:dyDescent="0.2">
      <c r="G815" t="s">
        <v>8221</v>
      </c>
      <c r="H815">
        <v>285</v>
      </c>
    </row>
    <row r="816" spans="7:8" x14ac:dyDescent="0.2">
      <c r="G816" t="s">
        <v>8221</v>
      </c>
      <c r="H816">
        <v>1</v>
      </c>
    </row>
    <row r="817" spans="7:8" x14ac:dyDescent="0.2">
      <c r="G817" t="s">
        <v>8221</v>
      </c>
      <c r="H817">
        <v>42</v>
      </c>
    </row>
    <row r="818" spans="7:8" x14ac:dyDescent="0.2">
      <c r="G818" t="s">
        <v>8221</v>
      </c>
      <c r="H818">
        <v>26</v>
      </c>
    </row>
    <row r="819" spans="7:8" x14ac:dyDescent="0.2">
      <c r="G819" t="s">
        <v>8221</v>
      </c>
      <c r="H819">
        <v>2</v>
      </c>
    </row>
    <row r="820" spans="7:8" x14ac:dyDescent="0.2">
      <c r="G820" t="s">
        <v>8221</v>
      </c>
      <c r="H820">
        <v>4</v>
      </c>
    </row>
    <row r="821" spans="7:8" x14ac:dyDescent="0.2">
      <c r="G821" t="s">
        <v>8221</v>
      </c>
      <c r="H821">
        <v>6</v>
      </c>
    </row>
    <row r="822" spans="7:8" x14ac:dyDescent="0.2">
      <c r="G822" t="s">
        <v>8221</v>
      </c>
      <c r="H822">
        <v>70</v>
      </c>
    </row>
    <row r="823" spans="7:8" x14ac:dyDescent="0.2">
      <c r="G823" t="s">
        <v>8221</v>
      </c>
      <c r="H823">
        <v>9</v>
      </c>
    </row>
    <row r="824" spans="7:8" x14ac:dyDescent="0.2">
      <c r="G824" t="s">
        <v>8221</v>
      </c>
      <c r="H824">
        <v>8</v>
      </c>
    </row>
    <row r="825" spans="7:8" x14ac:dyDescent="0.2">
      <c r="G825" t="s">
        <v>8221</v>
      </c>
      <c r="H825">
        <v>105</v>
      </c>
    </row>
    <row r="826" spans="7:8" x14ac:dyDescent="0.2">
      <c r="G826" t="s">
        <v>8221</v>
      </c>
      <c r="H826">
        <v>12</v>
      </c>
    </row>
    <row r="827" spans="7:8" x14ac:dyDescent="0.2">
      <c r="G827" t="s">
        <v>8221</v>
      </c>
      <c r="H827">
        <v>0</v>
      </c>
    </row>
    <row r="828" spans="7:8" x14ac:dyDescent="0.2">
      <c r="G828" t="s">
        <v>8221</v>
      </c>
      <c r="H828">
        <v>16</v>
      </c>
    </row>
    <row r="829" spans="7:8" x14ac:dyDescent="0.2">
      <c r="G829" t="s">
        <v>8221</v>
      </c>
      <c r="H829">
        <v>7</v>
      </c>
    </row>
    <row r="830" spans="7:8" x14ac:dyDescent="0.2">
      <c r="G830" t="s">
        <v>8221</v>
      </c>
      <c r="H830">
        <v>4</v>
      </c>
    </row>
    <row r="831" spans="7:8" x14ac:dyDescent="0.2">
      <c r="G831" t="s">
        <v>8221</v>
      </c>
      <c r="H831">
        <v>1</v>
      </c>
    </row>
    <row r="832" spans="7:8" x14ac:dyDescent="0.2">
      <c r="G832" t="s">
        <v>8221</v>
      </c>
      <c r="H832">
        <v>28</v>
      </c>
    </row>
    <row r="833" spans="7:8" x14ac:dyDescent="0.2">
      <c r="G833" t="s">
        <v>8221</v>
      </c>
      <c r="H833">
        <v>1</v>
      </c>
    </row>
    <row r="834" spans="7:8" x14ac:dyDescent="0.2">
      <c r="G834" t="s">
        <v>8221</v>
      </c>
      <c r="H834">
        <v>1</v>
      </c>
    </row>
    <row r="835" spans="7:8" x14ac:dyDescent="0.2">
      <c r="G835" t="s">
        <v>8221</v>
      </c>
      <c r="H835">
        <v>5</v>
      </c>
    </row>
    <row r="836" spans="7:8" x14ac:dyDescent="0.2">
      <c r="G836" t="s">
        <v>8221</v>
      </c>
      <c r="H836">
        <v>3</v>
      </c>
    </row>
    <row r="837" spans="7:8" x14ac:dyDescent="0.2">
      <c r="G837" t="s">
        <v>8221</v>
      </c>
      <c r="H837">
        <v>2</v>
      </c>
    </row>
    <row r="838" spans="7:8" x14ac:dyDescent="0.2">
      <c r="G838" t="s">
        <v>8221</v>
      </c>
      <c r="H838">
        <v>0</v>
      </c>
    </row>
    <row r="839" spans="7:8" x14ac:dyDescent="0.2">
      <c r="G839" t="s">
        <v>8221</v>
      </c>
      <c r="H839">
        <v>0</v>
      </c>
    </row>
    <row r="840" spans="7:8" x14ac:dyDescent="0.2">
      <c r="G840" t="s">
        <v>8221</v>
      </c>
      <c r="H840">
        <v>3</v>
      </c>
    </row>
    <row r="841" spans="7:8" x14ac:dyDescent="0.2">
      <c r="G841" t="s">
        <v>8221</v>
      </c>
      <c r="H841">
        <v>0</v>
      </c>
    </row>
    <row r="842" spans="7:8" x14ac:dyDescent="0.2">
      <c r="G842" t="s">
        <v>8221</v>
      </c>
      <c r="H842">
        <v>0</v>
      </c>
    </row>
    <row r="843" spans="7:8" x14ac:dyDescent="0.2">
      <c r="G843" t="s">
        <v>8221</v>
      </c>
      <c r="H843">
        <v>3</v>
      </c>
    </row>
    <row r="844" spans="7:8" x14ac:dyDescent="0.2">
      <c r="G844" t="s">
        <v>8221</v>
      </c>
      <c r="H844">
        <v>7</v>
      </c>
    </row>
    <row r="845" spans="7:8" x14ac:dyDescent="0.2">
      <c r="G845" t="s">
        <v>8221</v>
      </c>
      <c r="H845">
        <v>25</v>
      </c>
    </row>
    <row r="846" spans="7:8" x14ac:dyDescent="0.2">
      <c r="G846" t="s">
        <v>8221</v>
      </c>
      <c r="H846">
        <v>10</v>
      </c>
    </row>
    <row r="847" spans="7:8" x14ac:dyDescent="0.2">
      <c r="G847" t="s">
        <v>8221</v>
      </c>
      <c r="H847">
        <v>3</v>
      </c>
    </row>
    <row r="848" spans="7:8" x14ac:dyDescent="0.2">
      <c r="G848" t="s">
        <v>8221</v>
      </c>
      <c r="H848">
        <v>5</v>
      </c>
    </row>
    <row r="849" spans="7:8" x14ac:dyDescent="0.2">
      <c r="G849" t="s">
        <v>8221</v>
      </c>
      <c r="H849">
        <v>5</v>
      </c>
    </row>
    <row r="850" spans="7:8" x14ac:dyDescent="0.2">
      <c r="G850" t="s">
        <v>8221</v>
      </c>
      <c r="H850">
        <v>27</v>
      </c>
    </row>
    <row r="851" spans="7:8" x14ac:dyDescent="0.2">
      <c r="G851" t="s">
        <v>8221</v>
      </c>
      <c r="H851">
        <v>2</v>
      </c>
    </row>
    <row r="852" spans="7:8" x14ac:dyDescent="0.2">
      <c r="G852" t="s">
        <v>8221</v>
      </c>
      <c r="H852">
        <v>236</v>
      </c>
    </row>
    <row r="853" spans="7:8" x14ac:dyDescent="0.2">
      <c r="G853" t="s">
        <v>8221</v>
      </c>
      <c r="H853">
        <v>1</v>
      </c>
    </row>
    <row r="854" spans="7:8" x14ac:dyDescent="0.2">
      <c r="G854" t="s">
        <v>8221</v>
      </c>
      <c r="H854">
        <v>12</v>
      </c>
    </row>
    <row r="855" spans="7:8" x14ac:dyDescent="0.2">
      <c r="G855" t="s">
        <v>8221</v>
      </c>
      <c r="H855">
        <v>4</v>
      </c>
    </row>
    <row r="856" spans="7:8" x14ac:dyDescent="0.2">
      <c r="G856" t="s">
        <v>8221</v>
      </c>
      <c r="H856">
        <v>3</v>
      </c>
    </row>
    <row r="857" spans="7:8" x14ac:dyDescent="0.2">
      <c r="G857" t="s">
        <v>8221</v>
      </c>
      <c r="H857">
        <v>99</v>
      </c>
    </row>
    <row r="858" spans="7:8" x14ac:dyDescent="0.2">
      <c r="G858" t="s">
        <v>8221</v>
      </c>
      <c r="H858">
        <v>3</v>
      </c>
    </row>
    <row r="859" spans="7:8" x14ac:dyDescent="0.2">
      <c r="G859" t="s">
        <v>8221</v>
      </c>
      <c r="H859">
        <v>3</v>
      </c>
    </row>
    <row r="860" spans="7:8" x14ac:dyDescent="0.2">
      <c r="G860" t="s">
        <v>8221</v>
      </c>
      <c r="H860">
        <v>22</v>
      </c>
    </row>
    <row r="861" spans="7:8" x14ac:dyDescent="0.2">
      <c r="G861" t="s">
        <v>8221</v>
      </c>
      <c r="H861">
        <v>4</v>
      </c>
    </row>
    <row r="862" spans="7:8" x14ac:dyDescent="0.2">
      <c r="G862" t="s">
        <v>8221</v>
      </c>
      <c r="H862">
        <v>534</v>
      </c>
    </row>
    <row r="863" spans="7:8" x14ac:dyDescent="0.2">
      <c r="G863" t="s">
        <v>8221</v>
      </c>
      <c r="H863">
        <v>12</v>
      </c>
    </row>
    <row r="864" spans="7:8" x14ac:dyDescent="0.2">
      <c r="G864" t="s">
        <v>8221</v>
      </c>
      <c r="H864">
        <v>56</v>
      </c>
    </row>
    <row r="865" spans="7:8" x14ac:dyDescent="0.2">
      <c r="G865" t="s">
        <v>8221</v>
      </c>
      <c r="H865">
        <v>11</v>
      </c>
    </row>
    <row r="866" spans="7:8" x14ac:dyDescent="0.2">
      <c r="G866" t="s">
        <v>8221</v>
      </c>
      <c r="H866">
        <v>0</v>
      </c>
    </row>
    <row r="867" spans="7:8" x14ac:dyDescent="0.2">
      <c r="G867" t="s">
        <v>8221</v>
      </c>
      <c r="H867">
        <v>12</v>
      </c>
    </row>
    <row r="868" spans="7:8" x14ac:dyDescent="0.2">
      <c r="G868" t="s">
        <v>8221</v>
      </c>
      <c r="H868">
        <v>5</v>
      </c>
    </row>
    <row r="869" spans="7:8" x14ac:dyDescent="0.2">
      <c r="G869" t="s">
        <v>8221</v>
      </c>
      <c r="H869">
        <v>24</v>
      </c>
    </row>
    <row r="870" spans="7:8" x14ac:dyDescent="0.2">
      <c r="G870" t="s">
        <v>8221</v>
      </c>
      <c r="H870">
        <v>89</v>
      </c>
    </row>
    <row r="871" spans="7:8" x14ac:dyDescent="0.2">
      <c r="G871" t="s">
        <v>8221</v>
      </c>
      <c r="H871">
        <v>1</v>
      </c>
    </row>
    <row r="872" spans="7:8" x14ac:dyDescent="0.2">
      <c r="G872" t="s">
        <v>8221</v>
      </c>
      <c r="H872">
        <v>55</v>
      </c>
    </row>
    <row r="873" spans="7:8" x14ac:dyDescent="0.2">
      <c r="G873" t="s">
        <v>8221</v>
      </c>
      <c r="H873">
        <v>2</v>
      </c>
    </row>
    <row r="874" spans="7:8" x14ac:dyDescent="0.2">
      <c r="G874" t="s">
        <v>8221</v>
      </c>
      <c r="H874">
        <v>0</v>
      </c>
    </row>
    <row r="875" spans="7:8" x14ac:dyDescent="0.2">
      <c r="G875" t="s">
        <v>8221</v>
      </c>
      <c r="H875">
        <v>4</v>
      </c>
    </row>
    <row r="876" spans="7:8" x14ac:dyDescent="0.2">
      <c r="G876" t="s">
        <v>8221</v>
      </c>
      <c r="H876">
        <v>6</v>
      </c>
    </row>
    <row r="877" spans="7:8" x14ac:dyDescent="0.2">
      <c r="G877" t="s">
        <v>8221</v>
      </c>
      <c r="H877">
        <v>4</v>
      </c>
    </row>
    <row r="878" spans="7:8" x14ac:dyDescent="0.2">
      <c r="G878" t="s">
        <v>8221</v>
      </c>
      <c r="H878">
        <v>4</v>
      </c>
    </row>
    <row r="879" spans="7:8" x14ac:dyDescent="0.2">
      <c r="G879" t="s">
        <v>8221</v>
      </c>
      <c r="H879">
        <v>2</v>
      </c>
    </row>
    <row r="880" spans="7:8" x14ac:dyDescent="0.2">
      <c r="G880" t="s">
        <v>8221</v>
      </c>
      <c r="H880">
        <v>5</v>
      </c>
    </row>
    <row r="881" spans="7:8" x14ac:dyDescent="0.2">
      <c r="G881" t="s">
        <v>8221</v>
      </c>
      <c r="H881">
        <v>83</v>
      </c>
    </row>
    <row r="882" spans="7:8" x14ac:dyDescent="0.2">
      <c r="G882" t="s">
        <v>8221</v>
      </c>
      <c r="H882">
        <v>57</v>
      </c>
    </row>
    <row r="883" spans="7:8" x14ac:dyDescent="0.2">
      <c r="G883" t="s">
        <v>8221</v>
      </c>
      <c r="H883">
        <v>311</v>
      </c>
    </row>
    <row r="884" spans="7:8" x14ac:dyDescent="0.2">
      <c r="G884" t="s">
        <v>8221</v>
      </c>
      <c r="H884">
        <v>2</v>
      </c>
    </row>
    <row r="885" spans="7:8" x14ac:dyDescent="0.2">
      <c r="G885" t="s">
        <v>8221</v>
      </c>
      <c r="H885">
        <v>16</v>
      </c>
    </row>
    <row r="886" spans="7:8" x14ac:dyDescent="0.2">
      <c r="G886" t="s">
        <v>8221</v>
      </c>
      <c r="H886">
        <v>9</v>
      </c>
    </row>
    <row r="887" spans="7:8" x14ac:dyDescent="0.2">
      <c r="G887" t="s">
        <v>8221</v>
      </c>
      <c r="H887">
        <v>1</v>
      </c>
    </row>
    <row r="888" spans="7:8" x14ac:dyDescent="0.2">
      <c r="G888" t="s">
        <v>8221</v>
      </c>
      <c r="H888">
        <v>12</v>
      </c>
    </row>
    <row r="889" spans="7:8" x14ac:dyDescent="0.2">
      <c r="G889" t="s">
        <v>8221</v>
      </c>
      <c r="H889">
        <v>0</v>
      </c>
    </row>
    <row r="890" spans="7:8" x14ac:dyDescent="0.2">
      <c r="G890" t="s">
        <v>8221</v>
      </c>
      <c r="H890">
        <v>20</v>
      </c>
    </row>
    <row r="891" spans="7:8" x14ac:dyDescent="0.2">
      <c r="G891" t="s">
        <v>8221</v>
      </c>
      <c r="H891">
        <v>16</v>
      </c>
    </row>
    <row r="892" spans="7:8" x14ac:dyDescent="0.2">
      <c r="G892" t="s">
        <v>8221</v>
      </c>
      <c r="H892">
        <v>33</v>
      </c>
    </row>
    <row r="893" spans="7:8" x14ac:dyDescent="0.2">
      <c r="G893" t="s">
        <v>8221</v>
      </c>
      <c r="H893">
        <v>2</v>
      </c>
    </row>
    <row r="894" spans="7:8" x14ac:dyDescent="0.2">
      <c r="G894" t="s">
        <v>8221</v>
      </c>
      <c r="H894">
        <v>6</v>
      </c>
    </row>
    <row r="895" spans="7:8" x14ac:dyDescent="0.2">
      <c r="G895" t="s">
        <v>8221</v>
      </c>
      <c r="H895">
        <v>0</v>
      </c>
    </row>
    <row r="896" spans="7:8" x14ac:dyDescent="0.2">
      <c r="G896" t="s">
        <v>8221</v>
      </c>
      <c r="H896">
        <v>3</v>
      </c>
    </row>
    <row r="897" spans="7:8" x14ac:dyDescent="0.2">
      <c r="G897" t="s">
        <v>8221</v>
      </c>
      <c r="H897">
        <v>0</v>
      </c>
    </row>
    <row r="898" spans="7:8" x14ac:dyDescent="0.2">
      <c r="G898" t="s">
        <v>8221</v>
      </c>
      <c r="H898">
        <v>3</v>
      </c>
    </row>
    <row r="899" spans="7:8" x14ac:dyDescent="0.2">
      <c r="G899" t="s">
        <v>8221</v>
      </c>
      <c r="H899">
        <v>13</v>
      </c>
    </row>
    <row r="900" spans="7:8" x14ac:dyDescent="0.2">
      <c r="G900" t="s">
        <v>8221</v>
      </c>
      <c r="H900">
        <v>6</v>
      </c>
    </row>
    <row r="901" spans="7:8" x14ac:dyDescent="0.2">
      <c r="G901" t="s">
        <v>8221</v>
      </c>
      <c r="H901">
        <v>1</v>
      </c>
    </row>
    <row r="902" spans="7:8" x14ac:dyDescent="0.2">
      <c r="G902" t="s">
        <v>8221</v>
      </c>
      <c r="H902">
        <v>0</v>
      </c>
    </row>
    <row r="903" spans="7:8" x14ac:dyDescent="0.2">
      <c r="G903" t="s">
        <v>8221</v>
      </c>
      <c r="H903">
        <v>5</v>
      </c>
    </row>
    <row r="904" spans="7:8" x14ac:dyDescent="0.2">
      <c r="G904" t="s">
        <v>8221</v>
      </c>
      <c r="H904">
        <v>0</v>
      </c>
    </row>
    <row r="905" spans="7:8" x14ac:dyDescent="0.2">
      <c r="G905" t="s">
        <v>8221</v>
      </c>
      <c r="H905">
        <v>36</v>
      </c>
    </row>
    <row r="906" spans="7:8" x14ac:dyDescent="0.2">
      <c r="G906" t="s">
        <v>8221</v>
      </c>
      <c r="H906">
        <v>1</v>
      </c>
    </row>
    <row r="907" spans="7:8" x14ac:dyDescent="0.2">
      <c r="G907" t="s">
        <v>8221</v>
      </c>
      <c r="H907">
        <v>1</v>
      </c>
    </row>
    <row r="908" spans="7:8" x14ac:dyDescent="0.2">
      <c r="G908" t="s">
        <v>8221</v>
      </c>
      <c r="H908">
        <v>1</v>
      </c>
    </row>
    <row r="909" spans="7:8" x14ac:dyDescent="0.2">
      <c r="G909" t="s">
        <v>8221</v>
      </c>
      <c r="H909">
        <v>9</v>
      </c>
    </row>
    <row r="910" spans="7:8" x14ac:dyDescent="0.2">
      <c r="G910" t="s">
        <v>8221</v>
      </c>
      <c r="H910">
        <v>1</v>
      </c>
    </row>
    <row r="911" spans="7:8" x14ac:dyDescent="0.2">
      <c r="G911" t="s">
        <v>8221</v>
      </c>
      <c r="H911">
        <v>0</v>
      </c>
    </row>
    <row r="912" spans="7:8" x14ac:dyDescent="0.2">
      <c r="G912" t="s">
        <v>8221</v>
      </c>
      <c r="H912">
        <v>1</v>
      </c>
    </row>
    <row r="913" spans="7:8" x14ac:dyDescent="0.2">
      <c r="G913" t="s">
        <v>8221</v>
      </c>
      <c r="H913">
        <v>1</v>
      </c>
    </row>
    <row r="914" spans="7:8" x14ac:dyDescent="0.2">
      <c r="G914" t="s">
        <v>8221</v>
      </c>
      <c r="H914">
        <v>4</v>
      </c>
    </row>
    <row r="915" spans="7:8" x14ac:dyDescent="0.2">
      <c r="G915" t="s">
        <v>8221</v>
      </c>
      <c r="H915">
        <v>2</v>
      </c>
    </row>
    <row r="916" spans="7:8" x14ac:dyDescent="0.2">
      <c r="G916" t="s">
        <v>8221</v>
      </c>
      <c r="H916">
        <v>2</v>
      </c>
    </row>
    <row r="917" spans="7:8" x14ac:dyDescent="0.2">
      <c r="G917" t="s">
        <v>8221</v>
      </c>
      <c r="H917">
        <v>2</v>
      </c>
    </row>
    <row r="918" spans="7:8" x14ac:dyDescent="0.2">
      <c r="G918" t="s">
        <v>8221</v>
      </c>
      <c r="H918">
        <v>0</v>
      </c>
    </row>
    <row r="919" spans="7:8" x14ac:dyDescent="0.2">
      <c r="G919" t="s">
        <v>8221</v>
      </c>
      <c r="H919">
        <v>2</v>
      </c>
    </row>
    <row r="920" spans="7:8" x14ac:dyDescent="0.2">
      <c r="G920" t="s">
        <v>8221</v>
      </c>
      <c r="H920">
        <v>4</v>
      </c>
    </row>
    <row r="921" spans="7:8" x14ac:dyDescent="0.2">
      <c r="G921" t="s">
        <v>8221</v>
      </c>
      <c r="H921">
        <v>2</v>
      </c>
    </row>
    <row r="922" spans="7:8" x14ac:dyDescent="0.2">
      <c r="G922" t="s">
        <v>8221</v>
      </c>
      <c r="H922">
        <v>0</v>
      </c>
    </row>
    <row r="923" spans="7:8" x14ac:dyDescent="0.2">
      <c r="G923" t="s">
        <v>8221</v>
      </c>
      <c r="H923">
        <v>1</v>
      </c>
    </row>
    <row r="924" spans="7:8" x14ac:dyDescent="0.2">
      <c r="G924" t="s">
        <v>8221</v>
      </c>
      <c r="H924">
        <v>0</v>
      </c>
    </row>
    <row r="925" spans="7:8" x14ac:dyDescent="0.2">
      <c r="G925" t="s">
        <v>8221</v>
      </c>
      <c r="H925">
        <v>2</v>
      </c>
    </row>
    <row r="926" spans="7:8" x14ac:dyDescent="0.2">
      <c r="G926" t="s">
        <v>8221</v>
      </c>
      <c r="H926">
        <v>7</v>
      </c>
    </row>
    <row r="927" spans="7:8" x14ac:dyDescent="0.2">
      <c r="G927" t="s">
        <v>8221</v>
      </c>
      <c r="H927">
        <v>5</v>
      </c>
    </row>
    <row r="928" spans="7:8" x14ac:dyDescent="0.2">
      <c r="G928" t="s">
        <v>8221</v>
      </c>
      <c r="H928">
        <v>0</v>
      </c>
    </row>
    <row r="929" spans="7:8" x14ac:dyDescent="0.2">
      <c r="G929" t="s">
        <v>8221</v>
      </c>
      <c r="H929">
        <v>0</v>
      </c>
    </row>
    <row r="930" spans="7:8" x14ac:dyDescent="0.2">
      <c r="G930" t="s">
        <v>8221</v>
      </c>
      <c r="H930">
        <v>0</v>
      </c>
    </row>
    <row r="931" spans="7:8" x14ac:dyDescent="0.2">
      <c r="G931" t="s">
        <v>8221</v>
      </c>
      <c r="H931">
        <v>2</v>
      </c>
    </row>
    <row r="932" spans="7:8" x14ac:dyDescent="0.2">
      <c r="G932" t="s">
        <v>8221</v>
      </c>
      <c r="H932">
        <v>0</v>
      </c>
    </row>
    <row r="933" spans="7:8" x14ac:dyDescent="0.2">
      <c r="G933" t="s">
        <v>8221</v>
      </c>
      <c r="H933">
        <v>0</v>
      </c>
    </row>
    <row r="934" spans="7:8" x14ac:dyDescent="0.2">
      <c r="G934" t="s">
        <v>8221</v>
      </c>
      <c r="H934">
        <v>28</v>
      </c>
    </row>
    <row r="935" spans="7:8" x14ac:dyDescent="0.2">
      <c r="G935" t="s">
        <v>8221</v>
      </c>
      <c r="H935">
        <v>2</v>
      </c>
    </row>
    <row r="936" spans="7:8" x14ac:dyDescent="0.2">
      <c r="G936" t="s">
        <v>8221</v>
      </c>
      <c r="H936">
        <v>0</v>
      </c>
    </row>
    <row r="937" spans="7:8" x14ac:dyDescent="0.2">
      <c r="G937" t="s">
        <v>8221</v>
      </c>
      <c r="H937">
        <v>0</v>
      </c>
    </row>
    <row r="938" spans="7:8" x14ac:dyDescent="0.2">
      <c r="G938" t="s">
        <v>8221</v>
      </c>
      <c r="H938">
        <v>0</v>
      </c>
    </row>
    <row r="939" spans="7:8" x14ac:dyDescent="0.2">
      <c r="G939" t="s">
        <v>8221</v>
      </c>
      <c r="H939">
        <v>4</v>
      </c>
    </row>
    <row r="940" spans="7:8" x14ac:dyDescent="0.2">
      <c r="G940" t="s">
        <v>8221</v>
      </c>
      <c r="H940">
        <v>12</v>
      </c>
    </row>
    <row r="941" spans="7:8" x14ac:dyDescent="0.2">
      <c r="G941" t="s">
        <v>8221</v>
      </c>
      <c r="H941">
        <v>0</v>
      </c>
    </row>
    <row r="942" spans="7:8" x14ac:dyDescent="0.2">
      <c r="G942" t="s">
        <v>8221</v>
      </c>
      <c r="H942">
        <v>33</v>
      </c>
    </row>
    <row r="943" spans="7:8" x14ac:dyDescent="0.2">
      <c r="G943" t="s">
        <v>8221</v>
      </c>
      <c r="H943">
        <v>0</v>
      </c>
    </row>
    <row r="944" spans="7:8" x14ac:dyDescent="0.2">
      <c r="G944" t="s">
        <v>8221</v>
      </c>
      <c r="H944">
        <v>4</v>
      </c>
    </row>
    <row r="945" spans="7:8" x14ac:dyDescent="0.2">
      <c r="G945" t="s">
        <v>8221</v>
      </c>
      <c r="H945">
        <v>0</v>
      </c>
    </row>
    <row r="946" spans="7:8" x14ac:dyDescent="0.2">
      <c r="G946" t="s">
        <v>8221</v>
      </c>
      <c r="H946">
        <v>11</v>
      </c>
    </row>
    <row r="947" spans="7:8" x14ac:dyDescent="0.2">
      <c r="G947" t="s">
        <v>8221</v>
      </c>
      <c r="H947">
        <v>1</v>
      </c>
    </row>
    <row r="948" spans="7:8" x14ac:dyDescent="0.2">
      <c r="G948" t="s">
        <v>8221</v>
      </c>
      <c r="H948">
        <v>5</v>
      </c>
    </row>
    <row r="949" spans="7:8" x14ac:dyDescent="0.2">
      <c r="G949" t="s">
        <v>8221</v>
      </c>
      <c r="H949">
        <v>0</v>
      </c>
    </row>
    <row r="950" spans="7:8" x14ac:dyDescent="0.2">
      <c r="G950" t="s">
        <v>8221</v>
      </c>
      <c r="H950">
        <v>1</v>
      </c>
    </row>
    <row r="951" spans="7:8" x14ac:dyDescent="0.2">
      <c r="G951" t="s">
        <v>8221</v>
      </c>
      <c r="H951">
        <v>1</v>
      </c>
    </row>
    <row r="952" spans="7:8" x14ac:dyDescent="0.2">
      <c r="G952" t="s">
        <v>8221</v>
      </c>
      <c r="H952">
        <v>6</v>
      </c>
    </row>
    <row r="953" spans="7:8" x14ac:dyDescent="0.2">
      <c r="G953" t="s">
        <v>8221</v>
      </c>
      <c r="H953">
        <v>8</v>
      </c>
    </row>
    <row r="954" spans="7:8" x14ac:dyDescent="0.2">
      <c r="G954" t="s">
        <v>8221</v>
      </c>
      <c r="H954">
        <v>1</v>
      </c>
    </row>
    <row r="955" spans="7:8" x14ac:dyDescent="0.2">
      <c r="G955" t="s">
        <v>8221</v>
      </c>
      <c r="H955">
        <v>0</v>
      </c>
    </row>
    <row r="956" spans="7:8" x14ac:dyDescent="0.2">
      <c r="G956" t="s">
        <v>8221</v>
      </c>
      <c r="H956">
        <v>2</v>
      </c>
    </row>
    <row r="957" spans="7:8" x14ac:dyDescent="0.2">
      <c r="G957" t="s">
        <v>8221</v>
      </c>
      <c r="H957">
        <v>1</v>
      </c>
    </row>
    <row r="958" spans="7:8" x14ac:dyDescent="0.2">
      <c r="G958" t="s">
        <v>8221</v>
      </c>
      <c r="H958">
        <v>0</v>
      </c>
    </row>
    <row r="959" spans="7:8" x14ac:dyDescent="0.2">
      <c r="G959" t="s">
        <v>8221</v>
      </c>
      <c r="H959">
        <v>1</v>
      </c>
    </row>
    <row r="960" spans="7:8" x14ac:dyDescent="0.2">
      <c r="G960" t="s">
        <v>8221</v>
      </c>
      <c r="H960">
        <v>19</v>
      </c>
    </row>
    <row r="961" spans="7:8" x14ac:dyDescent="0.2">
      <c r="G961" t="s">
        <v>8221</v>
      </c>
      <c r="H961">
        <v>27</v>
      </c>
    </row>
    <row r="962" spans="7:8" x14ac:dyDescent="0.2">
      <c r="G962" t="s">
        <v>8221</v>
      </c>
      <c r="H962">
        <v>7</v>
      </c>
    </row>
    <row r="963" spans="7:8" x14ac:dyDescent="0.2">
      <c r="G963" t="s">
        <v>8221</v>
      </c>
      <c r="H963">
        <v>14</v>
      </c>
    </row>
    <row r="964" spans="7:8" x14ac:dyDescent="0.2">
      <c r="G964" t="s">
        <v>8221</v>
      </c>
      <c r="H964">
        <v>5</v>
      </c>
    </row>
    <row r="965" spans="7:8" x14ac:dyDescent="0.2">
      <c r="G965" t="s">
        <v>8221</v>
      </c>
      <c r="H965">
        <v>30</v>
      </c>
    </row>
    <row r="966" spans="7:8" x14ac:dyDescent="0.2">
      <c r="G966" t="s">
        <v>8221</v>
      </c>
      <c r="H966">
        <v>1</v>
      </c>
    </row>
    <row r="967" spans="7:8" x14ac:dyDescent="0.2">
      <c r="G967" t="s">
        <v>8221</v>
      </c>
      <c r="H967">
        <v>0</v>
      </c>
    </row>
    <row r="968" spans="7:8" x14ac:dyDescent="0.2">
      <c r="G968" t="s">
        <v>8221</v>
      </c>
      <c r="H968">
        <v>60</v>
      </c>
    </row>
    <row r="969" spans="7:8" x14ac:dyDescent="0.2">
      <c r="G969" t="s">
        <v>8221</v>
      </c>
      <c r="H969">
        <v>84</v>
      </c>
    </row>
    <row r="970" spans="7:8" x14ac:dyDescent="0.2">
      <c r="G970" t="s">
        <v>8221</v>
      </c>
      <c r="H970">
        <v>47</v>
      </c>
    </row>
    <row r="971" spans="7:8" x14ac:dyDescent="0.2">
      <c r="G971" t="s">
        <v>8221</v>
      </c>
      <c r="H971">
        <v>66</v>
      </c>
    </row>
    <row r="972" spans="7:8" x14ac:dyDescent="0.2">
      <c r="G972" t="s">
        <v>8221</v>
      </c>
      <c r="H972">
        <v>171</v>
      </c>
    </row>
    <row r="973" spans="7:8" x14ac:dyDescent="0.2">
      <c r="G973" t="s">
        <v>8221</v>
      </c>
      <c r="H973">
        <v>29</v>
      </c>
    </row>
    <row r="974" spans="7:8" x14ac:dyDescent="0.2">
      <c r="G974" t="s">
        <v>8221</v>
      </c>
      <c r="H974">
        <v>9</v>
      </c>
    </row>
    <row r="975" spans="7:8" x14ac:dyDescent="0.2">
      <c r="G975" t="s">
        <v>8221</v>
      </c>
      <c r="H975">
        <v>27</v>
      </c>
    </row>
    <row r="976" spans="7:8" x14ac:dyDescent="0.2">
      <c r="G976" t="s">
        <v>8221</v>
      </c>
      <c r="H976">
        <v>2</v>
      </c>
    </row>
    <row r="977" spans="7:8" x14ac:dyDescent="0.2">
      <c r="G977" t="s">
        <v>8221</v>
      </c>
      <c r="H977">
        <v>3</v>
      </c>
    </row>
    <row r="978" spans="7:8" x14ac:dyDescent="0.2">
      <c r="G978" t="s">
        <v>8221</v>
      </c>
      <c r="H978">
        <v>4</v>
      </c>
    </row>
    <row r="979" spans="7:8" x14ac:dyDescent="0.2">
      <c r="G979" t="s">
        <v>8221</v>
      </c>
      <c r="H979">
        <v>2</v>
      </c>
    </row>
    <row r="980" spans="7:8" x14ac:dyDescent="0.2">
      <c r="G980" t="s">
        <v>8221</v>
      </c>
      <c r="H980">
        <v>20</v>
      </c>
    </row>
    <row r="981" spans="7:8" x14ac:dyDescent="0.2">
      <c r="G981" t="s">
        <v>8221</v>
      </c>
      <c r="H981">
        <v>3</v>
      </c>
    </row>
    <row r="982" spans="7:8" x14ac:dyDescent="0.2">
      <c r="G982" t="s">
        <v>8221</v>
      </c>
      <c r="H982">
        <v>4</v>
      </c>
    </row>
    <row r="983" spans="7:8" x14ac:dyDescent="0.2">
      <c r="G983" t="s">
        <v>8221</v>
      </c>
      <c r="H983">
        <v>1</v>
      </c>
    </row>
    <row r="984" spans="7:8" x14ac:dyDescent="0.2">
      <c r="G984" t="s">
        <v>8221</v>
      </c>
      <c r="H984">
        <v>0</v>
      </c>
    </row>
    <row r="985" spans="7:8" x14ac:dyDescent="0.2">
      <c r="G985" t="s">
        <v>8221</v>
      </c>
      <c r="H985">
        <v>0</v>
      </c>
    </row>
    <row r="986" spans="7:8" x14ac:dyDescent="0.2">
      <c r="G986" t="s">
        <v>8221</v>
      </c>
      <c r="H986">
        <v>14</v>
      </c>
    </row>
    <row r="987" spans="7:8" x14ac:dyDescent="0.2">
      <c r="G987" t="s">
        <v>8221</v>
      </c>
      <c r="H987">
        <v>1</v>
      </c>
    </row>
    <row r="988" spans="7:8" x14ac:dyDescent="0.2">
      <c r="G988" t="s">
        <v>8221</v>
      </c>
      <c r="H988">
        <v>118</v>
      </c>
    </row>
    <row r="989" spans="7:8" x14ac:dyDescent="0.2">
      <c r="G989" t="s">
        <v>8221</v>
      </c>
      <c r="H989">
        <v>2</v>
      </c>
    </row>
    <row r="990" spans="7:8" x14ac:dyDescent="0.2">
      <c r="G990" t="s">
        <v>8221</v>
      </c>
      <c r="H990">
        <v>1</v>
      </c>
    </row>
    <row r="991" spans="7:8" x14ac:dyDescent="0.2">
      <c r="G991" t="s">
        <v>8221</v>
      </c>
      <c r="H991">
        <v>3</v>
      </c>
    </row>
    <row r="992" spans="7:8" x14ac:dyDescent="0.2">
      <c r="G992" t="s">
        <v>8221</v>
      </c>
      <c r="H992">
        <v>1</v>
      </c>
    </row>
    <row r="993" spans="7:8" x14ac:dyDescent="0.2">
      <c r="G993" t="s">
        <v>8221</v>
      </c>
      <c r="H993">
        <v>3</v>
      </c>
    </row>
    <row r="994" spans="7:8" x14ac:dyDescent="0.2">
      <c r="G994" t="s">
        <v>8221</v>
      </c>
      <c r="H994">
        <v>38</v>
      </c>
    </row>
    <row r="995" spans="7:8" x14ac:dyDescent="0.2">
      <c r="G995" t="s">
        <v>8221</v>
      </c>
      <c r="H995">
        <v>52</v>
      </c>
    </row>
    <row r="996" spans="7:8" x14ac:dyDescent="0.2">
      <c r="G996" t="s">
        <v>8221</v>
      </c>
      <c r="H996">
        <v>2</v>
      </c>
    </row>
    <row r="997" spans="7:8" x14ac:dyDescent="0.2">
      <c r="G997" t="s">
        <v>8221</v>
      </c>
      <c r="H997">
        <v>0</v>
      </c>
    </row>
    <row r="998" spans="7:8" x14ac:dyDescent="0.2">
      <c r="G998" t="s">
        <v>8221</v>
      </c>
      <c r="H998">
        <v>4</v>
      </c>
    </row>
    <row r="999" spans="7:8" x14ac:dyDescent="0.2">
      <c r="G999" t="s">
        <v>8221</v>
      </c>
      <c r="H999">
        <v>4</v>
      </c>
    </row>
    <row r="1000" spans="7:8" x14ac:dyDescent="0.2">
      <c r="G1000" t="s">
        <v>8221</v>
      </c>
      <c r="H1000">
        <v>18</v>
      </c>
    </row>
    <row r="1001" spans="7:8" x14ac:dyDescent="0.2">
      <c r="G1001" t="s">
        <v>8221</v>
      </c>
      <c r="H1001">
        <v>0</v>
      </c>
    </row>
    <row r="1002" spans="7:8" x14ac:dyDescent="0.2">
      <c r="G1002" t="s">
        <v>8221</v>
      </c>
      <c r="H1002">
        <v>22</v>
      </c>
    </row>
    <row r="1003" spans="7:8" x14ac:dyDescent="0.2">
      <c r="G1003" t="s">
        <v>8221</v>
      </c>
      <c r="H1003">
        <v>49</v>
      </c>
    </row>
    <row r="1004" spans="7:8" x14ac:dyDescent="0.2">
      <c r="G1004" t="s">
        <v>8221</v>
      </c>
      <c r="H1004">
        <v>19</v>
      </c>
    </row>
    <row r="1005" spans="7:8" x14ac:dyDescent="0.2">
      <c r="G1005" t="s">
        <v>8221</v>
      </c>
      <c r="H1005">
        <v>4</v>
      </c>
    </row>
    <row r="1006" spans="7:8" x14ac:dyDescent="0.2">
      <c r="G1006" t="s">
        <v>8221</v>
      </c>
      <c r="H1006">
        <v>4</v>
      </c>
    </row>
    <row r="1007" spans="7:8" x14ac:dyDescent="0.2">
      <c r="G1007" t="s">
        <v>8221</v>
      </c>
      <c r="H1007">
        <v>2</v>
      </c>
    </row>
    <row r="1008" spans="7:8" x14ac:dyDescent="0.2">
      <c r="G1008" t="s">
        <v>8221</v>
      </c>
      <c r="H1008">
        <v>0</v>
      </c>
    </row>
    <row r="1009" spans="7:8" x14ac:dyDescent="0.2">
      <c r="G1009" t="s">
        <v>8221</v>
      </c>
      <c r="H1009">
        <v>0</v>
      </c>
    </row>
    <row r="1010" spans="7:8" x14ac:dyDescent="0.2">
      <c r="G1010" t="s">
        <v>8221</v>
      </c>
      <c r="H1010">
        <v>14</v>
      </c>
    </row>
    <row r="1011" spans="7:8" x14ac:dyDescent="0.2">
      <c r="G1011" t="s">
        <v>8221</v>
      </c>
      <c r="H1011">
        <v>8</v>
      </c>
    </row>
    <row r="1012" spans="7:8" x14ac:dyDescent="0.2">
      <c r="G1012" t="s">
        <v>8221</v>
      </c>
      <c r="H1012">
        <v>0</v>
      </c>
    </row>
    <row r="1013" spans="7:8" x14ac:dyDescent="0.2">
      <c r="G1013" t="s">
        <v>8221</v>
      </c>
      <c r="H1013">
        <v>15</v>
      </c>
    </row>
    <row r="1014" spans="7:8" x14ac:dyDescent="0.2">
      <c r="G1014" t="s">
        <v>8221</v>
      </c>
      <c r="H1014">
        <v>33</v>
      </c>
    </row>
    <row r="1015" spans="7:8" x14ac:dyDescent="0.2">
      <c r="G1015" t="s">
        <v>8221</v>
      </c>
      <c r="H1015">
        <v>2</v>
      </c>
    </row>
    <row r="1016" spans="7:8" x14ac:dyDescent="0.2">
      <c r="G1016" t="s">
        <v>8221</v>
      </c>
      <c r="H1016">
        <v>6</v>
      </c>
    </row>
    <row r="1017" spans="7:8" x14ac:dyDescent="0.2">
      <c r="G1017" t="s">
        <v>8221</v>
      </c>
      <c r="H1017">
        <v>2</v>
      </c>
    </row>
    <row r="1018" spans="7:8" x14ac:dyDescent="0.2">
      <c r="G1018" t="s">
        <v>8221</v>
      </c>
      <c r="H1018">
        <v>0</v>
      </c>
    </row>
    <row r="1019" spans="7:8" x14ac:dyDescent="0.2">
      <c r="G1019" t="s">
        <v>8221</v>
      </c>
      <c r="H1019">
        <v>4</v>
      </c>
    </row>
    <row r="1020" spans="7:8" x14ac:dyDescent="0.2">
      <c r="G1020" t="s">
        <v>8221</v>
      </c>
      <c r="H1020">
        <v>1</v>
      </c>
    </row>
    <row r="1021" spans="7:8" x14ac:dyDescent="0.2">
      <c r="G1021" t="s">
        <v>8221</v>
      </c>
      <c r="H1021">
        <v>3</v>
      </c>
    </row>
    <row r="1022" spans="7:8" x14ac:dyDescent="0.2">
      <c r="G1022" t="s">
        <v>8221</v>
      </c>
      <c r="H1022">
        <v>4</v>
      </c>
    </row>
    <row r="1023" spans="7:8" x14ac:dyDescent="0.2">
      <c r="G1023" t="s">
        <v>8221</v>
      </c>
      <c r="H1023">
        <v>0</v>
      </c>
    </row>
    <row r="1024" spans="7:8" x14ac:dyDescent="0.2">
      <c r="G1024" t="s">
        <v>8221</v>
      </c>
      <c r="H1024">
        <v>4</v>
      </c>
    </row>
    <row r="1025" spans="7:8" x14ac:dyDescent="0.2">
      <c r="G1025" t="s">
        <v>8221</v>
      </c>
      <c r="H1025">
        <v>3</v>
      </c>
    </row>
    <row r="1026" spans="7:8" x14ac:dyDescent="0.2">
      <c r="G1026" t="s">
        <v>8221</v>
      </c>
      <c r="H1026">
        <v>34</v>
      </c>
    </row>
    <row r="1027" spans="7:8" x14ac:dyDescent="0.2">
      <c r="G1027" t="s">
        <v>8221</v>
      </c>
      <c r="H1027">
        <v>2</v>
      </c>
    </row>
    <row r="1028" spans="7:8" x14ac:dyDescent="0.2">
      <c r="G1028" t="s">
        <v>8221</v>
      </c>
      <c r="H1028">
        <v>33</v>
      </c>
    </row>
    <row r="1029" spans="7:8" x14ac:dyDescent="0.2">
      <c r="G1029" t="s">
        <v>8221</v>
      </c>
      <c r="H1029">
        <v>0</v>
      </c>
    </row>
    <row r="1030" spans="7:8" x14ac:dyDescent="0.2">
      <c r="G1030" t="s">
        <v>8221</v>
      </c>
      <c r="H1030">
        <v>0</v>
      </c>
    </row>
    <row r="1031" spans="7:8" x14ac:dyDescent="0.2">
      <c r="G1031" t="s">
        <v>8221</v>
      </c>
      <c r="H1031">
        <v>1</v>
      </c>
    </row>
    <row r="1032" spans="7:8" x14ac:dyDescent="0.2">
      <c r="G1032" t="s">
        <v>8221</v>
      </c>
      <c r="H1032">
        <v>13</v>
      </c>
    </row>
    <row r="1033" spans="7:8" x14ac:dyDescent="0.2">
      <c r="G1033" t="s">
        <v>8221</v>
      </c>
      <c r="H1033">
        <v>2</v>
      </c>
    </row>
    <row r="1034" spans="7:8" x14ac:dyDescent="0.2">
      <c r="G1034" t="s">
        <v>8221</v>
      </c>
      <c r="H1034">
        <v>36</v>
      </c>
    </row>
    <row r="1035" spans="7:8" x14ac:dyDescent="0.2">
      <c r="G1035" t="s">
        <v>8221</v>
      </c>
      <c r="H1035">
        <v>1</v>
      </c>
    </row>
    <row r="1036" spans="7:8" x14ac:dyDescent="0.2">
      <c r="G1036" t="s">
        <v>8221</v>
      </c>
      <c r="H1036">
        <v>15</v>
      </c>
    </row>
    <row r="1037" spans="7:8" x14ac:dyDescent="0.2">
      <c r="G1037" t="s">
        <v>8221</v>
      </c>
      <c r="H1037">
        <v>1</v>
      </c>
    </row>
    <row r="1038" spans="7:8" x14ac:dyDescent="0.2">
      <c r="G1038" t="s">
        <v>8221</v>
      </c>
      <c r="H1038">
        <v>0</v>
      </c>
    </row>
    <row r="1039" spans="7:8" x14ac:dyDescent="0.2">
      <c r="G1039" t="s">
        <v>8221</v>
      </c>
      <c r="H1039">
        <v>1</v>
      </c>
    </row>
    <row r="1040" spans="7:8" x14ac:dyDescent="0.2">
      <c r="G1040" t="s">
        <v>8221</v>
      </c>
      <c r="H1040">
        <v>0</v>
      </c>
    </row>
    <row r="1041" spans="7:8" x14ac:dyDescent="0.2">
      <c r="G1041" t="s">
        <v>8221</v>
      </c>
      <c r="H1041">
        <v>0</v>
      </c>
    </row>
    <row r="1042" spans="7:8" x14ac:dyDescent="0.2">
      <c r="G1042" t="s">
        <v>8221</v>
      </c>
      <c r="H1042">
        <v>1</v>
      </c>
    </row>
    <row r="1043" spans="7:8" x14ac:dyDescent="0.2">
      <c r="G1043" t="s">
        <v>8221</v>
      </c>
      <c r="H1043">
        <v>39</v>
      </c>
    </row>
    <row r="1044" spans="7:8" x14ac:dyDescent="0.2">
      <c r="G1044" t="s">
        <v>8221</v>
      </c>
      <c r="H1044">
        <v>0</v>
      </c>
    </row>
    <row r="1045" spans="7:8" x14ac:dyDescent="0.2">
      <c r="G1045" t="s">
        <v>8221</v>
      </c>
      <c r="H1045">
        <v>0</v>
      </c>
    </row>
    <row r="1046" spans="7:8" x14ac:dyDescent="0.2">
      <c r="G1046" t="s">
        <v>8221</v>
      </c>
      <c r="H1046">
        <v>3</v>
      </c>
    </row>
    <row r="1047" spans="7:8" x14ac:dyDescent="0.2">
      <c r="G1047" t="s">
        <v>8221</v>
      </c>
      <c r="H1047">
        <v>1</v>
      </c>
    </row>
    <row r="1048" spans="7:8" x14ac:dyDescent="0.2">
      <c r="G1048" t="s">
        <v>8221</v>
      </c>
      <c r="H1048">
        <v>13</v>
      </c>
    </row>
    <row r="1049" spans="7:8" x14ac:dyDescent="0.2">
      <c r="G1049" t="s">
        <v>8221</v>
      </c>
      <c r="H1049">
        <v>0</v>
      </c>
    </row>
    <row r="1050" spans="7:8" x14ac:dyDescent="0.2">
      <c r="G1050" t="s">
        <v>8221</v>
      </c>
      <c r="H1050">
        <v>6</v>
      </c>
    </row>
    <row r="1051" spans="7:8" x14ac:dyDescent="0.2">
      <c r="G1051" t="s">
        <v>8221</v>
      </c>
      <c r="H1051">
        <v>0</v>
      </c>
    </row>
    <row r="1052" spans="7:8" x14ac:dyDescent="0.2">
      <c r="G1052" t="s">
        <v>8221</v>
      </c>
      <c r="H1052">
        <v>14</v>
      </c>
    </row>
    <row r="1053" spans="7:8" x14ac:dyDescent="0.2">
      <c r="G1053" t="s">
        <v>8221</v>
      </c>
      <c r="H1053">
        <v>5</v>
      </c>
    </row>
    <row r="1054" spans="7:8" x14ac:dyDescent="0.2">
      <c r="G1054" t="s">
        <v>8221</v>
      </c>
      <c r="H1054">
        <v>6</v>
      </c>
    </row>
    <row r="1055" spans="7:8" x14ac:dyDescent="0.2">
      <c r="G1055" t="s">
        <v>8221</v>
      </c>
      <c r="H1055">
        <v>15</v>
      </c>
    </row>
    <row r="1056" spans="7:8" x14ac:dyDescent="0.2">
      <c r="G1056" t="s">
        <v>8221</v>
      </c>
      <c r="H1056">
        <v>0</v>
      </c>
    </row>
    <row r="1057" spans="7:8" x14ac:dyDescent="0.2">
      <c r="G1057" t="s">
        <v>8221</v>
      </c>
      <c r="H1057">
        <v>1</v>
      </c>
    </row>
    <row r="1058" spans="7:8" x14ac:dyDescent="0.2">
      <c r="G1058" t="s">
        <v>8221</v>
      </c>
      <c r="H1058">
        <v>9</v>
      </c>
    </row>
    <row r="1059" spans="7:8" x14ac:dyDescent="0.2">
      <c r="G1059" t="s">
        <v>8221</v>
      </c>
      <c r="H1059">
        <v>3</v>
      </c>
    </row>
    <row r="1060" spans="7:8" x14ac:dyDescent="0.2">
      <c r="G1060" t="s">
        <v>8221</v>
      </c>
      <c r="H1060">
        <v>3</v>
      </c>
    </row>
    <row r="1061" spans="7:8" x14ac:dyDescent="0.2">
      <c r="G1061" t="s">
        <v>8221</v>
      </c>
      <c r="H1061">
        <v>1</v>
      </c>
    </row>
    <row r="1062" spans="7:8" x14ac:dyDescent="0.2">
      <c r="G1062" t="s">
        <v>8221</v>
      </c>
      <c r="H1062">
        <v>3</v>
      </c>
    </row>
    <row r="1063" spans="7:8" x14ac:dyDescent="0.2">
      <c r="G1063" t="s">
        <v>8221</v>
      </c>
      <c r="H1063">
        <v>0</v>
      </c>
    </row>
    <row r="1064" spans="7:8" x14ac:dyDescent="0.2">
      <c r="G1064" t="s">
        <v>8221</v>
      </c>
      <c r="H1064">
        <v>2</v>
      </c>
    </row>
    <row r="1065" spans="7:8" x14ac:dyDescent="0.2">
      <c r="G1065" t="s">
        <v>8221</v>
      </c>
      <c r="H1065">
        <v>10</v>
      </c>
    </row>
    <row r="1066" spans="7:8" x14ac:dyDescent="0.2">
      <c r="G1066" t="s">
        <v>8221</v>
      </c>
      <c r="H1066">
        <v>60</v>
      </c>
    </row>
    <row r="1067" spans="7:8" x14ac:dyDescent="0.2">
      <c r="G1067" t="s">
        <v>8221</v>
      </c>
      <c r="H1067">
        <v>5</v>
      </c>
    </row>
    <row r="1068" spans="7:8" x14ac:dyDescent="0.2">
      <c r="G1068" t="s">
        <v>8221</v>
      </c>
      <c r="H1068">
        <v>9</v>
      </c>
    </row>
    <row r="1069" spans="7:8" x14ac:dyDescent="0.2">
      <c r="G1069" t="s">
        <v>8221</v>
      </c>
      <c r="H1069">
        <v>13</v>
      </c>
    </row>
    <row r="1070" spans="7:8" x14ac:dyDescent="0.2">
      <c r="G1070" t="s">
        <v>8221</v>
      </c>
      <c r="H1070">
        <v>0</v>
      </c>
    </row>
    <row r="1071" spans="7:8" x14ac:dyDescent="0.2">
      <c r="G1071" t="s">
        <v>8221</v>
      </c>
      <c r="H1071">
        <v>8</v>
      </c>
    </row>
    <row r="1072" spans="7:8" x14ac:dyDescent="0.2">
      <c r="G1072" t="s">
        <v>8221</v>
      </c>
      <c r="H1072">
        <v>3</v>
      </c>
    </row>
    <row r="1073" spans="7:8" x14ac:dyDescent="0.2">
      <c r="G1073" t="s">
        <v>8221</v>
      </c>
      <c r="H1073">
        <v>3</v>
      </c>
    </row>
    <row r="1074" spans="7:8" x14ac:dyDescent="0.2">
      <c r="G1074" t="s">
        <v>8221</v>
      </c>
      <c r="H1074">
        <v>0</v>
      </c>
    </row>
    <row r="1075" spans="7:8" x14ac:dyDescent="0.2">
      <c r="G1075" t="s">
        <v>8221</v>
      </c>
      <c r="H1075">
        <v>6</v>
      </c>
    </row>
    <row r="1076" spans="7:8" x14ac:dyDescent="0.2">
      <c r="G1076" t="s">
        <v>8221</v>
      </c>
      <c r="H1076">
        <v>4</v>
      </c>
    </row>
    <row r="1077" spans="7:8" x14ac:dyDescent="0.2">
      <c r="G1077" t="s">
        <v>8221</v>
      </c>
      <c r="H1077">
        <v>1</v>
      </c>
    </row>
    <row r="1078" spans="7:8" x14ac:dyDescent="0.2">
      <c r="G1078" t="s">
        <v>8221</v>
      </c>
      <c r="H1078">
        <v>29</v>
      </c>
    </row>
    <row r="1079" spans="7:8" x14ac:dyDescent="0.2">
      <c r="G1079" t="s">
        <v>8221</v>
      </c>
      <c r="H1079">
        <v>0</v>
      </c>
    </row>
    <row r="1080" spans="7:8" x14ac:dyDescent="0.2">
      <c r="G1080" t="s">
        <v>8221</v>
      </c>
      <c r="H1080">
        <v>4</v>
      </c>
    </row>
    <row r="1081" spans="7:8" x14ac:dyDescent="0.2">
      <c r="G1081" t="s">
        <v>8221</v>
      </c>
      <c r="H1081">
        <v>5</v>
      </c>
    </row>
    <row r="1082" spans="7:8" x14ac:dyDescent="0.2">
      <c r="G1082" t="s">
        <v>8221</v>
      </c>
      <c r="H1082">
        <v>4</v>
      </c>
    </row>
    <row r="1083" spans="7:8" x14ac:dyDescent="0.2">
      <c r="G1083" t="s">
        <v>8221</v>
      </c>
      <c r="H1083">
        <v>5</v>
      </c>
    </row>
    <row r="1084" spans="7:8" x14ac:dyDescent="0.2">
      <c r="G1084" t="s">
        <v>8221</v>
      </c>
      <c r="H1084">
        <v>1</v>
      </c>
    </row>
    <row r="1085" spans="7:8" x14ac:dyDescent="0.2">
      <c r="G1085" t="s">
        <v>8221</v>
      </c>
      <c r="H1085">
        <v>1</v>
      </c>
    </row>
    <row r="1086" spans="7:8" x14ac:dyDescent="0.2">
      <c r="G1086" t="s">
        <v>8221</v>
      </c>
      <c r="H1086">
        <v>0</v>
      </c>
    </row>
    <row r="1087" spans="7:8" x14ac:dyDescent="0.2">
      <c r="G1087" t="s">
        <v>8221</v>
      </c>
      <c r="H1087">
        <v>14</v>
      </c>
    </row>
    <row r="1088" spans="7:8" x14ac:dyDescent="0.2">
      <c r="G1088" t="s">
        <v>8221</v>
      </c>
      <c r="H1088">
        <v>3</v>
      </c>
    </row>
    <row r="1089" spans="7:8" x14ac:dyDescent="0.2">
      <c r="G1089" t="s">
        <v>8221</v>
      </c>
      <c r="H1089">
        <v>10</v>
      </c>
    </row>
    <row r="1090" spans="7:8" x14ac:dyDescent="0.2">
      <c r="G1090" t="s">
        <v>8221</v>
      </c>
      <c r="H1090">
        <v>17</v>
      </c>
    </row>
    <row r="1091" spans="7:8" x14ac:dyDescent="0.2">
      <c r="G1091" t="s">
        <v>8221</v>
      </c>
      <c r="H1091">
        <v>2</v>
      </c>
    </row>
    <row r="1092" spans="7:8" x14ac:dyDescent="0.2">
      <c r="G1092" t="s">
        <v>8221</v>
      </c>
      <c r="H1092">
        <v>0</v>
      </c>
    </row>
    <row r="1093" spans="7:8" x14ac:dyDescent="0.2">
      <c r="G1093" t="s">
        <v>8221</v>
      </c>
      <c r="H1093">
        <v>4</v>
      </c>
    </row>
    <row r="1094" spans="7:8" x14ac:dyDescent="0.2">
      <c r="G1094" t="s">
        <v>8221</v>
      </c>
      <c r="H1094">
        <v>12</v>
      </c>
    </row>
    <row r="1095" spans="7:8" x14ac:dyDescent="0.2">
      <c r="G1095" t="s">
        <v>8221</v>
      </c>
      <c r="H1095">
        <v>3</v>
      </c>
    </row>
    <row r="1096" spans="7:8" x14ac:dyDescent="0.2">
      <c r="G1096" t="s">
        <v>8221</v>
      </c>
      <c r="H1096">
        <v>12</v>
      </c>
    </row>
    <row r="1097" spans="7:8" x14ac:dyDescent="0.2">
      <c r="G1097" t="s">
        <v>8221</v>
      </c>
      <c r="H1097">
        <v>0</v>
      </c>
    </row>
    <row r="1098" spans="7:8" x14ac:dyDescent="0.2">
      <c r="G1098" t="s">
        <v>8221</v>
      </c>
      <c r="H1098">
        <v>7</v>
      </c>
    </row>
    <row r="1099" spans="7:8" x14ac:dyDescent="0.2">
      <c r="G1099" t="s">
        <v>8221</v>
      </c>
      <c r="H1099">
        <v>2</v>
      </c>
    </row>
    <row r="1100" spans="7:8" x14ac:dyDescent="0.2">
      <c r="G1100" t="s">
        <v>8221</v>
      </c>
      <c r="H1100">
        <v>1</v>
      </c>
    </row>
    <row r="1101" spans="7:8" x14ac:dyDescent="0.2">
      <c r="G1101" t="s">
        <v>8221</v>
      </c>
      <c r="H1101">
        <v>4</v>
      </c>
    </row>
    <row r="1102" spans="7:8" x14ac:dyDescent="0.2">
      <c r="G1102" t="s">
        <v>8221</v>
      </c>
      <c r="H1102">
        <v>4</v>
      </c>
    </row>
    <row r="1103" spans="7:8" x14ac:dyDescent="0.2">
      <c r="G1103" t="s">
        <v>8221</v>
      </c>
      <c r="H1103">
        <v>17</v>
      </c>
    </row>
    <row r="1104" spans="7:8" x14ac:dyDescent="0.2">
      <c r="G1104" t="s">
        <v>8221</v>
      </c>
      <c r="H1104">
        <v>7</v>
      </c>
    </row>
    <row r="1105" spans="7:8" x14ac:dyDescent="0.2">
      <c r="G1105" t="s">
        <v>8221</v>
      </c>
      <c r="H1105">
        <v>2</v>
      </c>
    </row>
    <row r="1106" spans="7:8" x14ac:dyDescent="0.2">
      <c r="G1106" t="s">
        <v>8221</v>
      </c>
      <c r="H1106">
        <v>5</v>
      </c>
    </row>
    <row r="1107" spans="7:8" x14ac:dyDescent="0.2">
      <c r="G1107" t="s">
        <v>8221</v>
      </c>
      <c r="H1107">
        <v>1</v>
      </c>
    </row>
    <row r="1108" spans="7:8" x14ac:dyDescent="0.2">
      <c r="G1108" t="s">
        <v>8221</v>
      </c>
      <c r="H1108">
        <v>1</v>
      </c>
    </row>
    <row r="1109" spans="7:8" x14ac:dyDescent="0.2">
      <c r="G1109" t="s">
        <v>8221</v>
      </c>
      <c r="H1109">
        <v>14</v>
      </c>
    </row>
    <row r="1110" spans="7:8" x14ac:dyDescent="0.2">
      <c r="G1110" t="s">
        <v>8221</v>
      </c>
      <c r="H1110">
        <v>26</v>
      </c>
    </row>
    <row r="1111" spans="7:8" x14ac:dyDescent="0.2">
      <c r="G1111" t="s">
        <v>8221</v>
      </c>
      <c r="H1111">
        <v>2</v>
      </c>
    </row>
    <row r="1112" spans="7:8" x14ac:dyDescent="0.2">
      <c r="G1112" t="s">
        <v>8221</v>
      </c>
      <c r="H1112">
        <v>1</v>
      </c>
    </row>
    <row r="1113" spans="7:8" x14ac:dyDescent="0.2">
      <c r="G1113" t="s">
        <v>8221</v>
      </c>
      <c r="H1113">
        <v>3</v>
      </c>
    </row>
    <row r="1114" spans="7:8" x14ac:dyDescent="0.2">
      <c r="G1114" t="s">
        <v>8221</v>
      </c>
      <c r="H1114">
        <v>7</v>
      </c>
    </row>
    <row r="1115" spans="7:8" x14ac:dyDescent="0.2">
      <c r="G1115" t="s">
        <v>8221</v>
      </c>
      <c r="H1115">
        <v>9</v>
      </c>
    </row>
    <row r="1116" spans="7:8" x14ac:dyDescent="0.2">
      <c r="G1116" t="s">
        <v>8221</v>
      </c>
      <c r="H1116">
        <v>20</v>
      </c>
    </row>
    <row r="1117" spans="7:8" x14ac:dyDescent="0.2">
      <c r="G1117" t="s">
        <v>8221</v>
      </c>
      <c r="H1117">
        <v>6</v>
      </c>
    </row>
    <row r="1118" spans="7:8" x14ac:dyDescent="0.2">
      <c r="G1118" t="s">
        <v>8221</v>
      </c>
      <c r="H1118">
        <v>13</v>
      </c>
    </row>
    <row r="1119" spans="7:8" x14ac:dyDescent="0.2">
      <c r="G1119" t="s">
        <v>8221</v>
      </c>
      <c r="H1119">
        <v>1</v>
      </c>
    </row>
    <row r="1120" spans="7:8" x14ac:dyDescent="0.2">
      <c r="G1120" t="s">
        <v>8221</v>
      </c>
      <c r="H1120">
        <v>202</v>
      </c>
    </row>
    <row r="1121" spans="7:8" x14ac:dyDescent="0.2">
      <c r="G1121" t="s">
        <v>8221</v>
      </c>
      <c r="H1121">
        <v>0</v>
      </c>
    </row>
    <row r="1122" spans="7:8" x14ac:dyDescent="0.2">
      <c r="G1122" t="s">
        <v>8221</v>
      </c>
      <c r="H1122">
        <v>1</v>
      </c>
    </row>
    <row r="1123" spans="7:8" x14ac:dyDescent="0.2">
      <c r="G1123" t="s">
        <v>8221</v>
      </c>
      <c r="H1123">
        <v>0</v>
      </c>
    </row>
    <row r="1124" spans="7:8" x14ac:dyDescent="0.2">
      <c r="G1124" t="s">
        <v>8221</v>
      </c>
      <c r="H1124">
        <v>2</v>
      </c>
    </row>
    <row r="1125" spans="7:8" x14ac:dyDescent="0.2">
      <c r="G1125" t="s">
        <v>8221</v>
      </c>
      <c r="H1125">
        <v>13</v>
      </c>
    </row>
    <row r="1126" spans="7:8" x14ac:dyDescent="0.2">
      <c r="G1126" t="s">
        <v>8221</v>
      </c>
      <c r="H1126">
        <v>9</v>
      </c>
    </row>
    <row r="1127" spans="7:8" x14ac:dyDescent="0.2">
      <c r="G1127" t="s">
        <v>8221</v>
      </c>
      <c r="H1127">
        <v>2</v>
      </c>
    </row>
    <row r="1128" spans="7:8" x14ac:dyDescent="0.2">
      <c r="G1128" t="s">
        <v>8221</v>
      </c>
      <c r="H1128">
        <v>0</v>
      </c>
    </row>
    <row r="1129" spans="7:8" x14ac:dyDescent="0.2">
      <c r="G1129" t="s">
        <v>8221</v>
      </c>
      <c r="H1129">
        <v>35</v>
      </c>
    </row>
    <row r="1130" spans="7:8" x14ac:dyDescent="0.2">
      <c r="G1130" t="s">
        <v>8221</v>
      </c>
      <c r="H1130">
        <v>2</v>
      </c>
    </row>
    <row r="1131" spans="7:8" x14ac:dyDescent="0.2">
      <c r="G1131" t="s">
        <v>8221</v>
      </c>
      <c r="H1131">
        <v>3</v>
      </c>
    </row>
    <row r="1132" spans="7:8" x14ac:dyDescent="0.2">
      <c r="G1132" t="s">
        <v>8221</v>
      </c>
      <c r="H1132">
        <v>0</v>
      </c>
    </row>
    <row r="1133" spans="7:8" x14ac:dyDescent="0.2">
      <c r="G1133" t="s">
        <v>8221</v>
      </c>
      <c r="H1133">
        <v>1</v>
      </c>
    </row>
    <row r="1134" spans="7:8" x14ac:dyDescent="0.2">
      <c r="G1134" t="s">
        <v>8221</v>
      </c>
      <c r="H1134">
        <v>0</v>
      </c>
    </row>
    <row r="1135" spans="7:8" x14ac:dyDescent="0.2">
      <c r="G1135" t="s">
        <v>8221</v>
      </c>
      <c r="H1135">
        <v>0</v>
      </c>
    </row>
    <row r="1136" spans="7:8" x14ac:dyDescent="0.2">
      <c r="G1136" t="s">
        <v>8221</v>
      </c>
      <c r="H1136">
        <v>3</v>
      </c>
    </row>
    <row r="1137" spans="7:8" x14ac:dyDescent="0.2">
      <c r="G1137" t="s">
        <v>8221</v>
      </c>
      <c r="H1137">
        <v>11</v>
      </c>
    </row>
    <row r="1138" spans="7:8" x14ac:dyDescent="0.2">
      <c r="G1138" t="s">
        <v>8221</v>
      </c>
      <c r="H1138">
        <v>6</v>
      </c>
    </row>
    <row r="1139" spans="7:8" x14ac:dyDescent="0.2">
      <c r="G1139" t="s">
        <v>8221</v>
      </c>
      <c r="H1139">
        <v>0</v>
      </c>
    </row>
    <row r="1140" spans="7:8" x14ac:dyDescent="0.2">
      <c r="G1140" t="s">
        <v>8221</v>
      </c>
      <c r="H1140">
        <v>67</v>
      </c>
    </row>
    <row r="1141" spans="7:8" x14ac:dyDescent="0.2">
      <c r="G1141" t="s">
        <v>8221</v>
      </c>
      <c r="H1141">
        <v>23</v>
      </c>
    </row>
    <row r="1142" spans="7:8" x14ac:dyDescent="0.2">
      <c r="G1142" t="s">
        <v>8221</v>
      </c>
      <c r="H1142">
        <v>72</v>
      </c>
    </row>
    <row r="1143" spans="7:8" x14ac:dyDescent="0.2">
      <c r="G1143" t="s">
        <v>8221</v>
      </c>
      <c r="H1143">
        <v>2</v>
      </c>
    </row>
    <row r="1144" spans="7:8" x14ac:dyDescent="0.2">
      <c r="G1144" t="s">
        <v>8221</v>
      </c>
      <c r="H1144">
        <v>15</v>
      </c>
    </row>
    <row r="1145" spans="7:8" x14ac:dyDescent="0.2">
      <c r="G1145" t="s">
        <v>8221</v>
      </c>
      <c r="H1145">
        <v>1</v>
      </c>
    </row>
    <row r="1146" spans="7:8" x14ac:dyDescent="0.2">
      <c r="G1146" t="s">
        <v>8221</v>
      </c>
      <c r="H1146">
        <v>2</v>
      </c>
    </row>
    <row r="1147" spans="7:8" x14ac:dyDescent="0.2">
      <c r="G1147" t="s">
        <v>8221</v>
      </c>
      <c r="H1147">
        <v>7</v>
      </c>
    </row>
    <row r="1148" spans="7:8" x14ac:dyDescent="0.2">
      <c r="G1148" t="s">
        <v>8221</v>
      </c>
      <c r="H1148">
        <v>16</v>
      </c>
    </row>
    <row r="1149" spans="7:8" x14ac:dyDescent="0.2">
      <c r="G1149" t="s">
        <v>8221</v>
      </c>
      <c r="H1149">
        <v>117</v>
      </c>
    </row>
    <row r="1150" spans="7:8" x14ac:dyDescent="0.2">
      <c r="G1150" t="s">
        <v>8221</v>
      </c>
      <c r="H1150">
        <v>2</v>
      </c>
    </row>
    <row r="1151" spans="7:8" x14ac:dyDescent="0.2">
      <c r="G1151" t="s">
        <v>8221</v>
      </c>
      <c r="H1151">
        <v>7</v>
      </c>
    </row>
    <row r="1152" spans="7:8" x14ac:dyDescent="0.2">
      <c r="G1152" t="s">
        <v>8221</v>
      </c>
      <c r="H1152">
        <v>3</v>
      </c>
    </row>
    <row r="1153" spans="7:8" x14ac:dyDescent="0.2">
      <c r="G1153" t="s">
        <v>8221</v>
      </c>
      <c r="H1153">
        <v>20</v>
      </c>
    </row>
    <row r="1154" spans="7:8" x14ac:dyDescent="0.2">
      <c r="G1154" t="s">
        <v>8221</v>
      </c>
      <c r="H1154">
        <v>50</v>
      </c>
    </row>
    <row r="1155" spans="7:8" x14ac:dyDescent="0.2">
      <c r="G1155" t="s">
        <v>8221</v>
      </c>
      <c r="H1155">
        <v>2</v>
      </c>
    </row>
    <row r="1156" spans="7:8" x14ac:dyDescent="0.2">
      <c r="G1156" t="s">
        <v>8221</v>
      </c>
      <c r="H1156">
        <v>3</v>
      </c>
    </row>
    <row r="1157" spans="7:8" x14ac:dyDescent="0.2">
      <c r="G1157" t="s">
        <v>8221</v>
      </c>
      <c r="H1157">
        <v>27</v>
      </c>
    </row>
    <row r="1158" spans="7:8" x14ac:dyDescent="0.2">
      <c r="G1158" t="s">
        <v>8221</v>
      </c>
      <c r="H1158">
        <v>7</v>
      </c>
    </row>
    <row r="1159" spans="7:8" x14ac:dyDescent="0.2">
      <c r="G1159" t="s">
        <v>8221</v>
      </c>
      <c r="H1159">
        <v>5</v>
      </c>
    </row>
    <row r="1160" spans="7:8" x14ac:dyDescent="0.2">
      <c r="G1160" t="s">
        <v>8221</v>
      </c>
      <c r="H1160">
        <v>0</v>
      </c>
    </row>
    <row r="1161" spans="7:8" x14ac:dyDescent="0.2">
      <c r="G1161" t="s">
        <v>8221</v>
      </c>
      <c r="H1161">
        <v>3</v>
      </c>
    </row>
    <row r="1162" spans="7:8" x14ac:dyDescent="0.2">
      <c r="G1162" t="s">
        <v>8221</v>
      </c>
      <c r="H1162">
        <v>6</v>
      </c>
    </row>
    <row r="1163" spans="7:8" x14ac:dyDescent="0.2">
      <c r="G1163" t="s">
        <v>8221</v>
      </c>
      <c r="H1163">
        <v>9</v>
      </c>
    </row>
    <row r="1164" spans="7:8" x14ac:dyDescent="0.2">
      <c r="G1164" t="s">
        <v>8221</v>
      </c>
      <c r="H1164">
        <v>3</v>
      </c>
    </row>
    <row r="1165" spans="7:8" x14ac:dyDescent="0.2">
      <c r="G1165" t="s">
        <v>8221</v>
      </c>
      <c r="H1165">
        <v>2</v>
      </c>
    </row>
    <row r="1166" spans="7:8" x14ac:dyDescent="0.2">
      <c r="G1166" t="s">
        <v>8221</v>
      </c>
      <c r="H1166">
        <v>3</v>
      </c>
    </row>
    <row r="1167" spans="7:8" x14ac:dyDescent="0.2">
      <c r="G1167" t="s">
        <v>8221</v>
      </c>
      <c r="H1167">
        <v>45</v>
      </c>
    </row>
    <row r="1168" spans="7:8" x14ac:dyDescent="0.2">
      <c r="G1168" t="s">
        <v>8221</v>
      </c>
      <c r="H1168">
        <v>9</v>
      </c>
    </row>
    <row r="1169" spans="7:8" x14ac:dyDescent="0.2">
      <c r="G1169" t="s">
        <v>8221</v>
      </c>
      <c r="H1169">
        <v>9</v>
      </c>
    </row>
    <row r="1170" spans="7:8" x14ac:dyDescent="0.2">
      <c r="G1170" t="s">
        <v>8221</v>
      </c>
      <c r="H1170">
        <v>21</v>
      </c>
    </row>
    <row r="1171" spans="7:8" x14ac:dyDescent="0.2">
      <c r="G1171" t="s">
        <v>8221</v>
      </c>
      <c r="H1171">
        <v>17</v>
      </c>
    </row>
    <row r="1172" spans="7:8" x14ac:dyDescent="0.2">
      <c r="G1172" t="s">
        <v>8221</v>
      </c>
      <c r="H1172">
        <v>1</v>
      </c>
    </row>
    <row r="1173" spans="7:8" x14ac:dyDescent="0.2">
      <c r="G1173" t="s">
        <v>8221</v>
      </c>
      <c r="H1173">
        <v>1</v>
      </c>
    </row>
    <row r="1174" spans="7:8" x14ac:dyDescent="0.2">
      <c r="G1174" t="s">
        <v>8221</v>
      </c>
      <c r="H1174">
        <v>14</v>
      </c>
    </row>
    <row r="1175" spans="7:8" x14ac:dyDescent="0.2">
      <c r="G1175" t="s">
        <v>8221</v>
      </c>
      <c r="H1175">
        <v>42</v>
      </c>
    </row>
    <row r="1176" spans="7:8" x14ac:dyDescent="0.2">
      <c r="G1176" t="s">
        <v>8221</v>
      </c>
      <c r="H1176">
        <v>27</v>
      </c>
    </row>
    <row r="1177" spans="7:8" x14ac:dyDescent="0.2">
      <c r="G1177" t="s">
        <v>8221</v>
      </c>
      <c r="H1177">
        <v>5</v>
      </c>
    </row>
    <row r="1178" spans="7:8" x14ac:dyDescent="0.2">
      <c r="G1178" t="s">
        <v>8221</v>
      </c>
      <c r="H1178">
        <v>13</v>
      </c>
    </row>
    <row r="1179" spans="7:8" x14ac:dyDescent="0.2">
      <c r="G1179" t="s">
        <v>8221</v>
      </c>
      <c r="H1179">
        <v>12</v>
      </c>
    </row>
    <row r="1180" spans="7:8" x14ac:dyDescent="0.2">
      <c r="G1180" t="s">
        <v>8221</v>
      </c>
      <c r="H1180">
        <v>90</v>
      </c>
    </row>
    <row r="1181" spans="7:8" x14ac:dyDescent="0.2">
      <c r="G1181" t="s">
        <v>8221</v>
      </c>
      <c r="H1181">
        <v>2</v>
      </c>
    </row>
    <row r="1182" spans="7:8" x14ac:dyDescent="0.2">
      <c r="G1182" t="s">
        <v>8221</v>
      </c>
      <c r="H1182">
        <v>5</v>
      </c>
    </row>
    <row r="1183" spans="7:8" x14ac:dyDescent="0.2">
      <c r="G1183" t="s">
        <v>8221</v>
      </c>
      <c r="H1183">
        <v>31</v>
      </c>
    </row>
    <row r="1184" spans="7:8" x14ac:dyDescent="0.2">
      <c r="G1184" t="s">
        <v>8221</v>
      </c>
      <c r="H1184">
        <v>4</v>
      </c>
    </row>
    <row r="1185" spans="7:8" x14ac:dyDescent="0.2">
      <c r="G1185" t="s">
        <v>8221</v>
      </c>
      <c r="H1185">
        <v>29</v>
      </c>
    </row>
    <row r="1186" spans="7:8" x14ac:dyDescent="0.2">
      <c r="G1186" t="s">
        <v>8221</v>
      </c>
      <c r="H1186">
        <v>2</v>
      </c>
    </row>
    <row r="1187" spans="7:8" x14ac:dyDescent="0.2">
      <c r="G1187" t="s">
        <v>8221</v>
      </c>
      <c r="H1187">
        <v>114</v>
      </c>
    </row>
    <row r="1188" spans="7:8" x14ac:dyDescent="0.2">
      <c r="G1188" t="s">
        <v>8221</v>
      </c>
      <c r="H1188">
        <v>1</v>
      </c>
    </row>
    <row r="1189" spans="7:8" x14ac:dyDescent="0.2">
      <c r="G1189" t="s">
        <v>8221</v>
      </c>
      <c r="H1189">
        <v>76</v>
      </c>
    </row>
    <row r="1190" spans="7:8" x14ac:dyDescent="0.2">
      <c r="G1190" t="s">
        <v>8221</v>
      </c>
      <c r="H1190">
        <v>9</v>
      </c>
    </row>
    <row r="1191" spans="7:8" x14ac:dyDescent="0.2">
      <c r="G1191" t="s">
        <v>8221</v>
      </c>
      <c r="H1191">
        <v>37</v>
      </c>
    </row>
    <row r="1192" spans="7:8" x14ac:dyDescent="0.2">
      <c r="G1192" t="s">
        <v>8221</v>
      </c>
      <c r="H1192">
        <v>0</v>
      </c>
    </row>
    <row r="1193" spans="7:8" x14ac:dyDescent="0.2">
      <c r="G1193" t="s">
        <v>8221</v>
      </c>
      <c r="H1193">
        <v>1</v>
      </c>
    </row>
    <row r="1194" spans="7:8" x14ac:dyDescent="0.2">
      <c r="G1194" t="s">
        <v>8221</v>
      </c>
      <c r="H1194">
        <v>10</v>
      </c>
    </row>
    <row r="1195" spans="7:8" x14ac:dyDescent="0.2">
      <c r="G1195" t="s">
        <v>8221</v>
      </c>
      <c r="H1195">
        <v>1</v>
      </c>
    </row>
    <row r="1196" spans="7:8" x14ac:dyDescent="0.2">
      <c r="G1196" t="s">
        <v>8221</v>
      </c>
      <c r="H1196">
        <v>2</v>
      </c>
    </row>
    <row r="1197" spans="7:8" x14ac:dyDescent="0.2">
      <c r="G1197" t="s">
        <v>8221</v>
      </c>
      <c r="H1197">
        <v>1</v>
      </c>
    </row>
    <row r="1198" spans="7:8" x14ac:dyDescent="0.2">
      <c r="G1198" t="s">
        <v>8221</v>
      </c>
      <c r="H1198">
        <v>10</v>
      </c>
    </row>
    <row r="1199" spans="7:8" x14ac:dyDescent="0.2">
      <c r="G1199" t="s">
        <v>8221</v>
      </c>
      <c r="H1199">
        <v>9</v>
      </c>
    </row>
    <row r="1200" spans="7:8" x14ac:dyDescent="0.2">
      <c r="G1200" t="s">
        <v>8221</v>
      </c>
      <c r="H1200">
        <v>19</v>
      </c>
    </row>
    <row r="1201" spans="7:8" x14ac:dyDescent="0.2">
      <c r="G1201" t="s">
        <v>8221</v>
      </c>
      <c r="H1201">
        <v>0</v>
      </c>
    </row>
    <row r="1202" spans="7:8" x14ac:dyDescent="0.2">
      <c r="G1202" t="s">
        <v>8221</v>
      </c>
      <c r="H1202">
        <v>4</v>
      </c>
    </row>
    <row r="1203" spans="7:8" x14ac:dyDescent="0.2">
      <c r="G1203" t="s">
        <v>8221</v>
      </c>
      <c r="H1203">
        <v>8</v>
      </c>
    </row>
    <row r="1204" spans="7:8" x14ac:dyDescent="0.2">
      <c r="G1204" t="s">
        <v>8221</v>
      </c>
      <c r="H1204">
        <v>24</v>
      </c>
    </row>
    <row r="1205" spans="7:8" x14ac:dyDescent="0.2">
      <c r="G1205" t="s">
        <v>8221</v>
      </c>
      <c r="H1205">
        <v>0</v>
      </c>
    </row>
    <row r="1206" spans="7:8" x14ac:dyDescent="0.2">
      <c r="G1206" t="s">
        <v>8221</v>
      </c>
      <c r="H1206">
        <v>39</v>
      </c>
    </row>
    <row r="1207" spans="7:8" x14ac:dyDescent="0.2">
      <c r="G1207" t="s">
        <v>8221</v>
      </c>
      <c r="H1207">
        <v>6</v>
      </c>
    </row>
    <row r="1208" spans="7:8" x14ac:dyDescent="0.2">
      <c r="G1208" t="s">
        <v>8221</v>
      </c>
      <c r="H1208">
        <v>4</v>
      </c>
    </row>
    <row r="1209" spans="7:8" x14ac:dyDescent="0.2">
      <c r="G1209" t="s">
        <v>8221</v>
      </c>
      <c r="H1209">
        <v>3</v>
      </c>
    </row>
    <row r="1210" spans="7:8" x14ac:dyDescent="0.2">
      <c r="G1210" t="s">
        <v>8221</v>
      </c>
      <c r="H1210">
        <v>53</v>
      </c>
    </row>
    <row r="1211" spans="7:8" x14ac:dyDescent="0.2">
      <c r="G1211" t="s">
        <v>8221</v>
      </c>
      <c r="H1211">
        <v>1</v>
      </c>
    </row>
    <row r="1212" spans="7:8" x14ac:dyDescent="0.2">
      <c r="G1212" t="s">
        <v>8221</v>
      </c>
      <c r="H1212">
        <v>2</v>
      </c>
    </row>
    <row r="1213" spans="7:8" x14ac:dyDescent="0.2">
      <c r="G1213" t="s">
        <v>8221</v>
      </c>
      <c r="H1213">
        <v>25</v>
      </c>
    </row>
    <row r="1214" spans="7:8" x14ac:dyDescent="0.2">
      <c r="G1214" t="s">
        <v>8221</v>
      </c>
      <c r="H1214">
        <v>6</v>
      </c>
    </row>
    <row r="1215" spans="7:8" x14ac:dyDescent="0.2">
      <c r="G1215" t="s">
        <v>8221</v>
      </c>
      <c r="H1215">
        <v>0</v>
      </c>
    </row>
    <row r="1216" spans="7:8" x14ac:dyDescent="0.2">
      <c r="G1216" t="s">
        <v>8221</v>
      </c>
      <c r="H1216">
        <v>12</v>
      </c>
    </row>
    <row r="1217" spans="7:8" x14ac:dyDescent="0.2">
      <c r="G1217" t="s">
        <v>8221</v>
      </c>
      <c r="H1217">
        <v>0</v>
      </c>
    </row>
    <row r="1218" spans="7:8" x14ac:dyDescent="0.2">
      <c r="G1218" t="s">
        <v>8221</v>
      </c>
      <c r="H1218">
        <v>36</v>
      </c>
    </row>
    <row r="1219" spans="7:8" x14ac:dyDescent="0.2">
      <c r="G1219" t="s">
        <v>8221</v>
      </c>
      <c r="H1219">
        <v>0</v>
      </c>
    </row>
    <row r="1220" spans="7:8" x14ac:dyDescent="0.2">
      <c r="G1220" t="s">
        <v>8221</v>
      </c>
      <c r="H1220">
        <v>2</v>
      </c>
    </row>
    <row r="1221" spans="7:8" x14ac:dyDescent="0.2">
      <c r="G1221" t="s">
        <v>8221</v>
      </c>
      <c r="H1221">
        <v>1</v>
      </c>
    </row>
    <row r="1222" spans="7:8" x14ac:dyDescent="0.2">
      <c r="G1222" t="s">
        <v>8221</v>
      </c>
      <c r="H1222">
        <v>59</v>
      </c>
    </row>
    <row r="1223" spans="7:8" x14ac:dyDescent="0.2">
      <c r="G1223" t="s">
        <v>8221</v>
      </c>
      <c r="H1223">
        <v>1</v>
      </c>
    </row>
    <row r="1224" spans="7:8" x14ac:dyDescent="0.2">
      <c r="G1224" t="s">
        <v>8221</v>
      </c>
      <c r="H1224">
        <v>31</v>
      </c>
    </row>
    <row r="1225" spans="7:8" x14ac:dyDescent="0.2">
      <c r="G1225" t="s">
        <v>8221</v>
      </c>
      <c r="H1225">
        <v>18</v>
      </c>
    </row>
    <row r="1226" spans="7:8" x14ac:dyDescent="0.2">
      <c r="G1226" t="s">
        <v>8221</v>
      </c>
      <c r="H1226">
        <v>10</v>
      </c>
    </row>
    <row r="1227" spans="7:8" x14ac:dyDescent="0.2">
      <c r="G1227" t="s">
        <v>8221</v>
      </c>
      <c r="H1227">
        <v>0</v>
      </c>
    </row>
    <row r="1228" spans="7:8" x14ac:dyDescent="0.2">
      <c r="G1228" t="s">
        <v>8221</v>
      </c>
      <c r="H1228">
        <v>14</v>
      </c>
    </row>
    <row r="1229" spans="7:8" x14ac:dyDescent="0.2">
      <c r="G1229" t="s">
        <v>8221</v>
      </c>
      <c r="H1229">
        <v>2</v>
      </c>
    </row>
    <row r="1230" spans="7:8" x14ac:dyDescent="0.2">
      <c r="G1230" t="s">
        <v>8221</v>
      </c>
      <c r="H1230">
        <v>1</v>
      </c>
    </row>
    <row r="1231" spans="7:8" x14ac:dyDescent="0.2">
      <c r="G1231" t="s">
        <v>8221</v>
      </c>
      <c r="H1231">
        <v>3</v>
      </c>
    </row>
    <row r="1232" spans="7:8" x14ac:dyDescent="0.2">
      <c r="G1232" t="s">
        <v>8221</v>
      </c>
      <c r="H1232">
        <v>0</v>
      </c>
    </row>
    <row r="1233" spans="7:8" x14ac:dyDescent="0.2">
      <c r="G1233" t="s">
        <v>8221</v>
      </c>
      <c r="H1233">
        <v>2</v>
      </c>
    </row>
    <row r="1234" spans="7:8" x14ac:dyDescent="0.2">
      <c r="G1234" t="s">
        <v>8221</v>
      </c>
      <c r="H1234">
        <v>0</v>
      </c>
    </row>
    <row r="1235" spans="7:8" x14ac:dyDescent="0.2">
      <c r="G1235" t="s">
        <v>8221</v>
      </c>
      <c r="H1235">
        <v>12</v>
      </c>
    </row>
    <row r="1236" spans="7:8" x14ac:dyDescent="0.2">
      <c r="G1236" t="s">
        <v>8221</v>
      </c>
      <c r="H1236">
        <v>1</v>
      </c>
    </row>
    <row r="1237" spans="7:8" x14ac:dyDescent="0.2">
      <c r="G1237" t="s">
        <v>8221</v>
      </c>
      <c r="H1237">
        <v>8</v>
      </c>
    </row>
    <row r="1238" spans="7:8" x14ac:dyDescent="0.2">
      <c r="G1238" t="s">
        <v>8221</v>
      </c>
      <c r="H1238">
        <v>2</v>
      </c>
    </row>
    <row r="1239" spans="7:8" x14ac:dyDescent="0.2">
      <c r="G1239" t="s">
        <v>8221</v>
      </c>
      <c r="H1239">
        <v>31</v>
      </c>
    </row>
    <row r="1240" spans="7:8" x14ac:dyDescent="0.2">
      <c r="G1240" t="s">
        <v>8221</v>
      </c>
      <c r="H1240">
        <v>5</v>
      </c>
    </row>
    <row r="1241" spans="7:8" x14ac:dyDescent="0.2">
      <c r="G1241" t="s">
        <v>8221</v>
      </c>
      <c r="H1241">
        <v>1</v>
      </c>
    </row>
    <row r="1242" spans="7:8" x14ac:dyDescent="0.2">
      <c r="G1242" t="s">
        <v>8221</v>
      </c>
      <c r="H1242">
        <v>12</v>
      </c>
    </row>
    <row r="1243" spans="7:8" x14ac:dyDescent="0.2">
      <c r="G1243" t="s">
        <v>8221</v>
      </c>
      <c r="H1243">
        <v>4</v>
      </c>
    </row>
    <row r="1244" spans="7:8" x14ac:dyDescent="0.2">
      <c r="G1244" t="s">
        <v>8221</v>
      </c>
      <c r="H1244">
        <v>0</v>
      </c>
    </row>
    <row r="1245" spans="7:8" x14ac:dyDescent="0.2">
      <c r="G1245" t="s">
        <v>8221</v>
      </c>
      <c r="H1245">
        <v>7</v>
      </c>
    </row>
    <row r="1246" spans="7:8" x14ac:dyDescent="0.2">
      <c r="G1246" t="s">
        <v>8221</v>
      </c>
      <c r="H1246">
        <v>2</v>
      </c>
    </row>
    <row r="1247" spans="7:8" x14ac:dyDescent="0.2">
      <c r="G1247" t="s">
        <v>8221</v>
      </c>
      <c r="H1247">
        <v>1</v>
      </c>
    </row>
    <row r="1248" spans="7:8" x14ac:dyDescent="0.2">
      <c r="G1248" t="s">
        <v>8221</v>
      </c>
      <c r="H1248">
        <v>4</v>
      </c>
    </row>
    <row r="1249" spans="7:8" x14ac:dyDescent="0.2">
      <c r="G1249" t="s">
        <v>8221</v>
      </c>
      <c r="H1249">
        <v>6</v>
      </c>
    </row>
    <row r="1250" spans="7:8" x14ac:dyDescent="0.2">
      <c r="G1250" t="s">
        <v>8221</v>
      </c>
      <c r="H1250">
        <v>8</v>
      </c>
    </row>
    <row r="1251" spans="7:8" x14ac:dyDescent="0.2">
      <c r="G1251" t="s">
        <v>8221</v>
      </c>
      <c r="H1251">
        <v>14</v>
      </c>
    </row>
    <row r="1252" spans="7:8" x14ac:dyDescent="0.2">
      <c r="G1252" t="s">
        <v>8221</v>
      </c>
      <c r="H1252">
        <v>0</v>
      </c>
    </row>
    <row r="1253" spans="7:8" x14ac:dyDescent="0.2">
      <c r="G1253" t="s">
        <v>8221</v>
      </c>
      <c r="H1253">
        <v>4</v>
      </c>
    </row>
    <row r="1254" spans="7:8" x14ac:dyDescent="0.2">
      <c r="G1254" t="s">
        <v>8221</v>
      </c>
      <c r="H1254">
        <v>0</v>
      </c>
    </row>
    <row r="1255" spans="7:8" x14ac:dyDescent="0.2">
      <c r="G1255" t="s">
        <v>8221</v>
      </c>
      <c r="H1255">
        <v>0</v>
      </c>
    </row>
    <row r="1256" spans="7:8" x14ac:dyDescent="0.2">
      <c r="G1256" t="s">
        <v>8221</v>
      </c>
      <c r="H1256">
        <v>1</v>
      </c>
    </row>
    <row r="1257" spans="7:8" x14ac:dyDescent="0.2">
      <c r="G1257" t="s">
        <v>8221</v>
      </c>
      <c r="H1257">
        <v>1</v>
      </c>
    </row>
    <row r="1258" spans="7:8" x14ac:dyDescent="0.2">
      <c r="G1258" t="s">
        <v>8221</v>
      </c>
      <c r="H1258">
        <v>1</v>
      </c>
    </row>
    <row r="1259" spans="7:8" x14ac:dyDescent="0.2">
      <c r="G1259" t="s">
        <v>8221</v>
      </c>
      <c r="H1259">
        <v>1</v>
      </c>
    </row>
    <row r="1260" spans="7:8" x14ac:dyDescent="0.2">
      <c r="G1260" t="s">
        <v>8221</v>
      </c>
      <c r="H1260">
        <v>4</v>
      </c>
    </row>
    <row r="1261" spans="7:8" x14ac:dyDescent="0.2">
      <c r="G1261" t="s">
        <v>8221</v>
      </c>
      <c r="H1261">
        <v>0</v>
      </c>
    </row>
    <row r="1262" spans="7:8" x14ac:dyDescent="0.2">
      <c r="G1262" t="s">
        <v>8221</v>
      </c>
      <c r="H1262">
        <v>0</v>
      </c>
    </row>
    <row r="1263" spans="7:8" x14ac:dyDescent="0.2">
      <c r="G1263" t="s">
        <v>8221</v>
      </c>
      <c r="H1263">
        <v>2</v>
      </c>
    </row>
    <row r="1264" spans="7:8" x14ac:dyDescent="0.2">
      <c r="G1264" t="s">
        <v>8221</v>
      </c>
      <c r="H1264">
        <v>24</v>
      </c>
    </row>
    <row r="1265" spans="7:8" x14ac:dyDescent="0.2">
      <c r="G1265" t="s">
        <v>8221</v>
      </c>
      <c r="H1265">
        <v>1</v>
      </c>
    </row>
    <row r="1266" spans="7:8" x14ac:dyDescent="0.2">
      <c r="G1266" t="s">
        <v>8221</v>
      </c>
      <c r="H1266">
        <v>2</v>
      </c>
    </row>
    <row r="1267" spans="7:8" x14ac:dyDescent="0.2">
      <c r="G1267" t="s">
        <v>8221</v>
      </c>
      <c r="H1267">
        <v>1</v>
      </c>
    </row>
    <row r="1268" spans="7:8" x14ac:dyDescent="0.2">
      <c r="G1268" t="s">
        <v>8221</v>
      </c>
      <c r="H1268">
        <v>37</v>
      </c>
    </row>
    <row r="1269" spans="7:8" x14ac:dyDescent="0.2">
      <c r="G1269" t="s">
        <v>8221</v>
      </c>
      <c r="H1269">
        <v>5</v>
      </c>
    </row>
    <row r="1270" spans="7:8" x14ac:dyDescent="0.2">
      <c r="G1270" t="s">
        <v>8221</v>
      </c>
      <c r="H1270">
        <v>4</v>
      </c>
    </row>
    <row r="1271" spans="7:8" x14ac:dyDescent="0.2">
      <c r="G1271" t="s">
        <v>8221</v>
      </c>
      <c r="H1271">
        <v>16</v>
      </c>
    </row>
    <row r="1272" spans="7:8" x14ac:dyDescent="0.2">
      <c r="G1272" t="s">
        <v>8221</v>
      </c>
      <c r="H1272">
        <v>9</v>
      </c>
    </row>
    <row r="1273" spans="7:8" x14ac:dyDescent="0.2">
      <c r="G1273" t="s">
        <v>8221</v>
      </c>
      <c r="H1273">
        <v>0</v>
      </c>
    </row>
    <row r="1274" spans="7:8" x14ac:dyDescent="0.2">
      <c r="G1274" t="s">
        <v>8221</v>
      </c>
      <c r="H1274">
        <v>40</v>
      </c>
    </row>
    <row r="1275" spans="7:8" x14ac:dyDescent="0.2">
      <c r="G1275" t="s">
        <v>8221</v>
      </c>
      <c r="H1275">
        <v>0</v>
      </c>
    </row>
    <row r="1276" spans="7:8" x14ac:dyDescent="0.2">
      <c r="G1276" t="s">
        <v>8221</v>
      </c>
      <c r="H1276">
        <v>2</v>
      </c>
    </row>
    <row r="1277" spans="7:8" x14ac:dyDescent="0.2">
      <c r="G1277" t="s">
        <v>8221</v>
      </c>
      <c r="H1277">
        <v>1</v>
      </c>
    </row>
    <row r="1278" spans="7:8" x14ac:dyDescent="0.2">
      <c r="G1278" t="s">
        <v>8221</v>
      </c>
      <c r="H1278">
        <v>9</v>
      </c>
    </row>
    <row r="1279" spans="7:8" x14ac:dyDescent="0.2">
      <c r="G1279" t="s">
        <v>8221</v>
      </c>
      <c r="H1279">
        <v>34</v>
      </c>
    </row>
    <row r="1280" spans="7:8" x14ac:dyDescent="0.2">
      <c r="G1280" t="s">
        <v>8221</v>
      </c>
      <c r="H1280">
        <v>23</v>
      </c>
    </row>
    <row r="1281" spans="7:8" x14ac:dyDescent="0.2">
      <c r="G1281" t="s">
        <v>8221</v>
      </c>
      <c r="H1281">
        <v>19</v>
      </c>
    </row>
    <row r="1282" spans="7:8" x14ac:dyDescent="0.2">
      <c r="G1282" t="s">
        <v>8221</v>
      </c>
      <c r="H1282">
        <v>50</v>
      </c>
    </row>
    <row r="1283" spans="7:8" x14ac:dyDescent="0.2">
      <c r="G1283" t="s">
        <v>8221</v>
      </c>
      <c r="H1283">
        <v>12</v>
      </c>
    </row>
    <row r="1284" spans="7:8" x14ac:dyDescent="0.2">
      <c r="G1284" t="s">
        <v>8221</v>
      </c>
      <c r="H1284">
        <v>8</v>
      </c>
    </row>
    <row r="1285" spans="7:8" x14ac:dyDescent="0.2">
      <c r="G1285" t="s">
        <v>8221</v>
      </c>
      <c r="H1285">
        <v>9</v>
      </c>
    </row>
    <row r="1286" spans="7:8" x14ac:dyDescent="0.2">
      <c r="G1286" t="s">
        <v>8221</v>
      </c>
      <c r="H1286">
        <v>43</v>
      </c>
    </row>
    <row r="1287" spans="7:8" x14ac:dyDescent="0.2">
      <c r="G1287" t="s">
        <v>8221</v>
      </c>
      <c r="H1287">
        <v>28</v>
      </c>
    </row>
    <row r="1288" spans="7:8" x14ac:dyDescent="0.2">
      <c r="G1288" t="s">
        <v>8221</v>
      </c>
      <c r="H1288">
        <v>4</v>
      </c>
    </row>
    <row r="1289" spans="7:8" x14ac:dyDescent="0.2">
      <c r="G1289" t="s">
        <v>8221</v>
      </c>
      <c r="H1289">
        <v>24</v>
      </c>
    </row>
    <row r="1290" spans="7:8" x14ac:dyDescent="0.2">
      <c r="G1290" t="s">
        <v>8221</v>
      </c>
      <c r="H1290">
        <v>2</v>
      </c>
    </row>
    <row r="1291" spans="7:8" x14ac:dyDescent="0.2">
      <c r="G1291" t="s">
        <v>8221</v>
      </c>
      <c r="H1291">
        <v>2</v>
      </c>
    </row>
    <row r="1292" spans="7:8" x14ac:dyDescent="0.2">
      <c r="G1292" t="s">
        <v>8221</v>
      </c>
      <c r="H1292">
        <v>20</v>
      </c>
    </row>
    <row r="1293" spans="7:8" x14ac:dyDescent="0.2">
      <c r="G1293" t="s">
        <v>8221</v>
      </c>
      <c r="H1293">
        <v>1</v>
      </c>
    </row>
    <row r="1294" spans="7:8" x14ac:dyDescent="0.2">
      <c r="G1294" t="s">
        <v>8221</v>
      </c>
      <c r="H1294">
        <v>1</v>
      </c>
    </row>
    <row r="1295" spans="7:8" x14ac:dyDescent="0.2">
      <c r="G1295" t="s">
        <v>8221</v>
      </c>
      <c r="H1295">
        <v>4</v>
      </c>
    </row>
    <row r="1296" spans="7:8" x14ac:dyDescent="0.2">
      <c r="G1296" t="s">
        <v>8221</v>
      </c>
      <c r="H1296">
        <v>1</v>
      </c>
    </row>
    <row r="1297" spans="7:8" x14ac:dyDescent="0.2">
      <c r="G1297" t="s">
        <v>8221</v>
      </c>
      <c r="H1297">
        <v>1</v>
      </c>
    </row>
    <row r="1298" spans="7:8" x14ac:dyDescent="0.2">
      <c r="G1298" t="s">
        <v>8221</v>
      </c>
      <c r="H1298">
        <v>13</v>
      </c>
    </row>
    <row r="1299" spans="7:8" x14ac:dyDescent="0.2">
      <c r="G1299" t="s">
        <v>8221</v>
      </c>
      <c r="H1299">
        <v>1</v>
      </c>
    </row>
    <row r="1300" spans="7:8" x14ac:dyDescent="0.2">
      <c r="G1300" t="s">
        <v>8221</v>
      </c>
      <c r="H1300">
        <v>1</v>
      </c>
    </row>
    <row r="1301" spans="7:8" x14ac:dyDescent="0.2">
      <c r="G1301" t="s">
        <v>8221</v>
      </c>
      <c r="H1301">
        <v>0</v>
      </c>
    </row>
    <row r="1302" spans="7:8" x14ac:dyDescent="0.2">
      <c r="G1302" t="s">
        <v>8221</v>
      </c>
      <c r="H1302">
        <v>3</v>
      </c>
    </row>
    <row r="1303" spans="7:8" x14ac:dyDescent="0.2">
      <c r="G1303" t="s">
        <v>8221</v>
      </c>
      <c r="H1303">
        <v>14</v>
      </c>
    </row>
    <row r="1304" spans="7:8" x14ac:dyDescent="0.2">
      <c r="G1304" t="s">
        <v>8221</v>
      </c>
      <c r="H1304">
        <v>2</v>
      </c>
    </row>
    <row r="1305" spans="7:8" x14ac:dyDescent="0.2">
      <c r="G1305" t="s">
        <v>8221</v>
      </c>
      <c r="H1305">
        <v>5</v>
      </c>
    </row>
    <row r="1306" spans="7:8" x14ac:dyDescent="0.2">
      <c r="G1306" t="s">
        <v>8221</v>
      </c>
      <c r="H1306">
        <v>14</v>
      </c>
    </row>
    <row r="1307" spans="7:8" x14ac:dyDescent="0.2">
      <c r="G1307" t="s">
        <v>8221</v>
      </c>
      <c r="H1307">
        <v>9</v>
      </c>
    </row>
    <row r="1308" spans="7:8" x14ac:dyDescent="0.2">
      <c r="G1308" t="s">
        <v>8221</v>
      </c>
      <c r="H1308">
        <v>8</v>
      </c>
    </row>
    <row r="1309" spans="7:8" x14ac:dyDescent="0.2">
      <c r="G1309" t="s">
        <v>8221</v>
      </c>
      <c r="H1309">
        <v>7</v>
      </c>
    </row>
    <row r="1310" spans="7:8" x14ac:dyDescent="0.2">
      <c r="G1310" t="s">
        <v>8221</v>
      </c>
      <c r="H1310">
        <v>0</v>
      </c>
    </row>
    <row r="1311" spans="7:8" x14ac:dyDescent="0.2">
      <c r="G1311" t="s">
        <v>8221</v>
      </c>
      <c r="H1311">
        <v>84</v>
      </c>
    </row>
    <row r="1312" spans="7:8" x14ac:dyDescent="0.2">
      <c r="G1312" t="s">
        <v>8221</v>
      </c>
      <c r="H1312">
        <v>11</v>
      </c>
    </row>
    <row r="1313" spans="7:8" x14ac:dyDescent="0.2">
      <c r="G1313" t="s">
        <v>8221</v>
      </c>
      <c r="H1313">
        <v>1</v>
      </c>
    </row>
    <row r="1314" spans="7:8" x14ac:dyDescent="0.2">
      <c r="G1314" t="s">
        <v>8221</v>
      </c>
      <c r="H1314">
        <v>4</v>
      </c>
    </row>
    <row r="1315" spans="7:8" x14ac:dyDescent="0.2">
      <c r="G1315" t="s">
        <v>8221</v>
      </c>
      <c r="H1315">
        <v>10</v>
      </c>
    </row>
    <row r="1316" spans="7:8" x14ac:dyDescent="0.2">
      <c r="G1316" t="s">
        <v>8221</v>
      </c>
      <c r="H1316">
        <v>16</v>
      </c>
    </row>
    <row r="1317" spans="7:8" x14ac:dyDescent="0.2">
      <c r="G1317" t="s">
        <v>8221</v>
      </c>
      <c r="H1317">
        <v>2</v>
      </c>
    </row>
    <row r="1318" spans="7:8" x14ac:dyDescent="0.2">
      <c r="G1318" t="s">
        <v>8221</v>
      </c>
      <c r="H1318">
        <v>5</v>
      </c>
    </row>
    <row r="1319" spans="7:8" x14ac:dyDescent="0.2">
      <c r="G1319" t="s">
        <v>8221</v>
      </c>
      <c r="H1319">
        <v>1</v>
      </c>
    </row>
    <row r="1320" spans="7:8" x14ac:dyDescent="0.2">
      <c r="G1320" t="s">
        <v>8221</v>
      </c>
      <c r="H1320">
        <v>31</v>
      </c>
    </row>
    <row r="1321" spans="7:8" x14ac:dyDescent="0.2">
      <c r="G1321" t="s">
        <v>8221</v>
      </c>
      <c r="H1321">
        <v>0</v>
      </c>
    </row>
    <row r="1322" spans="7:8" x14ac:dyDescent="0.2">
      <c r="G1322" t="s">
        <v>8221</v>
      </c>
      <c r="H1322">
        <v>2</v>
      </c>
    </row>
    <row r="1323" spans="7:8" x14ac:dyDescent="0.2">
      <c r="G1323" t="s">
        <v>8221</v>
      </c>
      <c r="H1323">
        <v>7</v>
      </c>
    </row>
    <row r="1324" spans="7:8" x14ac:dyDescent="0.2">
      <c r="G1324" t="s">
        <v>8221</v>
      </c>
      <c r="H1324">
        <v>16</v>
      </c>
    </row>
    <row r="1325" spans="7:8" x14ac:dyDescent="0.2">
      <c r="G1325" t="s">
        <v>8221</v>
      </c>
      <c r="H1325">
        <v>4</v>
      </c>
    </row>
    <row r="1326" spans="7:8" x14ac:dyDescent="0.2">
      <c r="G1326" t="s">
        <v>8221</v>
      </c>
      <c r="H1326">
        <v>4</v>
      </c>
    </row>
    <row r="1327" spans="7:8" x14ac:dyDescent="0.2">
      <c r="G1327" t="s">
        <v>8221</v>
      </c>
      <c r="H1327">
        <v>4</v>
      </c>
    </row>
    <row r="1328" spans="7:8" x14ac:dyDescent="0.2">
      <c r="G1328" t="s">
        <v>8221</v>
      </c>
      <c r="H1328">
        <v>3</v>
      </c>
    </row>
    <row r="1329" spans="7:8" x14ac:dyDescent="0.2">
      <c r="G1329" t="s">
        <v>8221</v>
      </c>
      <c r="H1329">
        <v>36</v>
      </c>
    </row>
    <row r="1330" spans="7:8" x14ac:dyDescent="0.2">
      <c r="G1330" t="s">
        <v>8221</v>
      </c>
      <c r="H1330">
        <v>1</v>
      </c>
    </row>
    <row r="1331" spans="7:8" x14ac:dyDescent="0.2">
      <c r="G1331" t="s">
        <v>8221</v>
      </c>
      <c r="H1331">
        <v>7</v>
      </c>
    </row>
    <row r="1332" spans="7:8" x14ac:dyDescent="0.2">
      <c r="G1332" t="s">
        <v>8221</v>
      </c>
      <c r="H1332">
        <v>27</v>
      </c>
    </row>
    <row r="1333" spans="7:8" x14ac:dyDescent="0.2">
      <c r="G1333" t="s">
        <v>8221</v>
      </c>
      <c r="H1333">
        <v>1</v>
      </c>
    </row>
    <row r="1334" spans="7:8" x14ac:dyDescent="0.2">
      <c r="G1334" t="s">
        <v>8221</v>
      </c>
      <c r="H1334">
        <v>0</v>
      </c>
    </row>
    <row r="1335" spans="7:8" x14ac:dyDescent="0.2">
      <c r="G1335" t="s">
        <v>8221</v>
      </c>
      <c r="H1335">
        <v>1</v>
      </c>
    </row>
    <row r="1336" spans="7:8" x14ac:dyDescent="0.2">
      <c r="G1336" t="s">
        <v>8221</v>
      </c>
      <c r="H1336">
        <v>3</v>
      </c>
    </row>
    <row r="1337" spans="7:8" x14ac:dyDescent="0.2">
      <c r="G1337" t="s">
        <v>8221</v>
      </c>
      <c r="H1337">
        <v>3</v>
      </c>
    </row>
    <row r="1338" spans="7:8" x14ac:dyDescent="0.2">
      <c r="G1338" t="s">
        <v>8221</v>
      </c>
      <c r="H1338">
        <v>3</v>
      </c>
    </row>
    <row r="1339" spans="7:8" x14ac:dyDescent="0.2">
      <c r="G1339" t="s">
        <v>8221</v>
      </c>
      <c r="H1339">
        <v>0</v>
      </c>
    </row>
    <row r="1340" spans="7:8" x14ac:dyDescent="0.2">
      <c r="G1340" t="s">
        <v>8221</v>
      </c>
      <c r="H1340">
        <v>6</v>
      </c>
    </row>
    <row r="1341" spans="7:8" x14ac:dyDescent="0.2">
      <c r="G1341" t="s">
        <v>8221</v>
      </c>
      <c r="H1341">
        <v>17</v>
      </c>
    </row>
    <row r="1342" spans="7:8" x14ac:dyDescent="0.2">
      <c r="G1342" t="s">
        <v>8221</v>
      </c>
      <c r="H1342">
        <v>40</v>
      </c>
    </row>
    <row r="1343" spans="7:8" x14ac:dyDescent="0.2">
      <c r="G1343" t="s">
        <v>8221</v>
      </c>
      <c r="H1343">
        <v>3</v>
      </c>
    </row>
    <row r="1344" spans="7:8" x14ac:dyDescent="0.2">
      <c r="G1344" t="s">
        <v>8221</v>
      </c>
      <c r="H1344">
        <v>1</v>
      </c>
    </row>
    <row r="1345" spans="7:8" x14ac:dyDescent="0.2">
      <c r="G1345" t="s">
        <v>8221</v>
      </c>
      <c r="H1345">
        <v>2</v>
      </c>
    </row>
    <row r="1346" spans="7:8" x14ac:dyDescent="0.2">
      <c r="G1346" t="s">
        <v>8221</v>
      </c>
      <c r="H1346">
        <v>7</v>
      </c>
    </row>
    <row r="1347" spans="7:8" x14ac:dyDescent="0.2">
      <c r="G1347" t="s">
        <v>8221</v>
      </c>
      <c r="H1347">
        <v>14</v>
      </c>
    </row>
    <row r="1348" spans="7:8" x14ac:dyDescent="0.2">
      <c r="G1348" t="s">
        <v>8221</v>
      </c>
      <c r="H1348">
        <v>0</v>
      </c>
    </row>
    <row r="1349" spans="7:8" x14ac:dyDescent="0.2">
      <c r="G1349" t="s">
        <v>8221</v>
      </c>
      <c r="H1349">
        <v>0</v>
      </c>
    </row>
    <row r="1350" spans="7:8" x14ac:dyDescent="0.2">
      <c r="G1350" t="s">
        <v>8221</v>
      </c>
      <c r="H1350">
        <v>1</v>
      </c>
    </row>
    <row r="1351" spans="7:8" x14ac:dyDescent="0.2">
      <c r="G1351" t="s">
        <v>8221</v>
      </c>
      <c r="H1351">
        <v>12</v>
      </c>
    </row>
    <row r="1352" spans="7:8" x14ac:dyDescent="0.2">
      <c r="G1352" t="s">
        <v>8221</v>
      </c>
      <c r="H1352">
        <v>12</v>
      </c>
    </row>
    <row r="1353" spans="7:8" x14ac:dyDescent="0.2">
      <c r="G1353" t="s">
        <v>8221</v>
      </c>
      <c r="H1353">
        <v>23</v>
      </c>
    </row>
    <row r="1354" spans="7:8" x14ac:dyDescent="0.2">
      <c r="G1354" t="s">
        <v>8221</v>
      </c>
      <c r="H1354">
        <v>0</v>
      </c>
    </row>
    <row r="1355" spans="7:8" x14ac:dyDescent="0.2">
      <c r="G1355" t="s">
        <v>8221</v>
      </c>
      <c r="H1355">
        <v>10</v>
      </c>
    </row>
    <row r="1356" spans="7:8" x14ac:dyDescent="0.2">
      <c r="G1356" t="s">
        <v>8221</v>
      </c>
      <c r="H1356">
        <v>5</v>
      </c>
    </row>
    <row r="1357" spans="7:8" x14ac:dyDescent="0.2">
      <c r="G1357" t="s">
        <v>8221</v>
      </c>
      <c r="H1357">
        <v>1</v>
      </c>
    </row>
    <row r="1358" spans="7:8" x14ac:dyDescent="0.2">
      <c r="G1358" t="s">
        <v>8221</v>
      </c>
      <c r="H1358">
        <v>2</v>
      </c>
    </row>
    <row r="1359" spans="7:8" x14ac:dyDescent="0.2">
      <c r="G1359" t="s">
        <v>8221</v>
      </c>
      <c r="H1359">
        <v>2</v>
      </c>
    </row>
    <row r="1360" spans="7:8" x14ac:dyDescent="0.2">
      <c r="G1360" t="s">
        <v>8221</v>
      </c>
      <c r="H1360">
        <v>0</v>
      </c>
    </row>
    <row r="1361" spans="7:8" x14ac:dyDescent="0.2">
      <c r="G1361" t="s">
        <v>8221</v>
      </c>
      <c r="H1361">
        <v>13</v>
      </c>
    </row>
    <row r="1362" spans="7:8" x14ac:dyDescent="0.2">
      <c r="G1362" t="s">
        <v>8221</v>
      </c>
      <c r="H1362">
        <v>0</v>
      </c>
    </row>
    <row r="1363" spans="7:8" x14ac:dyDescent="0.2">
      <c r="G1363" t="s">
        <v>8221</v>
      </c>
      <c r="H1363">
        <v>1</v>
      </c>
    </row>
    <row r="1364" spans="7:8" x14ac:dyDescent="0.2">
      <c r="G1364" t="s">
        <v>8221</v>
      </c>
      <c r="H1364">
        <v>5</v>
      </c>
    </row>
    <row r="1365" spans="7:8" x14ac:dyDescent="0.2">
      <c r="G1365" t="s">
        <v>8221</v>
      </c>
      <c r="H1365">
        <v>2</v>
      </c>
    </row>
    <row r="1366" spans="7:8" x14ac:dyDescent="0.2">
      <c r="G1366" t="s">
        <v>8221</v>
      </c>
      <c r="H1366">
        <v>0</v>
      </c>
    </row>
    <row r="1367" spans="7:8" x14ac:dyDescent="0.2">
      <c r="G1367" t="s">
        <v>8221</v>
      </c>
      <c r="H1367">
        <v>32</v>
      </c>
    </row>
    <row r="1368" spans="7:8" x14ac:dyDescent="0.2">
      <c r="G1368" t="s">
        <v>8221</v>
      </c>
      <c r="H1368">
        <v>1</v>
      </c>
    </row>
    <row r="1369" spans="7:8" x14ac:dyDescent="0.2">
      <c r="G1369" t="s">
        <v>8221</v>
      </c>
      <c r="H1369">
        <v>1</v>
      </c>
    </row>
    <row r="1370" spans="7:8" x14ac:dyDescent="0.2">
      <c r="G1370" t="s">
        <v>8221</v>
      </c>
      <c r="H1370">
        <v>1</v>
      </c>
    </row>
    <row r="1371" spans="7:8" x14ac:dyDescent="0.2">
      <c r="G1371" t="s">
        <v>8221</v>
      </c>
      <c r="H1371">
        <v>0</v>
      </c>
    </row>
    <row r="1372" spans="7:8" x14ac:dyDescent="0.2">
      <c r="G1372" t="s">
        <v>8221</v>
      </c>
      <c r="H1372">
        <v>0</v>
      </c>
    </row>
    <row r="1373" spans="7:8" x14ac:dyDescent="0.2">
      <c r="G1373" t="s">
        <v>8221</v>
      </c>
      <c r="H1373">
        <v>8</v>
      </c>
    </row>
    <row r="1374" spans="7:8" x14ac:dyDescent="0.2">
      <c r="G1374" t="s">
        <v>8221</v>
      </c>
      <c r="H1374">
        <v>0</v>
      </c>
    </row>
    <row r="1375" spans="7:8" x14ac:dyDescent="0.2">
      <c r="G1375" t="s">
        <v>8221</v>
      </c>
      <c r="H1375">
        <v>1</v>
      </c>
    </row>
    <row r="1376" spans="7:8" x14ac:dyDescent="0.2">
      <c r="G1376" t="s">
        <v>8221</v>
      </c>
      <c r="H1376">
        <v>16</v>
      </c>
    </row>
    <row r="1377" spans="7:8" x14ac:dyDescent="0.2">
      <c r="G1377" t="s">
        <v>8221</v>
      </c>
      <c r="H1377">
        <v>12</v>
      </c>
    </row>
    <row r="1378" spans="7:8" x14ac:dyDescent="0.2">
      <c r="G1378" t="s">
        <v>8221</v>
      </c>
      <c r="H1378">
        <v>4</v>
      </c>
    </row>
    <row r="1379" spans="7:8" x14ac:dyDescent="0.2">
      <c r="G1379" t="s">
        <v>8221</v>
      </c>
      <c r="H1379">
        <v>2</v>
      </c>
    </row>
    <row r="1380" spans="7:8" x14ac:dyDescent="0.2">
      <c r="G1380" t="s">
        <v>8221</v>
      </c>
      <c r="H1380">
        <v>3</v>
      </c>
    </row>
    <row r="1381" spans="7:8" x14ac:dyDescent="0.2">
      <c r="G1381" t="s">
        <v>8221</v>
      </c>
      <c r="H1381">
        <v>0</v>
      </c>
    </row>
    <row r="1382" spans="7:8" x14ac:dyDescent="0.2">
      <c r="G1382" t="s">
        <v>8221</v>
      </c>
      <c r="H1382">
        <v>3</v>
      </c>
    </row>
    <row r="1383" spans="7:8" x14ac:dyDescent="0.2">
      <c r="G1383" t="s">
        <v>8221</v>
      </c>
      <c r="H1383">
        <v>4</v>
      </c>
    </row>
    <row r="1384" spans="7:8" x14ac:dyDescent="0.2">
      <c r="G1384" t="s">
        <v>8221</v>
      </c>
      <c r="H1384">
        <v>2</v>
      </c>
    </row>
    <row r="1385" spans="7:8" x14ac:dyDescent="0.2">
      <c r="G1385" t="s">
        <v>8221</v>
      </c>
      <c r="H1385">
        <v>10</v>
      </c>
    </row>
    <row r="1386" spans="7:8" x14ac:dyDescent="0.2">
      <c r="G1386" t="s">
        <v>8221</v>
      </c>
      <c r="H1386">
        <v>11</v>
      </c>
    </row>
    <row r="1387" spans="7:8" x14ac:dyDescent="0.2">
      <c r="G1387" t="s">
        <v>8221</v>
      </c>
      <c r="H1387">
        <v>6</v>
      </c>
    </row>
    <row r="1388" spans="7:8" x14ac:dyDescent="0.2">
      <c r="G1388" t="s">
        <v>8221</v>
      </c>
      <c r="H1388">
        <v>2</v>
      </c>
    </row>
    <row r="1389" spans="7:8" x14ac:dyDescent="0.2">
      <c r="G1389" t="s">
        <v>8221</v>
      </c>
      <c r="H1389">
        <v>6</v>
      </c>
    </row>
    <row r="1390" spans="7:8" x14ac:dyDescent="0.2">
      <c r="G1390" t="s">
        <v>8221</v>
      </c>
      <c r="H1390">
        <v>8</v>
      </c>
    </row>
    <row r="1391" spans="7:8" x14ac:dyDescent="0.2">
      <c r="G1391" t="s">
        <v>8221</v>
      </c>
      <c r="H1391">
        <v>37</v>
      </c>
    </row>
    <row r="1392" spans="7:8" x14ac:dyDescent="0.2">
      <c r="G1392" t="s">
        <v>8221</v>
      </c>
      <c r="H1392">
        <v>11</v>
      </c>
    </row>
    <row r="1393" spans="7:8" x14ac:dyDescent="0.2">
      <c r="G1393" t="s">
        <v>8221</v>
      </c>
      <c r="H1393">
        <v>0</v>
      </c>
    </row>
    <row r="1394" spans="7:8" x14ac:dyDescent="0.2">
      <c r="G1394" t="s">
        <v>8221</v>
      </c>
      <c r="H1394">
        <v>10</v>
      </c>
    </row>
    <row r="1395" spans="7:8" x14ac:dyDescent="0.2">
      <c r="G1395" t="s">
        <v>8221</v>
      </c>
      <c r="H1395">
        <v>6</v>
      </c>
    </row>
    <row r="1396" spans="7:8" x14ac:dyDescent="0.2">
      <c r="G1396" t="s">
        <v>8221</v>
      </c>
      <c r="H1396">
        <v>8</v>
      </c>
    </row>
    <row r="1397" spans="7:8" x14ac:dyDescent="0.2">
      <c r="G1397" t="s">
        <v>8221</v>
      </c>
      <c r="H1397">
        <v>6</v>
      </c>
    </row>
    <row r="1398" spans="7:8" x14ac:dyDescent="0.2">
      <c r="G1398" t="s">
        <v>8221</v>
      </c>
      <c r="H1398">
        <v>7</v>
      </c>
    </row>
    <row r="1399" spans="7:8" x14ac:dyDescent="0.2">
      <c r="G1399" t="s">
        <v>8221</v>
      </c>
      <c r="H1399">
        <v>7</v>
      </c>
    </row>
    <row r="1400" spans="7:8" x14ac:dyDescent="0.2">
      <c r="G1400" t="s">
        <v>8221</v>
      </c>
      <c r="H1400">
        <v>5</v>
      </c>
    </row>
    <row r="1401" spans="7:8" x14ac:dyDescent="0.2">
      <c r="G1401" t="s">
        <v>8221</v>
      </c>
      <c r="H1401">
        <v>46</v>
      </c>
    </row>
    <row r="1402" spans="7:8" x14ac:dyDescent="0.2">
      <c r="G1402" t="s">
        <v>8221</v>
      </c>
      <c r="H1402">
        <v>10</v>
      </c>
    </row>
    <row r="1403" spans="7:8" x14ac:dyDescent="0.2">
      <c r="G1403" t="s">
        <v>8221</v>
      </c>
      <c r="H1403">
        <v>19</v>
      </c>
    </row>
    <row r="1404" spans="7:8" x14ac:dyDescent="0.2">
      <c r="G1404" t="s">
        <v>8221</v>
      </c>
      <c r="H1404">
        <v>13</v>
      </c>
    </row>
    <row r="1405" spans="7:8" x14ac:dyDescent="0.2">
      <c r="G1405" t="s">
        <v>8221</v>
      </c>
      <c r="H1405">
        <v>13</v>
      </c>
    </row>
    <row r="1406" spans="7:8" x14ac:dyDescent="0.2">
      <c r="G1406" t="s">
        <v>8221</v>
      </c>
      <c r="H1406">
        <v>4</v>
      </c>
    </row>
    <row r="1407" spans="7:8" x14ac:dyDescent="0.2">
      <c r="G1407" t="s">
        <v>8221</v>
      </c>
      <c r="H1407">
        <v>0</v>
      </c>
    </row>
    <row r="1408" spans="7:8" x14ac:dyDescent="0.2">
      <c r="G1408" t="s">
        <v>8221</v>
      </c>
      <c r="H1408">
        <v>3</v>
      </c>
    </row>
    <row r="1409" spans="7:8" x14ac:dyDescent="0.2">
      <c r="G1409" t="s">
        <v>8221</v>
      </c>
      <c r="H1409">
        <v>1</v>
      </c>
    </row>
    <row r="1410" spans="7:8" x14ac:dyDescent="0.2">
      <c r="G1410" t="s">
        <v>8221</v>
      </c>
      <c r="H1410">
        <v>9</v>
      </c>
    </row>
    <row r="1411" spans="7:8" x14ac:dyDescent="0.2">
      <c r="G1411" t="s">
        <v>8221</v>
      </c>
      <c r="H1411">
        <v>1</v>
      </c>
    </row>
    <row r="1412" spans="7:8" x14ac:dyDescent="0.2">
      <c r="G1412" t="s">
        <v>8221</v>
      </c>
      <c r="H1412">
        <v>1</v>
      </c>
    </row>
    <row r="1413" spans="7:8" x14ac:dyDescent="0.2">
      <c r="G1413" t="s">
        <v>8221</v>
      </c>
      <c r="H1413">
        <v>4</v>
      </c>
    </row>
    <row r="1414" spans="7:8" x14ac:dyDescent="0.2">
      <c r="G1414" t="s">
        <v>8221</v>
      </c>
      <c r="H1414">
        <v>17</v>
      </c>
    </row>
    <row r="1415" spans="7:8" x14ac:dyDescent="0.2">
      <c r="G1415" t="s">
        <v>8221</v>
      </c>
      <c r="H1415">
        <v>0</v>
      </c>
    </row>
    <row r="1416" spans="7:8" x14ac:dyDescent="0.2">
      <c r="G1416" t="s">
        <v>8221</v>
      </c>
      <c r="H1416">
        <v>12</v>
      </c>
    </row>
    <row r="1417" spans="7:8" x14ac:dyDescent="0.2">
      <c r="G1417" t="s">
        <v>8221</v>
      </c>
      <c r="H1417">
        <v>14</v>
      </c>
    </row>
    <row r="1418" spans="7:8" x14ac:dyDescent="0.2">
      <c r="G1418" t="s">
        <v>8221</v>
      </c>
      <c r="H1418">
        <v>1</v>
      </c>
    </row>
    <row r="1419" spans="7:8" x14ac:dyDescent="0.2">
      <c r="G1419" t="s">
        <v>8221</v>
      </c>
      <c r="H1419">
        <v>14</v>
      </c>
    </row>
    <row r="1420" spans="7:8" x14ac:dyDescent="0.2">
      <c r="G1420" t="s">
        <v>8221</v>
      </c>
      <c r="H1420">
        <v>4</v>
      </c>
    </row>
    <row r="1421" spans="7:8" x14ac:dyDescent="0.2">
      <c r="G1421" t="s">
        <v>8221</v>
      </c>
      <c r="H1421">
        <v>2</v>
      </c>
    </row>
    <row r="1422" spans="7:8" x14ac:dyDescent="0.2">
      <c r="G1422" t="s">
        <v>8221</v>
      </c>
      <c r="H1422">
        <v>1</v>
      </c>
    </row>
    <row r="1423" spans="7:8" x14ac:dyDescent="0.2">
      <c r="G1423" t="s">
        <v>8221</v>
      </c>
      <c r="H1423">
        <v>2</v>
      </c>
    </row>
    <row r="1424" spans="7:8" x14ac:dyDescent="0.2">
      <c r="G1424" t="s">
        <v>8221</v>
      </c>
      <c r="H1424">
        <v>1</v>
      </c>
    </row>
    <row r="1425" spans="7:8" x14ac:dyDescent="0.2">
      <c r="G1425" t="s">
        <v>8221</v>
      </c>
      <c r="H1425">
        <v>1</v>
      </c>
    </row>
    <row r="1426" spans="7:8" x14ac:dyDescent="0.2">
      <c r="G1426" t="s">
        <v>8221</v>
      </c>
      <c r="H1426">
        <v>4</v>
      </c>
    </row>
    <row r="1427" spans="7:8" x14ac:dyDescent="0.2">
      <c r="G1427" t="s">
        <v>8221</v>
      </c>
      <c r="H1427">
        <v>3</v>
      </c>
    </row>
    <row r="1428" spans="7:8" x14ac:dyDescent="0.2">
      <c r="G1428" t="s">
        <v>8221</v>
      </c>
      <c r="H1428">
        <v>38</v>
      </c>
    </row>
    <row r="1429" spans="7:8" x14ac:dyDescent="0.2">
      <c r="G1429" t="s">
        <v>8221</v>
      </c>
      <c r="H1429">
        <v>4</v>
      </c>
    </row>
    <row r="1430" spans="7:8" x14ac:dyDescent="0.2">
      <c r="G1430" t="s">
        <v>8221</v>
      </c>
      <c r="H1430">
        <v>0</v>
      </c>
    </row>
    <row r="1431" spans="7:8" x14ac:dyDescent="0.2">
      <c r="G1431" t="s">
        <v>8221</v>
      </c>
      <c r="H1431">
        <v>2</v>
      </c>
    </row>
    <row r="1432" spans="7:8" x14ac:dyDescent="0.2">
      <c r="G1432" t="s">
        <v>8221</v>
      </c>
      <c r="H1432">
        <v>0</v>
      </c>
    </row>
    <row r="1433" spans="7:8" x14ac:dyDescent="0.2">
      <c r="G1433" t="s">
        <v>8221</v>
      </c>
      <c r="H1433">
        <v>1</v>
      </c>
    </row>
    <row r="1434" spans="7:8" x14ac:dyDescent="0.2">
      <c r="G1434" t="s">
        <v>8221</v>
      </c>
      <c r="H1434">
        <v>7</v>
      </c>
    </row>
    <row r="1435" spans="7:8" x14ac:dyDescent="0.2">
      <c r="G1435" t="s">
        <v>8221</v>
      </c>
      <c r="H1435">
        <v>2</v>
      </c>
    </row>
    <row r="1436" spans="7:8" x14ac:dyDescent="0.2">
      <c r="G1436" t="s">
        <v>8221</v>
      </c>
      <c r="H1436">
        <v>4</v>
      </c>
    </row>
    <row r="1437" spans="7:8" x14ac:dyDescent="0.2">
      <c r="G1437" t="s">
        <v>8221</v>
      </c>
      <c r="H1437">
        <v>4</v>
      </c>
    </row>
    <row r="1438" spans="7:8" x14ac:dyDescent="0.2">
      <c r="G1438" t="s">
        <v>8221</v>
      </c>
      <c r="H1438">
        <v>3</v>
      </c>
    </row>
    <row r="1439" spans="7:8" x14ac:dyDescent="0.2">
      <c r="G1439" t="s">
        <v>8221</v>
      </c>
      <c r="H1439">
        <v>2</v>
      </c>
    </row>
    <row r="1440" spans="7:8" x14ac:dyDescent="0.2">
      <c r="G1440" t="s">
        <v>8221</v>
      </c>
      <c r="H1440">
        <v>197</v>
      </c>
    </row>
    <row r="1441" spans="7:8" x14ac:dyDescent="0.2">
      <c r="G1441" t="s">
        <v>8221</v>
      </c>
      <c r="H1441">
        <v>0</v>
      </c>
    </row>
    <row r="1442" spans="7:8" x14ac:dyDescent="0.2">
      <c r="G1442" t="s">
        <v>8221</v>
      </c>
      <c r="H1442">
        <v>1</v>
      </c>
    </row>
    <row r="1443" spans="7:8" x14ac:dyDescent="0.2">
      <c r="G1443" t="s">
        <v>8221</v>
      </c>
      <c r="H1443">
        <v>4</v>
      </c>
    </row>
    <row r="1444" spans="7:8" x14ac:dyDescent="0.2">
      <c r="G1444" t="s">
        <v>8221</v>
      </c>
      <c r="H1444">
        <v>0</v>
      </c>
    </row>
    <row r="1445" spans="7:8" x14ac:dyDescent="0.2">
      <c r="G1445" t="s">
        <v>8221</v>
      </c>
      <c r="H1445">
        <v>7</v>
      </c>
    </row>
    <row r="1446" spans="7:8" x14ac:dyDescent="0.2">
      <c r="G1446" t="s">
        <v>8221</v>
      </c>
      <c r="H1446">
        <v>11</v>
      </c>
    </row>
    <row r="1447" spans="7:8" x14ac:dyDescent="0.2">
      <c r="G1447" t="s">
        <v>8221</v>
      </c>
      <c r="H1447">
        <v>0</v>
      </c>
    </row>
    <row r="1448" spans="7:8" x14ac:dyDescent="0.2">
      <c r="G1448" t="s">
        <v>8221</v>
      </c>
      <c r="H1448">
        <v>6</v>
      </c>
    </row>
    <row r="1449" spans="7:8" x14ac:dyDescent="0.2">
      <c r="G1449" t="s">
        <v>8221</v>
      </c>
      <c r="H1449">
        <v>0</v>
      </c>
    </row>
    <row r="1450" spans="7:8" x14ac:dyDescent="0.2">
      <c r="G1450" t="s">
        <v>8221</v>
      </c>
      <c r="H1450">
        <v>7</v>
      </c>
    </row>
    <row r="1451" spans="7:8" x14ac:dyDescent="0.2">
      <c r="G1451" t="s">
        <v>8221</v>
      </c>
      <c r="H1451">
        <v>94</v>
      </c>
    </row>
    <row r="1452" spans="7:8" x14ac:dyDescent="0.2">
      <c r="G1452" t="s">
        <v>8221</v>
      </c>
      <c r="H1452">
        <v>2</v>
      </c>
    </row>
    <row r="1453" spans="7:8" x14ac:dyDescent="0.2">
      <c r="G1453" t="s">
        <v>8221</v>
      </c>
      <c r="H1453">
        <v>25</v>
      </c>
    </row>
    <row r="1454" spans="7:8" x14ac:dyDescent="0.2">
      <c r="G1454" t="s">
        <v>8221</v>
      </c>
      <c r="H1454">
        <v>17</v>
      </c>
    </row>
    <row r="1455" spans="7:8" x14ac:dyDescent="0.2">
      <c r="G1455" t="s">
        <v>8221</v>
      </c>
      <c r="H1455">
        <v>2</v>
      </c>
    </row>
    <row r="1456" spans="7:8" x14ac:dyDescent="0.2">
      <c r="G1456" t="s">
        <v>8221</v>
      </c>
      <c r="H1456">
        <v>4</v>
      </c>
    </row>
    <row r="1457" spans="7:8" x14ac:dyDescent="0.2">
      <c r="G1457" t="s">
        <v>8221</v>
      </c>
      <c r="H1457">
        <v>5</v>
      </c>
    </row>
    <row r="1458" spans="7:8" x14ac:dyDescent="0.2">
      <c r="G1458" t="s">
        <v>8221</v>
      </c>
      <c r="H1458">
        <v>2</v>
      </c>
    </row>
    <row r="1459" spans="7:8" x14ac:dyDescent="0.2">
      <c r="G1459" t="s">
        <v>8221</v>
      </c>
      <c r="H1459">
        <v>2</v>
      </c>
    </row>
    <row r="1460" spans="7:8" x14ac:dyDescent="0.2">
      <c r="G1460" t="s">
        <v>8221</v>
      </c>
      <c r="H1460">
        <v>3</v>
      </c>
    </row>
    <row r="1461" spans="7:8" x14ac:dyDescent="0.2">
      <c r="G1461" t="s">
        <v>8221</v>
      </c>
      <c r="H1461">
        <v>0</v>
      </c>
    </row>
    <row r="1462" spans="7:8" x14ac:dyDescent="0.2">
      <c r="G1462" t="s">
        <v>8221</v>
      </c>
      <c r="H1462">
        <v>4</v>
      </c>
    </row>
    <row r="1463" spans="7:8" x14ac:dyDescent="0.2">
      <c r="G1463" t="s">
        <v>8221</v>
      </c>
      <c r="H1463">
        <v>1</v>
      </c>
    </row>
    <row r="1464" spans="7:8" x14ac:dyDescent="0.2">
      <c r="G1464" t="s">
        <v>8221</v>
      </c>
      <c r="H1464">
        <v>12</v>
      </c>
    </row>
    <row r="1465" spans="7:8" x14ac:dyDescent="0.2">
      <c r="G1465" t="s">
        <v>8221</v>
      </c>
      <c r="H1465">
        <v>4</v>
      </c>
    </row>
    <row r="1466" spans="7:8" x14ac:dyDescent="0.2">
      <c r="G1466" t="s">
        <v>8221</v>
      </c>
      <c r="H1466">
        <v>91</v>
      </c>
    </row>
    <row r="1467" spans="7:8" x14ac:dyDescent="0.2">
      <c r="G1467" t="s">
        <v>8221</v>
      </c>
      <c r="H1467">
        <v>1</v>
      </c>
    </row>
    <row r="1468" spans="7:8" x14ac:dyDescent="0.2">
      <c r="G1468" t="s">
        <v>8221</v>
      </c>
      <c r="H1468">
        <v>1</v>
      </c>
    </row>
    <row r="1469" spans="7:8" x14ac:dyDescent="0.2">
      <c r="G1469" t="s">
        <v>8221</v>
      </c>
      <c r="H1469">
        <v>0</v>
      </c>
    </row>
    <row r="1470" spans="7:8" x14ac:dyDescent="0.2">
      <c r="G1470" t="s">
        <v>8221</v>
      </c>
      <c r="H1470">
        <v>13</v>
      </c>
    </row>
    <row r="1471" spans="7:8" x14ac:dyDescent="0.2">
      <c r="G1471" t="s">
        <v>8221</v>
      </c>
      <c r="H1471">
        <v>2</v>
      </c>
    </row>
    <row r="1472" spans="7:8" x14ac:dyDescent="0.2">
      <c r="G1472" t="s">
        <v>8221</v>
      </c>
      <c r="H1472">
        <v>0</v>
      </c>
    </row>
    <row r="1473" spans="7:8" x14ac:dyDescent="0.2">
      <c r="G1473" t="s">
        <v>8221</v>
      </c>
      <c r="H1473">
        <v>21</v>
      </c>
    </row>
    <row r="1474" spans="7:8" x14ac:dyDescent="0.2">
      <c r="G1474" t="s">
        <v>8221</v>
      </c>
      <c r="H1474">
        <v>9</v>
      </c>
    </row>
    <row r="1475" spans="7:8" x14ac:dyDescent="0.2">
      <c r="G1475" t="s">
        <v>8221</v>
      </c>
      <c r="H1475">
        <v>6</v>
      </c>
    </row>
    <row r="1476" spans="7:8" x14ac:dyDescent="0.2">
      <c r="G1476" t="s">
        <v>8221</v>
      </c>
      <c r="H1476">
        <v>4</v>
      </c>
    </row>
    <row r="1477" spans="7:8" x14ac:dyDescent="0.2">
      <c r="G1477" t="s">
        <v>8221</v>
      </c>
      <c r="H1477">
        <v>7</v>
      </c>
    </row>
    <row r="1478" spans="7:8" x14ac:dyDescent="0.2">
      <c r="G1478" t="s">
        <v>8221</v>
      </c>
      <c r="H1478">
        <v>5</v>
      </c>
    </row>
    <row r="1479" spans="7:8" x14ac:dyDescent="0.2">
      <c r="G1479" t="s">
        <v>8221</v>
      </c>
      <c r="H1479">
        <v>0</v>
      </c>
    </row>
    <row r="1480" spans="7:8" x14ac:dyDescent="0.2">
      <c r="G1480" t="s">
        <v>8221</v>
      </c>
      <c r="H1480">
        <v>3</v>
      </c>
    </row>
    <row r="1481" spans="7:8" x14ac:dyDescent="0.2">
      <c r="G1481" t="s">
        <v>8221</v>
      </c>
      <c r="H1481">
        <v>9</v>
      </c>
    </row>
    <row r="1482" spans="7:8" x14ac:dyDescent="0.2">
      <c r="G1482" t="s">
        <v>8221</v>
      </c>
      <c r="H1482">
        <v>6</v>
      </c>
    </row>
    <row r="1483" spans="7:8" x14ac:dyDescent="0.2">
      <c r="G1483" t="s">
        <v>8221</v>
      </c>
      <c r="H1483">
        <v>4</v>
      </c>
    </row>
    <row r="1484" spans="7:8" x14ac:dyDescent="0.2">
      <c r="G1484" t="s">
        <v>8221</v>
      </c>
      <c r="H1484">
        <v>1</v>
      </c>
    </row>
    <row r="1485" spans="7:8" x14ac:dyDescent="0.2">
      <c r="G1485" t="s">
        <v>8221</v>
      </c>
      <c r="H1485">
        <v>17</v>
      </c>
    </row>
    <row r="1486" spans="7:8" x14ac:dyDescent="0.2">
      <c r="G1486" t="s">
        <v>8221</v>
      </c>
      <c r="H1486">
        <v>1</v>
      </c>
    </row>
    <row r="1487" spans="7:8" x14ac:dyDescent="0.2">
      <c r="G1487" t="s">
        <v>8221</v>
      </c>
      <c r="H1487">
        <v>13</v>
      </c>
    </row>
    <row r="1488" spans="7:8" x14ac:dyDescent="0.2">
      <c r="G1488" t="s">
        <v>8221</v>
      </c>
      <c r="H1488">
        <v>6</v>
      </c>
    </row>
    <row r="1489" spans="7:8" x14ac:dyDescent="0.2">
      <c r="G1489" t="s">
        <v>8221</v>
      </c>
      <c r="H1489">
        <v>0</v>
      </c>
    </row>
    <row r="1490" spans="7:8" x14ac:dyDescent="0.2">
      <c r="G1490" t="s">
        <v>8221</v>
      </c>
      <c r="H1490">
        <v>2</v>
      </c>
    </row>
    <row r="1491" spans="7:8" x14ac:dyDescent="0.2">
      <c r="G1491" t="s">
        <v>8221</v>
      </c>
      <c r="H1491">
        <v>2</v>
      </c>
    </row>
    <row r="1492" spans="7:8" x14ac:dyDescent="0.2">
      <c r="G1492" t="s">
        <v>8221</v>
      </c>
      <c r="H1492">
        <v>21</v>
      </c>
    </row>
    <row r="1493" spans="7:8" x14ac:dyDescent="0.2">
      <c r="G1493" t="s">
        <v>8221</v>
      </c>
      <c r="H1493">
        <v>13</v>
      </c>
    </row>
    <row r="1494" spans="7:8" x14ac:dyDescent="0.2">
      <c r="G1494" t="s">
        <v>8221</v>
      </c>
      <c r="H1494">
        <v>0</v>
      </c>
    </row>
    <row r="1495" spans="7:8" x14ac:dyDescent="0.2">
      <c r="G1495" t="s">
        <v>8221</v>
      </c>
      <c r="H1495">
        <v>6</v>
      </c>
    </row>
    <row r="1496" spans="7:8" x14ac:dyDescent="0.2">
      <c r="G1496" t="s">
        <v>8221</v>
      </c>
      <c r="H1496">
        <v>0</v>
      </c>
    </row>
    <row r="1497" spans="7:8" x14ac:dyDescent="0.2">
      <c r="G1497" t="s">
        <v>8221</v>
      </c>
      <c r="H1497">
        <v>1</v>
      </c>
    </row>
    <row r="1498" spans="7:8" x14ac:dyDescent="0.2">
      <c r="G1498" t="s">
        <v>8221</v>
      </c>
      <c r="H1498">
        <v>0</v>
      </c>
    </row>
    <row r="1499" spans="7:8" x14ac:dyDescent="0.2">
      <c r="G1499" t="s">
        <v>8221</v>
      </c>
      <c r="H1499">
        <v>12</v>
      </c>
    </row>
    <row r="1500" spans="7:8" x14ac:dyDescent="0.2">
      <c r="G1500" t="s">
        <v>8221</v>
      </c>
      <c r="H1500">
        <v>2</v>
      </c>
    </row>
    <row r="1501" spans="7:8" x14ac:dyDescent="0.2">
      <c r="G1501" t="s">
        <v>8221</v>
      </c>
      <c r="H1501">
        <v>6</v>
      </c>
    </row>
    <row r="1502" spans="7:8" x14ac:dyDescent="0.2">
      <c r="G1502" t="s">
        <v>8221</v>
      </c>
      <c r="H1502">
        <v>1</v>
      </c>
    </row>
    <row r="1503" spans="7:8" x14ac:dyDescent="0.2">
      <c r="G1503" t="s">
        <v>8221</v>
      </c>
      <c r="H1503">
        <v>1</v>
      </c>
    </row>
    <row r="1504" spans="7:8" x14ac:dyDescent="0.2">
      <c r="G1504" t="s">
        <v>8221</v>
      </c>
      <c r="H1504">
        <v>5</v>
      </c>
    </row>
    <row r="1505" spans="7:8" x14ac:dyDescent="0.2">
      <c r="G1505" t="s">
        <v>8221</v>
      </c>
      <c r="H1505">
        <v>0</v>
      </c>
    </row>
    <row r="1506" spans="7:8" x14ac:dyDescent="0.2">
      <c r="G1506" t="s">
        <v>8221</v>
      </c>
      <c r="H1506">
        <v>3</v>
      </c>
    </row>
    <row r="1507" spans="7:8" x14ac:dyDescent="0.2">
      <c r="G1507" t="s">
        <v>8221</v>
      </c>
      <c r="H1507">
        <v>8</v>
      </c>
    </row>
    <row r="1508" spans="7:8" x14ac:dyDescent="0.2">
      <c r="G1508" t="s">
        <v>8221</v>
      </c>
      <c r="H1508">
        <v>3</v>
      </c>
    </row>
    <row r="1509" spans="7:8" x14ac:dyDescent="0.2">
      <c r="G1509" t="s">
        <v>8221</v>
      </c>
      <c r="H1509">
        <v>8</v>
      </c>
    </row>
    <row r="1510" spans="7:8" x14ac:dyDescent="0.2">
      <c r="G1510" t="s">
        <v>8221</v>
      </c>
      <c r="H1510">
        <v>1</v>
      </c>
    </row>
    <row r="1511" spans="7:8" x14ac:dyDescent="0.2">
      <c r="G1511" t="s">
        <v>8221</v>
      </c>
      <c r="H1511">
        <v>4</v>
      </c>
    </row>
    <row r="1512" spans="7:8" x14ac:dyDescent="0.2">
      <c r="G1512" t="s">
        <v>8221</v>
      </c>
      <c r="H1512">
        <v>8</v>
      </c>
    </row>
    <row r="1513" spans="7:8" x14ac:dyDescent="0.2">
      <c r="G1513" t="s">
        <v>8221</v>
      </c>
      <c r="H1513">
        <v>1</v>
      </c>
    </row>
    <row r="1514" spans="7:8" x14ac:dyDescent="0.2">
      <c r="G1514" t="s">
        <v>8221</v>
      </c>
      <c r="H1514">
        <v>5</v>
      </c>
    </row>
    <row r="1515" spans="7:8" x14ac:dyDescent="0.2">
      <c r="G1515" t="s">
        <v>8221</v>
      </c>
      <c r="H1515">
        <v>0</v>
      </c>
    </row>
    <row r="1516" spans="7:8" x14ac:dyDescent="0.2">
      <c r="G1516" t="s">
        <v>8221</v>
      </c>
      <c r="H1516">
        <v>0</v>
      </c>
    </row>
    <row r="1517" spans="7:8" x14ac:dyDescent="0.2">
      <c r="G1517" t="s">
        <v>8221</v>
      </c>
      <c r="H1517">
        <v>1</v>
      </c>
    </row>
    <row r="1518" spans="7:8" x14ac:dyDescent="0.2">
      <c r="G1518" t="s">
        <v>8221</v>
      </c>
      <c r="H1518">
        <v>0</v>
      </c>
    </row>
    <row r="1519" spans="7:8" x14ac:dyDescent="0.2">
      <c r="G1519" t="s">
        <v>8221</v>
      </c>
      <c r="H1519">
        <v>0</v>
      </c>
    </row>
    <row r="1520" spans="7:8" x14ac:dyDescent="0.2">
      <c r="G1520" t="s">
        <v>8221</v>
      </c>
      <c r="H1520">
        <v>6</v>
      </c>
    </row>
    <row r="1521" spans="7:8" x14ac:dyDescent="0.2">
      <c r="G1521" t="s">
        <v>8221</v>
      </c>
      <c r="H1521">
        <v>6</v>
      </c>
    </row>
    <row r="1522" spans="7:8" x14ac:dyDescent="0.2">
      <c r="G1522" t="s">
        <v>8221</v>
      </c>
      <c r="H1522">
        <v>14</v>
      </c>
    </row>
    <row r="1523" spans="7:8" x14ac:dyDescent="0.2">
      <c r="G1523" t="s">
        <v>8221</v>
      </c>
      <c r="H1523">
        <v>6</v>
      </c>
    </row>
    <row r="1524" spans="7:8" x14ac:dyDescent="0.2">
      <c r="G1524" t="s">
        <v>8221</v>
      </c>
      <c r="H1524">
        <v>33</v>
      </c>
    </row>
    <row r="1525" spans="7:8" x14ac:dyDescent="0.2">
      <c r="G1525" t="s">
        <v>8221</v>
      </c>
      <c r="H1525">
        <v>4</v>
      </c>
    </row>
    <row r="1526" spans="7:8" x14ac:dyDescent="0.2">
      <c r="G1526" t="s">
        <v>8221</v>
      </c>
      <c r="H1526">
        <v>1</v>
      </c>
    </row>
    <row r="1527" spans="7:8" x14ac:dyDescent="0.2">
      <c r="G1527" t="s">
        <v>8221</v>
      </c>
      <c r="H1527">
        <v>0</v>
      </c>
    </row>
    <row r="1528" spans="7:8" x14ac:dyDescent="0.2">
      <c r="G1528" t="s">
        <v>8221</v>
      </c>
      <c r="H1528">
        <v>6</v>
      </c>
    </row>
    <row r="1529" spans="7:8" x14ac:dyDescent="0.2">
      <c r="G1529" t="s">
        <v>8221</v>
      </c>
      <c r="H1529">
        <v>6</v>
      </c>
    </row>
    <row r="1530" spans="7:8" x14ac:dyDescent="0.2">
      <c r="G1530" t="s">
        <v>8221</v>
      </c>
      <c r="H1530">
        <v>1</v>
      </c>
    </row>
    <row r="1531" spans="7:8" x14ac:dyDescent="0.2">
      <c r="G1531" t="s">
        <v>8221</v>
      </c>
      <c r="H1531">
        <v>3</v>
      </c>
    </row>
  </sheetData>
  <conditionalFormatting sqref="A1:A1048576">
    <cfRule type="containsText" dxfId="7" priority="6" operator="containsText" text="live">
      <formula>NOT(ISERROR(SEARCH("live",A1)))</formula>
    </cfRule>
    <cfRule type="containsText" dxfId="6" priority="7" operator="containsText" text="failed">
      <formula>NOT(ISERROR(SEARCH("failed",A1)))</formula>
    </cfRule>
    <cfRule type="containsText" dxfId="5" priority="8" operator="containsText" text="canceled">
      <formula>NOT(ISERROR(SEARCH("canceled",A1)))</formula>
    </cfRule>
    <cfRule type="containsText" dxfId="4" priority="9" operator="containsText" text="successful">
      <formula>NOT(ISERROR(SEARCH("successful",A1)))</formula>
    </cfRule>
    <cfRule type="colorScale" priority="10">
      <colorScale>
        <cfvo type="min"/>
        <cfvo type="max"/>
        <color rgb="FFFF7128"/>
        <color rgb="FFFFEF9C"/>
      </colorScale>
    </cfRule>
  </conditionalFormatting>
  <conditionalFormatting sqref="G1:G1045992">
    <cfRule type="containsText" dxfId="3" priority="1" operator="containsText" text="live">
      <formula>NOT(ISERROR(SEARCH("live",G1)))</formula>
    </cfRule>
    <cfRule type="containsText" dxfId="2" priority="2" operator="containsText" text="failed">
      <formula>NOT(ISERROR(SEARCH("failed",G1)))</formula>
    </cfRule>
    <cfRule type="containsText" dxfId="1" priority="3" operator="containsText" text="canceled">
      <formula>NOT(ISERROR(SEARCH("canceled",G1)))</formula>
    </cfRule>
    <cfRule type="containsText" dxfId="0" priority="4" operator="containsText" text="successful">
      <formula>NOT(ISERROR(SEARCH("successful",G1)))</formula>
    </cfRule>
    <cfRule type="colorScale" priority="5">
      <colorScale>
        <cfvo type="min"/>
        <cfvo type="max"/>
        <color rgb="FFFF7128"/>
        <color rgb="FFFFEF9C"/>
      </colorScale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2</vt:i4>
      </vt:variant>
    </vt:vector>
  </HeadingPairs>
  <TitlesOfParts>
    <vt:vector size="9" baseType="lpstr">
      <vt:lpstr>StatusCategory</vt:lpstr>
      <vt:lpstr>StatusSubCategory</vt:lpstr>
      <vt:lpstr>StatusDateConversion</vt:lpstr>
      <vt:lpstr>Goals</vt:lpstr>
      <vt:lpstr>RawData</vt:lpstr>
      <vt:lpstr>Sheet4</vt:lpstr>
      <vt:lpstr>SuccesMetrics</vt:lpstr>
      <vt:lpstr>raw</vt:lpstr>
      <vt:lpstr>StatusSubCategory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2020-09-26T06:50:16Z</dcterms:modified>
</cp:coreProperties>
</file>