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<sst xmlns="http://schemas.openxmlformats.org/spreadsheetml/2006/main" count="46" uniqueCount="18">
  <si>
    <t>Controle de Vendas e Comissões</t>
  </si>
  <si>
    <t>Data</t>
  </si>
  <si>
    <t>Produto</t>
  </si>
  <si>
    <t>Qtde</t>
  </si>
  <si>
    <t>Valor UNIT.</t>
  </si>
  <si>
    <t>TOTAL</t>
  </si>
  <si>
    <t>Vendedor</t>
  </si>
  <si>
    <t>% Comissão</t>
  </si>
  <si>
    <t>Valor Comissão</t>
  </si>
  <si>
    <t>Observações</t>
  </si>
  <si>
    <t>Pedaleira</t>
  </si>
  <si>
    <t>Alice</t>
  </si>
  <si>
    <t>Macaco Hidráulico</t>
  </si>
  <si>
    <t>Arthur</t>
  </si>
  <si>
    <t>Porta óculos</t>
  </si>
  <si>
    <t>Matheus</t>
  </si>
  <si>
    <t>Conj. de alto-falantes</t>
  </si>
  <si>
    <t>Aparelho de som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</si>
</sst>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R$ -416]#,##0.00"/>
  </numFmts>
  <fonts count="7">
    <font>
      <sz val="10.0"/>
      <color rgb="FF000000"/>
      <name val="Arial"/>
      <scheme val="minor"/>
    </font>
    <font>
      <b/>
      <sz val="18.0"/>
      <color rgb="FF000000"/>
      <name val="Tahoma"/>
    </font>
    <font>
      <b/>
      <sz val="8.0"/>
      <color rgb="FFFFFFFF"/>
      <name val="Tahoma"/>
    </font>
    <font>
      <color theme="1"/>
      <name val="Arial"/>
      <scheme val="minor"/>
    </font>
    <font>
      <b/>
      <sz val="12.0"/>
      <color rgb="FF404040"/>
      <name val="Tahoma"/>
    </font>
    <font>
      <sz val="8.0"/>
      <color theme="1"/>
      <name val="Calibri"/>
    </font>
    <font>
      <sz val="12.0"/>
      <color rgb="FF40404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89EA8"/>
        <bgColor rgb="FF089EA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DAE3F3"/>
      </left>
      <right style="thin">
        <color rgb="FFDAE3F3"/>
      </right>
      <top style="thin">
        <color rgb="FFDAE3F3"/>
      </top>
      <bottom style="thin">
        <color rgb="FFDAE3F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Font="1"/>
    <xf borderId="0" fillId="4" fontId="2" numFmtId="0" xfId="0" applyAlignment="1" applyFill="1" applyFont="1">
      <alignment horizontal="center" readingOrder="0"/>
    </xf>
    <xf borderId="0" fillId="3" fontId="4" numFmtId="164" xfId="0" applyAlignment="1" applyFont="1" applyNumberFormat="1">
      <alignment horizontal="left" readingOrder="0"/>
    </xf>
    <xf borderId="1" fillId="3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center" readingOrder="0"/>
    </xf>
    <xf borderId="1" fillId="5" fontId="4" numFmtId="4" xfId="0" applyAlignment="1" applyBorder="1" applyFill="1" applyFont="1" applyNumberFormat="1">
      <alignment horizontal="center" readingOrder="0"/>
    </xf>
    <xf borderId="1" fillId="3" fontId="4" numFmtId="9" xfId="0" applyAlignment="1" applyBorder="1" applyFont="1" applyNumberFormat="1">
      <alignment horizontal="center" readingOrder="0"/>
    </xf>
    <xf borderId="1" fillId="5" fontId="4" numFmtId="165" xfId="0" applyAlignment="1" applyBorder="1" applyFont="1" applyNumberFormat="1">
      <alignment horizontal="center" readingOrder="0"/>
    </xf>
    <xf borderId="0" fillId="3" fontId="5" numFmtId="0" xfId="0" applyAlignment="1" applyFont="1">
      <alignment horizontal="left"/>
    </xf>
    <xf borderId="0" fillId="3" fontId="6" numFmtId="164" xfId="0" applyAlignment="1" applyFont="1" applyNumberFormat="1">
      <alignment horizontal="left" readingOrder="0"/>
    </xf>
    <xf borderId="1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center" readingOrder="0"/>
    </xf>
    <xf borderId="1" fillId="5" fontId="6" numFmtId="4" xfId="0" applyAlignment="1" applyBorder="1" applyFont="1" applyNumberFormat="1">
      <alignment horizontal="center" readingOrder="0"/>
    </xf>
    <xf borderId="1" fillId="3" fontId="6" numFmtId="9" xfId="0" applyAlignment="1" applyBorder="1" applyFont="1" applyNumberFormat="1">
      <alignment horizontal="center" readingOrder="0"/>
    </xf>
    <xf borderId="1" fillId="5" fontId="6" numFmtId="165" xfId="0" applyAlignment="1" applyBorder="1" applyFont="1" applyNumberForma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>
      <c r="A1" s="1" t="s">
        <v>0</v>
      </c>
    </row>
    <row r="3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>
      <c r="A5" s="5">
        <v>44348.0</v>
      </c>
      <c r="B5" s="6" t="s">
        <v>10</v>
      </c>
      <c r="C5" s="7">
        <v>5.0</v>
      </c>
      <c r="D5" s="7">
        <v>260.0</v>
      </c>
      <c r="E5" s="8">
        <v>1300.0</v>
      </c>
      <c r="F5" s="6" t="s">
        <v>11</v>
      </c>
      <c r="G5" s="9">
        <v>0.03</v>
      </c>
      <c r="H5" s="10">
        <f t="shared" ref="H5:H22" si="1">E5*G5</f>
        <v>39</v>
      </c>
      <c r="I5" s="11"/>
    </row>
    <row r="6">
      <c r="A6" s="12">
        <v>44349.0</v>
      </c>
      <c r="B6" s="13" t="s">
        <v>12</v>
      </c>
      <c r="C6" s="14">
        <v>10.0</v>
      </c>
      <c r="D6" s="14">
        <v>180.0</v>
      </c>
      <c r="E6" s="15">
        <v>1800.0</v>
      </c>
      <c r="F6" s="13" t="s">
        <v>13</v>
      </c>
      <c r="G6" s="16">
        <v>0.02</v>
      </c>
      <c r="H6" s="17">
        <f t="shared" si="1"/>
        <v>36</v>
      </c>
      <c r="I6" s="11"/>
    </row>
    <row r="7">
      <c r="A7" s="12">
        <v>44350.0</v>
      </c>
      <c r="B7" s="13" t="s">
        <v>14</v>
      </c>
      <c r="C7" s="14">
        <v>5.0</v>
      </c>
      <c r="D7" s="14">
        <v>75.0</v>
      </c>
      <c r="E7" s="18">
        <v>375.0</v>
      </c>
      <c r="F7" s="13" t="s">
        <v>15</v>
      </c>
      <c r="G7" s="16">
        <v>0.04</v>
      </c>
      <c r="H7" s="17">
        <f t="shared" si="1"/>
        <v>15</v>
      </c>
      <c r="I7" s="11"/>
    </row>
    <row r="8">
      <c r="A8" s="12">
        <v>44351.0</v>
      </c>
      <c r="B8" s="13" t="s">
        <v>16</v>
      </c>
      <c r="C8" s="14">
        <v>20.0</v>
      </c>
      <c r="D8" s="14">
        <v>600.0</v>
      </c>
      <c r="E8" s="15">
        <v>12000.0</v>
      </c>
      <c r="F8" s="13" t="s">
        <v>13</v>
      </c>
      <c r="G8" s="16">
        <v>0.02</v>
      </c>
      <c r="H8" s="17">
        <f t="shared" si="1"/>
        <v>240</v>
      </c>
      <c r="I8" s="11"/>
    </row>
    <row r="9">
      <c r="A9" s="12">
        <v>44349.0</v>
      </c>
      <c r="B9" s="13" t="s">
        <v>17</v>
      </c>
      <c r="C9" s="14">
        <v>5.0</v>
      </c>
      <c r="D9" s="14">
        <v>350.0</v>
      </c>
      <c r="E9" s="15">
        <v>1750.0</v>
      </c>
      <c r="F9" s="13" t="s">
        <v>13</v>
      </c>
      <c r="G9" s="16">
        <v>0.02</v>
      </c>
      <c r="H9" s="17">
        <f t="shared" si="1"/>
        <v>35</v>
      </c>
      <c r="I9" s="11"/>
    </row>
    <row r="10">
      <c r="A10" s="12">
        <v>44353.0</v>
      </c>
      <c r="B10" s="13" t="s">
        <v>10</v>
      </c>
      <c r="C10" s="14">
        <v>5.0</v>
      </c>
      <c r="D10" s="14">
        <v>260.0</v>
      </c>
      <c r="E10" s="15">
        <v>1300.0</v>
      </c>
      <c r="F10" s="13" t="s">
        <v>11</v>
      </c>
      <c r="G10" s="16">
        <v>0.03</v>
      </c>
      <c r="H10" s="17">
        <f t="shared" si="1"/>
        <v>39</v>
      </c>
      <c r="I10" s="11"/>
    </row>
    <row r="11">
      <c r="A11" s="12">
        <v>44354.0</v>
      </c>
      <c r="B11" s="13" t="s">
        <v>17</v>
      </c>
      <c r="C11" s="14">
        <v>10.0</v>
      </c>
      <c r="D11" s="14">
        <v>350.0</v>
      </c>
      <c r="E11" s="15">
        <v>3500.0</v>
      </c>
      <c r="F11" s="13" t="s">
        <v>15</v>
      </c>
      <c r="G11" s="16">
        <v>0.02</v>
      </c>
      <c r="H11" s="17">
        <f t="shared" si="1"/>
        <v>70</v>
      </c>
      <c r="I11" s="11"/>
    </row>
    <row r="12">
      <c r="A12" s="12">
        <v>44392.0</v>
      </c>
      <c r="B12" s="13" t="s">
        <v>16</v>
      </c>
      <c r="C12" s="14">
        <v>40.0</v>
      </c>
      <c r="D12" s="14">
        <v>600.0</v>
      </c>
      <c r="E12" s="15">
        <v>24000.0</v>
      </c>
      <c r="F12" s="13" t="s">
        <v>15</v>
      </c>
      <c r="G12" s="16">
        <v>0.02</v>
      </c>
      <c r="H12" s="17">
        <f t="shared" si="1"/>
        <v>480</v>
      </c>
      <c r="I12" s="11"/>
    </row>
    <row r="13">
      <c r="A13" s="5">
        <v>44393.0</v>
      </c>
      <c r="B13" s="6" t="s">
        <v>14</v>
      </c>
      <c r="C13" s="7">
        <v>5.0</v>
      </c>
      <c r="D13" s="7">
        <v>75.0</v>
      </c>
      <c r="E13" s="19">
        <v>375.0</v>
      </c>
      <c r="F13" s="6" t="s">
        <v>11</v>
      </c>
      <c r="G13" s="9">
        <v>0.04</v>
      </c>
      <c r="H13" s="10">
        <f t="shared" si="1"/>
        <v>15</v>
      </c>
      <c r="I13" s="11"/>
    </row>
    <row r="14">
      <c r="A14" s="12">
        <v>44394.0</v>
      </c>
      <c r="B14" s="13" t="s">
        <v>12</v>
      </c>
      <c r="C14" s="14">
        <v>15.0</v>
      </c>
      <c r="D14" s="14">
        <v>180.0</v>
      </c>
      <c r="E14" s="15">
        <v>2700.0</v>
      </c>
      <c r="F14" s="13" t="s">
        <v>13</v>
      </c>
      <c r="G14" s="16">
        <v>0.02</v>
      </c>
      <c r="H14" s="17">
        <f t="shared" si="1"/>
        <v>54</v>
      </c>
      <c r="I14" s="11"/>
    </row>
    <row r="15">
      <c r="A15" s="12">
        <v>44413.0</v>
      </c>
      <c r="B15" s="13" t="s">
        <v>16</v>
      </c>
      <c r="C15" s="14">
        <v>20.0</v>
      </c>
      <c r="D15" s="14">
        <v>600.0</v>
      </c>
      <c r="E15" s="15">
        <v>12000.0</v>
      </c>
      <c r="F15" s="13" t="s">
        <v>13</v>
      </c>
      <c r="G15" s="16">
        <v>0.02</v>
      </c>
      <c r="H15" s="17">
        <f t="shared" si="1"/>
        <v>240</v>
      </c>
    </row>
    <row r="16">
      <c r="A16" s="12">
        <v>44414.0</v>
      </c>
      <c r="B16" s="13" t="s">
        <v>17</v>
      </c>
      <c r="C16" s="14">
        <v>5.0</v>
      </c>
      <c r="D16" s="14">
        <v>350.0</v>
      </c>
      <c r="E16" s="15">
        <v>1750.0</v>
      </c>
      <c r="F16" s="13" t="s">
        <v>13</v>
      </c>
      <c r="G16" s="16">
        <v>0.02</v>
      </c>
      <c r="H16" s="17">
        <f t="shared" si="1"/>
        <v>35</v>
      </c>
    </row>
    <row r="17">
      <c r="A17" s="12">
        <v>44415.0</v>
      </c>
      <c r="B17" s="13" t="s">
        <v>10</v>
      </c>
      <c r="C17" s="14">
        <v>5.0</v>
      </c>
      <c r="D17" s="14">
        <v>260.0</v>
      </c>
      <c r="E17" s="15">
        <v>1300.0</v>
      </c>
      <c r="F17" s="13" t="s">
        <v>11</v>
      </c>
      <c r="G17" s="16">
        <v>0.03</v>
      </c>
      <c r="H17" s="17">
        <f t="shared" si="1"/>
        <v>39</v>
      </c>
    </row>
    <row r="18">
      <c r="A18" s="12">
        <v>44413.0</v>
      </c>
      <c r="B18" s="13" t="s">
        <v>17</v>
      </c>
      <c r="C18" s="14">
        <v>10.0</v>
      </c>
      <c r="D18" s="14">
        <v>350.0</v>
      </c>
      <c r="E18" s="15">
        <v>3500.0</v>
      </c>
      <c r="F18" s="13" t="s">
        <v>15</v>
      </c>
      <c r="G18" s="16">
        <v>0.02</v>
      </c>
      <c r="H18" s="17">
        <f t="shared" si="1"/>
        <v>70</v>
      </c>
    </row>
    <row r="19">
      <c r="A19" s="12">
        <v>44414.0</v>
      </c>
      <c r="B19" s="13" t="s">
        <v>10</v>
      </c>
      <c r="C19" s="14">
        <v>5.0</v>
      </c>
      <c r="D19" s="14">
        <v>260.0</v>
      </c>
      <c r="E19" s="15">
        <v>1300.0</v>
      </c>
      <c r="F19" s="13" t="s">
        <v>11</v>
      </c>
      <c r="G19" s="16">
        <v>0.03</v>
      </c>
      <c r="H19" s="17">
        <f t="shared" si="1"/>
        <v>39</v>
      </c>
    </row>
    <row r="20">
      <c r="A20" s="12">
        <v>44415.0</v>
      </c>
      <c r="B20" s="13" t="s">
        <v>12</v>
      </c>
      <c r="C20" s="14">
        <v>10.0</v>
      </c>
      <c r="D20" s="14">
        <v>180.0</v>
      </c>
      <c r="E20" s="15">
        <v>1800.0</v>
      </c>
      <c r="F20" s="13" t="s">
        <v>13</v>
      </c>
      <c r="G20" s="16">
        <v>0.02</v>
      </c>
      <c r="H20" s="17">
        <f t="shared" si="1"/>
        <v>36</v>
      </c>
    </row>
    <row r="21">
      <c r="A21" s="12">
        <v>44413.0</v>
      </c>
      <c r="B21" s="13" t="s">
        <v>14</v>
      </c>
      <c r="C21" s="14">
        <v>5.0</v>
      </c>
      <c r="D21" s="14">
        <v>75.0</v>
      </c>
      <c r="E21" s="18">
        <v>375.0</v>
      </c>
      <c r="F21" s="13" t="s">
        <v>15</v>
      </c>
      <c r="G21" s="16">
        <v>0.04</v>
      </c>
      <c r="H21" s="17">
        <f t="shared" si="1"/>
        <v>15</v>
      </c>
    </row>
    <row r="22">
      <c r="A22" s="12">
        <v>44414.0</v>
      </c>
      <c r="B22" s="13" t="s">
        <v>16</v>
      </c>
      <c r="C22" s="14">
        <v>20.0</v>
      </c>
      <c r="D22" s="14">
        <v>600.0</v>
      </c>
      <c r="E22" s="15">
        <v>12000.0</v>
      </c>
      <c r="F22" s="13" t="s">
        <v>13</v>
      </c>
      <c r="G22" s="16">
        <v>0.02</v>
      </c>
      <c r="H22" s="17">
        <f t="shared" si="1"/>
        <v>240</v>
      </c>
    </row>
    <row r="23">
      <c r="A23" s="12"/>
      <c r="E23" s="20"/>
      <c r="F23" s="21"/>
    </row>
    <row r="24">
      <c r="E24" s="20"/>
      <c r="F24" s="21"/>
    </row>
    <row r="25">
      <c r="E25" s="20"/>
      <c r="F25" s="21"/>
    </row>
    <row r="26">
      <c r="E26" s="20"/>
      <c r="F26" s="21"/>
    </row>
  </sheetData>
  <mergeCells count="1">
    <mergeCell ref="A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2" t="str">
        <f>IFERROR(__xludf.DUMMYFUNCTION("QUERY('Página1'!A4:H22,""select F , SUM(E) group by F"",1)"),"Vendedor")</f>
        <v>Vendedor</v>
      </c>
      <c r="C3" s="22" t="str">
        <f>IFERROR(__xludf.DUMMYFUNCTION("""COMPUTED_VALUE"""),"sum TOTAL")</f>
        <v>sum TOTAL</v>
      </c>
    </row>
    <row r="4">
      <c r="B4" s="22" t="str">
        <f>IFERROR(__xludf.DUMMYFUNCTION("""COMPUTED_VALUE"""),"Alice")</f>
        <v>Alice</v>
      </c>
      <c r="C4" s="22">
        <f>IFERROR(__xludf.DUMMYFUNCTION("""COMPUTED_VALUE"""),5575.0)</f>
        <v>5575</v>
      </c>
    </row>
    <row r="5">
      <c r="B5" s="22" t="str">
        <f>IFERROR(__xludf.DUMMYFUNCTION("""COMPUTED_VALUE"""),"Arthur")</f>
        <v>Arthur</v>
      </c>
      <c r="C5" s="22">
        <f>IFERROR(__xludf.DUMMYFUNCTION("""COMPUTED_VALUE"""),45800.0)</f>
        <v>45800</v>
      </c>
    </row>
    <row r="6">
      <c r="B6" s="22" t="str">
        <f>IFERROR(__xludf.DUMMYFUNCTION("""COMPUTED_VALUE"""),"Matheus")</f>
        <v>Matheus</v>
      </c>
      <c r="C6" s="22">
        <f>IFERROR(__xludf.DUMMYFUNCTION("""COMPUTED_VALUE"""),31750.0)</f>
        <v>31750</v>
      </c>
    </row>
  </sheetData>
  <drawing r:id="rId1"/>
</worksheet>
</file>