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Documentos\BACK UP 21.04.13\DOCUMENTOS\COSMÓPOLIS BASKETBALL\AAC\Temporada 2021\Interno\Sub18\"/>
    </mc:Choice>
  </mc:AlternateContent>
  <xr:revisionPtr revIDLastSave="0" documentId="13_ncr:1_{0245187E-84AF-4059-A5D8-FFC99B9A2129}" xr6:coauthVersionLast="46" xr6:coauthVersionMax="46" xr10:uidLastSave="{00000000-0000-0000-0000-000000000000}"/>
  <bookViews>
    <workbookView xWindow="-120" yWindow="-120" windowWidth="20730" windowHeight="11160" xr2:uid="{30ACF6DA-3885-45C6-B966-2AA99B268E95}"/>
  </bookViews>
  <sheets>
    <sheet name="Stats Gerais" sheetId="8" r:id="rId1"/>
    <sheet name="Roster" sheetId="5" r:id="rId2"/>
    <sheet name="Game Log" sheetId="1" r:id="rId3"/>
    <sheet name="Totals" sheetId="2" r:id="rId4"/>
    <sheet name="Média" sheetId="4" r:id="rId5"/>
    <sheet name="Awards" sheetId="3" r:id="rId6"/>
    <sheet name="Classificação" sheetId="6" r:id="rId7"/>
  </sheets>
  <definedNames>
    <definedName name="_xlnm._FilterDatabase" localSheetId="5" hidden="1">Awards!$A$1:$P$21</definedName>
    <definedName name="_xlnm._FilterDatabase" localSheetId="2" hidden="1">'Game Log'!$A$1:$P$152</definedName>
    <definedName name="_xlnm._FilterDatabase" localSheetId="1" hidden="1">Roster!$A$1:$E$32</definedName>
    <definedName name="_xlnm._FilterDatabase" localSheetId="0" hidden="1">'Stats Gerais'!$A$1:$M$1</definedName>
    <definedName name="_xlnm._FilterDatabase" localSheetId="3" hidden="1">Totals!$A$1:$O$1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H22" i="4"/>
  <c r="I22" i="4"/>
  <c r="J22" i="4"/>
  <c r="K22" i="4"/>
  <c r="L22" i="4"/>
  <c r="M22" i="4"/>
  <c r="N22" i="4"/>
  <c r="O22" i="4"/>
  <c r="D22" i="2"/>
  <c r="E22" i="2"/>
  <c r="F22" i="2"/>
  <c r="G22" i="2"/>
  <c r="H22" i="2"/>
  <c r="I22" i="2"/>
  <c r="J22" i="2"/>
  <c r="K22" i="2"/>
  <c r="L22" i="2"/>
  <c r="M22" i="2"/>
  <c r="N22" i="2"/>
  <c r="O22" i="2"/>
  <c r="R5" i="6"/>
  <c r="H6" i="6" l="1"/>
  <c r="I6" i="6" s="1"/>
  <c r="H7" i="6"/>
  <c r="I7" i="6" s="1"/>
  <c r="H5" i="6"/>
  <c r="I5" i="6" s="1"/>
  <c r="H4" i="6" l="1"/>
  <c r="I4" i="6" s="1"/>
  <c r="M4" i="4" l="1"/>
  <c r="I4" i="4"/>
  <c r="E4" i="4"/>
  <c r="M3" i="4"/>
  <c r="L3" i="4"/>
  <c r="I3" i="4"/>
  <c r="H3" i="4"/>
  <c r="E3" i="4"/>
  <c r="L2" i="4"/>
  <c r="I2" i="4"/>
  <c r="H2" i="4"/>
  <c r="E2" i="4"/>
  <c r="R2" i="6"/>
  <c r="R3" i="6"/>
  <c r="R4" i="6"/>
  <c r="Q5" i="6"/>
  <c r="S5" i="6" s="1"/>
  <c r="Q2" i="6"/>
  <c r="S2" i="6" s="1"/>
  <c r="Q3" i="6"/>
  <c r="S3" i="6" s="1"/>
  <c r="Q4" i="6"/>
  <c r="H3" i="6"/>
  <c r="I3" i="6" s="1"/>
  <c r="H2" i="6"/>
  <c r="N5" i="6" s="1"/>
  <c r="D29" i="2"/>
  <c r="E29" i="2"/>
  <c r="F29" i="2"/>
  <c r="G29" i="2"/>
  <c r="H29" i="2"/>
  <c r="I29" i="2"/>
  <c r="J29" i="2"/>
  <c r="K29" i="2"/>
  <c r="L29" i="2"/>
  <c r="M29" i="2"/>
  <c r="N29" i="2"/>
  <c r="O29" i="2"/>
  <c r="F2" i="4"/>
  <c r="K2" i="4"/>
  <c r="M2" i="4"/>
  <c r="N2" i="4"/>
  <c r="F3" i="4"/>
  <c r="K3" i="4"/>
  <c r="N3" i="4"/>
  <c r="F4" i="4"/>
  <c r="H4" i="4"/>
  <c r="K4" i="4"/>
  <c r="L4" i="4"/>
  <c r="N4" i="4"/>
  <c r="E5" i="4"/>
  <c r="F5" i="4"/>
  <c r="G5" i="4"/>
  <c r="H5" i="4"/>
  <c r="I5" i="4"/>
  <c r="J5" i="4"/>
  <c r="K5" i="4"/>
  <c r="L5" i="4"/>
  <c r="M5" i="4"/>
  <c r="N5" i="4"/>
  <c r="O5" i="4"/>
  <c r="E6" i="4"/>
  <c r="F6" i="4"/>
  <c r="H6" i="4"/>
  <c r="I6" i="4"/>
  <c r="K6" i="4"/>
  <c r="L6" i="4"/>
  <c r="M6" i="4"/>
  <c r="N6" i="4"/>
  <c r="E7" i="4"/>
  <c r="F7" i="4"/>
  <c r="H7" i="4"/>
  <c r="I7" i="4"/>
  <c r="K7" i="4"/>
  <c r="L7" i="4"/>
  <c r="M7" i="4"/>
  <c r="N7" i="4"/>
  <c r="E8" i="4"/>
  <c r="F8" i="4"/>
  <c r="H8" i="4"/>
  <c r="I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F2" i="2"/>
  <c r="K2" i="2"/>
  <c r="M2" i="2"/>
  <c r="N2" i="2"/>
  <c r="F3" i="2"/>
  <c r="K3" i="2"/>
  <c r="N3" i="2"/>
  <c r="F4" i="2"/>
  <c r="H4" i="2"/>
  <c r="K4" i="2"/>
  <c r="L4" i="2"/>
  <c r="N4" i="2"/>
  <c r="E5" i="2"/>
  <c r="F5" i="2"/>
  <c r="G5" i="2"/>
  <c r="H5" i="2"/>
  <c r="I5" i="2"/>
  <c r="J5" i="2"/>
  <c r="K5" i="2"/>
  <c r="L5" i="2"/>
  <c r="M5" i="2"/>
  <c r="N5" i="2"/>
  <c r="O5" i="2"/>
  <c r="E6" i="2"/>
  <c r="F6" i="2"/>
  <c r="H6" i="2"/>
  <c r="I6" i="2"/>
  <c r="K6" i="2"/>
  <c r="L6" i="2"/>
  <c r="M6" i="2"/>
  <c r="N6" i="2"/>
  <c r="E7" i="2"/>
  <c r="F7" i="2"/>
  <c r="H7" i="2"/>
  <c r="I7" i="2"/>
  <c r="K7" i="2"/>
  <c r="L7" i="2"/>
  <c r="M7" i="2"/>
  <c r="N7" i="2"/>
  <c r="E8" i="2"/>
  <c r="F8" i="2"/>
  <c r="H8" i="2"/>
  <c r="I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O9" i="2"/>
  <c r="E10" i="2"/>
  <c r="F10" i="2"/>
  <c r="G10" i="2"/>
  <c r="H10" i="2"/>
  <c r="I10" i="2"/>
  <c r="J10" i="2"/>
  <c r="K10" i="2"/>
  <c r="L10" i="2"/>
  <c r="M10" i="2"/>
  <c r="N10" i="2"/>
  <c r="O10" i="2"/>
  <c r="E11" i="2"/>
  <c r="F11" i="2"/>
  <c r="G11" i="2"/>
  <c r="H11" i="2"/>
  <c r="I11" i="2"/>
  <c r="J11" i="2"/>
  <c r="K11" i="2"/>
  <c r="L11" i="2"/>
  <c r="M11" i="2"/>
  <c r="N11" i="2"/>
  <c r="O11" i="2"/>
  <c r="E12" i="2"/>
  <c r="F12" i="2"/>
  <c r="G12" i="2"/>
  <c r="H12" i="2"/>
  <c r="I12" i="2"/>
  <c r="J12" i="2"/>
  <c r="K12" i="2"/>
  <c r="L12" i="2"/>
  <c r="M12" i="2"/>
  <c r="N12" i="2"/>
  <c r="O12" i="2"/>
  <c r="E13" i="2"/>
  <c r="F13" i="2"/>
  <c r="G13" i="2"/>
  <c r="H13" i="2"/>
  <c r="I13" i="2"/>
  <c r="J13" i="2"/>
  <c r="K13" i="2"/>
  <c r="L13" i="2"/>
  <c r="M13" i="2"/>
  <c r="N13" i="2"/>
  <c r="O13" i="2"/>
  <c r="E14" i="2"/>
  <c r="F14" i="2"/>
  <c r="G14" i="2"/>
  <c r="H14" i="2"/>
  <c r="I14" i="2"/>
  <c r="J14" i="2"/>
  <c r="K14" i="2"/>
  <c r="L14" i="2"/>
  <c r="M14" i="2"/>
  <c r="N14" i="2"/>
  <c r="O14" i="2"/>
  <c r="E15" i="2"/>
  <c r="F15" i="2"/>
  <c r="G15" i="2"/>
  <c r="H15" i="2"/>
  <c r="I15" i="2"/>
  <c r="J15" i="2"/>
  <c r="K15" i="2"/>
  <c r="L15" i="2"/>
  <c r="M15" i="2"/>
  <c r="N15" i="2"/>
  <c r="O15" i="2"/>
  <c r="E16" i="2"/>
  <c r="F16" i="2"/>
  <c r="G16" i="2"/>
  <c r="H16" i="2"/>
  <c r="I16" i="2"/>
  <c r="J16" i="2"/>
  <c r="K16" i="2"/>
  <c r="L16" i="2"/>
  <c r="M16" i="2"/>
  <c r="N16" i="2"/>
  <c r="O16" i="2"/>
  <c r="E17" i="2"/>
  <c r="F17" i="2"/>
  <c r="G17" i="2"/>
  <c r="H17" i="2"/>
  <c r="I17" i="2"/>
  <c r="J17" i="2"/>
  <c r="K17" i="2"/>
  <c r="L17" i="2"/>
  <c r="M17" i="2"/>
  <c r="N17" i="2"/>
  <c r="O17" i="2"/>
  <c r="E18" i="2"/>
  <c r="F18" i="2"/>
  <c r="G18" i="2"/>
  <c r="H18" i="2"/>
  <c r="I18" i="2"/>
  <c r="J18" i="2"/>
  <c r="K18" i="2"/>
  <c r="L18" i="2"/>
  <c r="M18" i="2"/>
  <c r="N18" i="2"/>
  <c r="O18" i="2"/>
  <c r="E19" i="2"/>
  <c r="F19" i="2"/>
  <c r="G19" i="2"/>
  <c r="H19" i="2"/>
  <c r="I19" i="2"/>
  <c r="J19" i="2"/>
  <c r="K19" i="2"/>
  <c r="L19" i="2"/>
  <c r="M19" i="2"/>
  <c r="N19" i="2"/>
  <c r="O19" i="2"/>
  <c r="E20" i="2"/>
  <c r="F20" i="2"/>
  <c r="G20" i="2"/>
  <c r="H20" i="2"/>
  <c r="I20" i="2"/>
  <c r="J20" i="2"/>
  <c r="K20" i="2"/>
  <c r="L20" i="2"/>
  <c r="M20" i="2"/>
  <c r="N20" i="2"/>
  <c r="O20" i="2"/>
  <c r="E21" i="2"/>
  <c r="F21" i="2"/>
  <c r="G21" i="2"/>
  <c r="H21" i="2"/>
  <c r="I21" i="2"/>
  <c r="J21" i="2"/>
  <c r="K21" i="2"/>
  <c r="L21" i="2"/>
  <c r="M21" i="2"/>
  <c r="N21" i="2"/>
  <c r="O21" i="2"/>
  <c r="E23" i="2"/>
  <c r="F23" i="2"/>
  <c r="G23" i="2"/>
  <c r="H23" i="2"/>
  <c r="I23" i="2"/>
  <c r="J23" i="2"/>
  <c r="K23" i="2"/>
  <c r="L23" i="2"/>
  <c r="M23" i="2"/>
  <c r="N23" i="2"/>
  <c r="O23" i="2"/>
  <c r="E24" i="2"/>
  <c r="F24" i="2"/>
  <c r="G24" i="2"/>
  <c r="H24" i="2"/>
  <c r="I24" i="2"/>
  <c r="J24" i="2"/>
  <c r="K24" i="2"/>
  <c r="L24" i="2"/>
  <c r="M24" i="2"/>
  <c r="N24" i="2"/>
  <c r="O24" i="2"/>
  <c r="E25" i="2"/>
  <c r="F25" i="2"/>
  <c r="G25" i="2"/>
  <c r="H25" i="2"/>
  <c r="I25" i="2"/>
  <c r="J25" i="2"/>
  <c r="K25" i="2"/>
  <c r="L25" i="2"/>
  <c r="M25" i="2"/>
  <c r="N25" i="2"/>
  <c r="O25" i="2"/>
  <c r="E26" i="2"/>
  <c r="F26" i="2"/>
  <c r="G26" i="2"/>
  <c r="H26" i="2"/>
  <c r="I26" i="2"/>
  <c r="J26" i="2"/>
  <c r="K26" i="2"/>
  <c r="L26" i="2"/>
  <c r="M26" i="2"/>
  <c r="N26" i="2"/>
  <c r="O26" i="2"/>
  <c r="E27" i="2"/>
  <c r="F27" i="2"/>
  <c r="G27" i="2"/>
  <c r="H27" i="2"/>
  <c r="I27" i="2"/>
  <c r="J27" i="2"/>
  <c r="K27" i="2"/>
  <c r="L27" i="2"/>
  <c r="M27" i="2"/>
  <c r="N27" i="2"/>
  <c r="O27" i="2"/>
  <c r="E28" i="2"/>
  <c r="F28" i="2"/>
  <c r="G28" i="2"/>
  <c r="H28" i="2"/>
  <c r="I28" i="2"/>
  <c r="J28" i="2"/>
  <c r="K28" i="2"/>
  <c r="L28" i="2"/>
  <c r="M28" i="2"/>
  <c r="N28" i="2"/>
  <c r="O28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S4" i="6" l="1"/>
  <c r="G2" i="4"/>
  <c r="G2" i="2"/>
  <c r="G6" i="4"/>
  <c r="G6" i="2"/>
  <c r="J7" i="4"/>
  <c r="J7" i="2"/>
  <c r="G3" i="2"/>
  <c r="G3" i="4"/>
  <c r="J4" i="4"/>
  <c r="J4" i="2"/>
  <c r="G7" i="4"/>
  <c r="G7" i="2"/>
  <c r="J8" i="4"/>
  <c r="J8" i="2"/>
  <c r="G4" i="4"/>
  <c r="G4" i="2"/>
  <c r="G8" i="4"/>
  <c r="G8" i="2"/>
  <c r="J6" i="4"/>
  <c r="J6" i="2"/>
  <c r="D2" i="2"/>
  <c r="D4" i="2"/>
  <c r="I2" i="2"/>
  <c r="E2" i="2"/>
  <c r="M3" i="2"/>
  <c r="I3" i="2"/>
  <c r="E3" i="2"/>
  <c r="L2" i="2"/>
  <c r="H2" i="2"/>
  <c r="D2" i="4"/>
  <c r="D7" i="2"/>
  <c r="D3" i="2"/>
  <c r="M4" i="2"/>
  <c r="I4" i="2"/>
  <c r="E4" i="2"/>
  <c r="L3" i="2"/>
  <c r="H3" i="2"/>
  <c r="D4" i="4"/>
  <c r="N4" i="6"/>
  <c r="N3" i="6"/>
  <c r="I2" i="6"/>
  <c r="N2" i="6"/>
  <c r="J3" i="4" l="1"/>
  <c r="J3" i="2"/>
  <c r="O8" i="4"/>
  <c r="O8" i="2"/>
  <c r="O7" i="4"/>
  <c r="O7" i="2"/>
  <c r="J2" i="2"/>
  <c r="J2" i="4"/>
  <c r="O6" i="4"/>
  <c r="O6" i="2"/>
  <c r="O4" i="4"/>
  <c r="O4" i="2"/>
  <c r="O5" i="6"/>
  <c r="P5" i="6" s="1"/>
  <c r="O4" i="6"/>
  <c r="P4" i="6" s="1"/>
  <c r="O2" i="6"/>
  <c r="P2" i="6" s="1"/>
  <c r="O3" i="6"/>
  <c r="P3" i="6" s="1"/>
  <c r="O3" i="2" l="1"/>
  <c r="O3" i="4"/>
  <c r="O2" i="4"/>
  <c r="O2" i="2"/>
</calcChain>
</file>

<file path=xl/sharedStrings.xml><?xml version="1.0" encoding="utf-8"?>
<sst xmlns="http://schemas.openxmlformats.org/spreadsheetml/2006/main" count="980" uniqueCount="130">
  <si>
    <t>Atleta</t>
  </si>
  <si>
    <t>Equipe</t>
  </si>
  <si>
    <t>Adv</t>
  </si>
  <si>
    <t>Rod</t>
  </si>
  <si>
    <t>2pt</t>
  </si>
  <si>
    <t>3pt</t>
  </si>
  <si>
    <t>ll</t>
  </si>
  <si>
    <t>pt</t>
  </si>
  <si>
    <t>rd</t>
  </si>
  <si>
    <t>ro</t>
  </si>
  <si>
    <t>reb</t>
  </si>
  <si>
    <t>ast</t>
  </si>
  <si>
    <t>stl</t>
  </si>
  <si>
    <t>blk</t>
  </si>
  <si>
    <t>foul</t>
  </si>
  <si>
    <t>eff</t>
  </si>
  <si>
    <t>adriano</t>
  </si>
  <si>
    <t>bruno</t>
  </si>
  <si>
    <t>daniel</t>
  </si>
  <si>
    <t>gabi</t>
  </si>
  <si>
    <t>jean</t>
  </si>
  <si>
    <t>jp</t>
  </si>
  <si>
    <t>leo</t>
  </si>
  <si>
    <t>duke</t>
  </si>
  <si>
    <t>indiana</t>
  </si>
  <si>
    <t>bruna</t>
  </si>
  <si>
    <t>emmanuel</t>
  </si>
  <si>
    <t>hatiro</t>
  </si>
  <si>
    <t>louzeiro</t>
  </si>
  <si>
    <t>tallo</t>
  </si>
  <si>
    <t>haniel</t>
  </si>
  <si>
    <t>Asafe</t>
  </si>
  <si>
    <t>Chris</t>
  </si>
  <si>
    <t>Jefter</t>
  </si>
  <si>
    <t>Lucao</t>
  </si>
  <si>
    <t>Joãozinho</t>
  </si>
  <si>
    <t>TFP</t>
  </si>
  <si>
    <t>kansas</t>
  </si>
  <si>
    <t>michigan</t>
  </si>
  <si>
    <t>Eric</t>
  </si>
  <si>
    <t>Gabi Mathias</t>
  </si>
  <si>
    <t>Luan</t>
  </si>
  <si>
    <t>Ranzani</t>
  </si>
  <si>
    <t>Ruan</t>
  </si>
  <si>
    <t>Luis G</t>
  </si>
  <si>
    <t>Yudi</t>
  </si>
  <si>
    <t>rod</t>
  </si>
  <si>
    <t>pos</t>
  </si>
  <si>
    <t>c</t>
  </si>
  <si>
    <t>f</t>
  </si>
  <si>
    <t>g</t>
  </si>
  <si>
    <t>player</t>
  </si>
  <si>
    <t>Lucão</t>
  </si>
  <si>
    <t>Brunão</t>
  </si>
  <si>
    <t>Haniel</t>
  </si>
  <si>
    <t>Louzeiro</t>
  </si>
  <si>
    <t>mvp</t>
  </si>
  <si>
    <t>n</t>
  </si>
  <si>
    <t>s</t>
  </si>
  <si>
    <t>atleta</t>
  </si>
  <si>
    <t>equipe</t>
  </si>
  <si>
    <t>nível</t>
  </si>
  <si>
    <t>F</t>
  </si>
  <si>
    <t>pos1</t>
  </si>
  <si>
    <t>pos2</t>
  </si>
  <si>
    <t>C</t>
  </si>
  <si>
    <t>G</t>
  </si>
  <si>
    <t>asafe</t>
  </si>
  <si>
    <t>chris</t>
  </si>
  <si>
    <t>jefter</t>
  </si>
  <si>
    <t>lucao</t>
  </si>
  <si>
    <t>luis f</t>
  </si>
  <si>
    <t>joãozinho</t>
  </si>
  <si>
    <t>eric</t>
  </si>
  <si>
    <t>gabi mathias</t>
  </si>
  <si>
    <t>gabi gomes</t>
  </si>
  <si>
    <t>luan</t>
  </si>
  <si>
    <t>ranzani</t>
  </si>
  <si>
    <t>ruan</t>
  </si>
  <si>
    <t>luis g</t>
  </si>
  <si>
    <t>yudi</t>
  </si>
  <si>
    <t>murilo</t>
  </si>
  <si>
    <t>gui</t>
  </si>
  <si>
    <t>equipe1</t>
  </si>
  <si>
    <t>equipe2</t>
  </si>
  <si>
    <t>placar1</t>
  </si>
  <si>
    <t>placar2</t>
  </si>
  <si>
    <t>vencedor</t>
  </si>
  <si>
    <t>perdedor</t>
  </si>
  <si>
    <t>classificação</t>
  </si>
  <si>
    <t>vit</t>
  </si>
  <si>
    <t>der</t>
  </si>
  <si>
    <t>apr</t>
  </si>
  <si>
    <t>pro</t>
  </si>
  <si>
    <t>cont</t>
  </si>
  <si>
    <t>saldo</t>
  </si>
  <si>
    <t>data</t>
  </si>
  <si>
    <t>horário</t>
  </si>
  <si>
    <t>local</t>
  </si>
  <si>
    <t>camp</t>
  </si>
  <si>
    <t>Clas</t>
  </si>
  <si>
    <t>thiago araujo</t>
  </si>
  <si>
    <t>esteban</t>
  </si>
  <si>
    <t>thiago oliveira</t>
  </si>
  <si>
    <t>iago</t>
  </si>
  <si>
    <t>Juquinha</t>
  </si>
  <si>
    <t>Luis F</t>
  </si>
  <si>
    <t>Gui</t>
  </si>
  <si>
    <t>Matheus</t>
  </si>
  <si>
    <t>Bruna</t>
  </si>
  <si>
    <t>Danilo</t>
  </si>
  <si>
    <t>Gabriel</t>
  </si>
  <si>
    <t>Tallo</t>
  </si>
  <si>
    <t>Bruno NA</t>
  </si>
  <si>
    <t>andre</t>
  </si>
  <si>
    <t>everton</t>
  </si>
  <si>
    <t>guizani</t>
  </si>
  <si>
    <t>villar</t>
  </si>
  <si>
    <t>abner</t>
  </si>
  <si>
    <t>Daniel</t>
  </si>
  <si>
    <t>Paraguai</t>
  </si>
  <si>
    <t>Thiago</t>
  </si>
  <si>
    <t>Brayan</t>
  </si>
  <si>
    <t>SF</t>
  </si>
  <si>
    <t>thiago</t>
  </si>
  <si>
    <t>Gabi</t>
  </si>
  <si>
    <t>lucão</t>
  </si>
  <si>
    <t>tfp</t>
  </si>
  <si>
    <t>larissa</t>
  </si>
  <si>
    <t>danilo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</si>
</sst>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37">
    <dxf>
      <font>
        <color theme="9"/>
      </font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9917-B630-4C95-AD1D-0C7381EEB293}">
  <sheetPr>
    <pageSetUpPr fitToPage="1"/>
  </sheetPr>
  <dimension ref="A1:M29"/>
  <sheetViews>
    <sheetView tabSelected="1" workbookViewId="0">
      <selection activeCell="D2" sqref="D2"/>
    </sheetView>
  </sheetViews>
  <sheetFormatPr defaultRowHeight="15" x14ac:dyDescent="0.25"/>
  <cols>
    <col min="1" max="1" width="12.42578125" bestFit="1" customWidth="1"/>
    <col min="2" max="13" width="9.140625" style="1"/>
  </cols>
  <sheetData>
    <row r="1" spans="1:13" x14ac:dyDescent="0.25">
      <c r="A1" s="10" t="s">
        <v>0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</row>
    <row r="2" spans="1:13" x14ac:dyDescent="0.25">
      <c r="A2" s="11" t="s">
        <v>16</v>
      </c>
      <c r="B2" s="12">
        <v>0.2</v>
      </c>
      <c r="C2" s="12">
        <v>0</v>
      </c>
      <c r="D2" s="12">
        <v>0</v>
      </c>
      <c r="E2" s="12">
        <v>0.4</v>
      </c>
      <c r="F2" s="12">
        <v>1.2</v>
      </c>
      <c r="G2" s="12">
        <v>0.2</v>
      </c>
      <c r="H2" s="12">
        <v>1.4</v>
      </c>
      <c r="I2" s="12">
        <v>0.4</v>
      </c>
      <c r="J2" s="12">
        <v>0.4</v>
      </c>
      <c r="K2" s="12">
        <v>0</v>
      </c>
      <c r="L2" s="12">
        <v>0</v>
      </c>
      <c r="M2" s="12">
        <v>2.6</v>
      </c>
    </row>
    <row r="3" spans="1:13" x14ac:dyDescent="0.25">
      <c r="A3" s="11" t="s">
        <v>31</v>
      </c>
      <c r="B3" s="12">
        <v>0</v>
      </c>
      <c r="C3" s="12">
        <v>0.5</v>
      </c>
      <c r="D3" s="12">
        <v>0</v>
      </c>
      <c r="E3" s="12">
        <v>1.5</v>
      </c>
      <c r="F3" s="12">
        <v>1</v>
      </c>
      <c r="G3" s="12">
        <v>0</v>
      </c>
      <c r="H3" s="12">
        <v>1</v>
      </c>
      <c r="I3" s="12">
        <v>0.75</v>
      </c>
      <c r="J3" s="12">
        <v>1.75</v>
      </c>
      <c r="K3" s="12">
        <v>0</v>
      </c>
      <c r="L3" s="12">
        <v>0.5</v>
      </c>
      <c r="M3" s="12">
        <v>4.5</v>
      </c>
    </row>
    <row r="4" spans="1:13" x14ac:dyDescent="0.25">
      <c r="A4" s="11" t="s">
        <v>25</v>
      </c>
      <c r="B4" s="12">
        <v>0</v>
      </c>
      <c r="C4" s="12">
        <v>0</v>
      </c>
      <c r="D4" s="12">
        <v>0</v>
      </c>
      <c r="E4" s="12">
        <v>0</v>
      </c>
      <c r="F4" s="12">
        <v>0.33333333333333331</v>
      </c>
      <c r="G4" s="12">
        <v>0</v>
      </c>
      <c r="H4" s="12">
        <v>0.33333333333333331</v>
      </c>
      <c r="I4" s="12">
        <v>0.33333333333333331</v>
      </c>
      <c r="J4" s="12">
        <v>0</v>
      </c>
      <c r="K4" s="12">
        <v>0</v>
      </c>
      <c r="L4" s="12">
        <v>0</v>
      </c>
      <c r="M4" s="12">
        <v>0.66666666666666663</v>
      </c>
    </row>
    <row r="5" spans="1:13" x14ac:dyDescent="0.25">
      <c r="A5" s="11" t="s">
        <v>17</v>
      </c>
      <c r="B5" s="12">
        <v>5.4</v>
      </c>
      <c r="C5" s="12">
        <v>2</v>
      </c>
      <c r="D5" s="12">
        <v>4.2</v>
      </c>
      <c r="E5" s="12">
        <v>21</v>
      </c>
      <c r="F5" s="12">
        <v>6.4</v>
      </c>
      <c r="G5" s="12">
        <v>1.6</v>
      </c>
      <c r="H5" s="12">
        <v>8</v>
      </c>
      <c r="I5" s="12">
        <v>2.2000000000000002</v>
      </c>
      <c r="J5" s="12">
        <v>2.4</v>
      </c>
      <c r="K5" s="12">
        <v>1.6</v>
      </c>
      <c r="L5" s="12">
        <v>1</v>
      </c>
      <c r="M5" s="12">
        <v>34.200000000000003</v>
      </c>
    </row>
    <row r="6" spans="1:13" x14ac:dyDescent="0.25">
      <c r="A6" s="11" t="s">
        <v>32</v>
      </c>
      <c r="B6" s="12">
        <v>1.75</v>
      </c>
      <c r="C6" s="12">
        <v>0</v>
      </c>
      <c r="D6" s="12">
        <v>0</v>
      </c>
      <c r="E6" s="12">
        <v>3.5</v>
      </c>
      <c r="F6" s="12">
        <v>2.5</v>
      </c>
      <c r="G6" s="12">
        <v>2.75</v>
      </c>
      <c r="H6" s="12">
        <v>5.25</v>
      </c>
      <c r="I6" s="12">
        <v>1.5</v>
      </c>
      <c r="J6" s="12">
        <v>0.5</v>
      </c>
      <c r="K6" s="12">
        <v>0.5</v>
      </c>
      <c r="L6" s="12">
        <v>1.75</v>
      </c>
      <c r="M6" s="12">
        <v>9.5</v>
      </c>
    </row>
    <row r="7" spans="1:13" x14ac:dyDescent="0.25">
      <c r="A7" s="11" t="s">
        <v>18</v>
      </c>
      <c r="B7" s="12">
        <v>4</v>
      </c>
      <c r="C7" s="12">
        <v>1</v>
      </c>
      <c r="D7" s="12">
        <v>2</v>
      </c>
      <c r="E7" s="12">
        <v>13</v>
      </c>
      <c r="F7" s="12">
        <v>2.4</v>
      </c>
      <c r="G7" s="12">
        <v>2.6</v>
      </c>
      <c r="H7" s="12">
        <v>5</v>
      </c>
      <c r="I7" s="12">
        <v>2.2000000000000002</v>
      </c>
      <c r="J7" s="12">
        <v>1.8</v>
      </c>
      <c r="K7" s="12">
        <v>1</v>
      </c>
      <c r="L7" s="12">
        <v>0.8</v>
      </c>
      <c r="M7" s="12">
        <v>22.2</v>
      </c>
    </row>
    <row r="8" spans="1:13" x14ac:dyDescent="0.25">
      <c r="A8" s="11" t="s">
        <v>26</v>
      </c>
      <c r="B8" s="12">
        <v>4</v>
      </c>
      <c r="C8" s="12">
        <v>1.25</v>
      </c>
      <c r="D8" s="12">
        <v>0.25</v>
      </c>
      <c r="E8" s="12">
        <v>12</v>
      </c>
      <c r="F8" s="12">
        <v>8.75</v>
      </c>
      <c r="G8" s="12">
        <v>5.5</v>
      </c>
      <c r="H8" s="12">
        <v>14.25</v>
      </c>
      <c r="I8" s="12">
        <v>1.75</v>
      </c>
      <c r="J8" s="12">
        <v>0.5</v>
      </c>
      <c r="K8" s="12">
        <v>2.75</v>
      </c>
      <c r="L8" s="12">
        <v>5.75</v>
      </c>
      <c r="M8" s="12">
        <v>25.5</v>
      </c>
    </row>
    <row r="9" spans="1:13" x14ac:dyDescent="0.25">
      <c r="A9" s="11" t="s">
        <v>39</v>
      </c>
      <c r="B9" s="12">
        <v>6.6</v>
      </c>
      <c r="C9" s="12">
        <v>0</v>
      </c>
      <c r="D9" s="12">
        <v>2.6</v>
      </c>
      <c r="E9" s="12">
        <v>15.8</v>
      </c>
      <c r="F9" s="12">
        <v>6.4</v>
      </c>
      <c r="G9" s="12">
        <v>3</v>
      </c>
      <c r="H9" s="12">
        <v>9.4</v>
      </c>
      <c r="I9" s="12">
        <v>2</v>
      </c>
      <c r="J9" s="12">
        <v>3.8</v>
      </c>
      <c r="K9" s="12">
        <v>0.2</v>
      </c>
      <c r="L9" s="12">
        <v>1.6</v>
      </c>
      <c r="M9" s="12">
        <v>29.6</v>
      </c>
    </row>
    <row r="10" spans="1:13" x14ac:dyDescent="0.25">
      <c r="A10" s="11" t="s">
        <v>19</v>
      </c>
      <c r="B10" s="12">
        <v>1.75</v>
      </c>
      <c r="C10" s="12">
        <v>0.5</v>
      </c>
      <c r="D10" s="12">
        <v>1.5</v>
      </c>
      <c r="E10" s="12">
        <v>6.5</v>
      </c>
      <c r="F10" s="12">
        <v>6.25</v>
      </c>
      <c r="G10" s="12">
        <v>2.5</v>
      </c>
      <c r="H10" s="12">
        <v>8.75</v>
      </c>
      <c r="I10" s="12">
        <v>3.5</v>
      </c>
      <c r="J10" s="12">
        <v>2.25</v>
      </c>
      <c r="K10" s="12">
        <v>0.75</v>
      </c>
      <c r="L10" s="12">
        <v>1.75</v>
      </c>
      <c r="M10" s="12">
        <v>20</v>
      </c>
    </row>
    <row r="11" spans="1:13" x14ac:dyDescent="0.25">
      <c r="A11" s="11" t="s">
        <v>40</v>
      </c>
      <c r="B11" s="12">
        <v>0.5</v>
      </c>
      <c r="C11" s="12">
        <v>0</v>
      </c>
      <c r="D11" s="12">
        <v>0</v>
      </c>
      <c r="E11" s="12">
        <v>1</v>
      </c>
      <c r="F11" s="12">
        <v>3.5</v>
      </c>
      <c r="G11" s="12">
        <v>1.5</v>
      </c>
      <c r="H11" s="12">
        <v>5</v>
      </c>
      <c r="I11" s="12">
        <v>0.25</v>
      </c>
      <c r="J11" s="12">
        <v>0.75</v>
      </c>
      <c r="K11" s="12">
        <v>0.5</v>
      </c>
      <c r="L11" s="12">
        <v>2</v>
      </c>
      <c r="M11" s="12">
        <v>5.5</v>
      </c>
    </row>
    <row r="12" spans="1:13" x14ac:dyDescent="0.25">
      <c r="A12" s="11" t="s">
        <v>30</v>
      </c>
      <c r="B12" s="12">
        <v>5.75</v>
      </c>
      <c r="C12" s="12">
        <v>0.5</v>
      </c>
      <c r="D12" s="12">
        <v>2</v>
      </c>
      <c r="E12" s="12">
        <v>15</v>
      </c>
      <c r="F12" s="12">
        <v>5.5</v>
      </c>
      <c r="G12" s="12">
        <v>2.75</v>
      </c>
      <c r="H12" s="12">
        <v>8.25</v>
      </c>
      <c r="I12" s="12">
        <v>2.25</v>
      </c>
      <c r="J12" s="12">
        <v>3.75</v>
      </c>
      <c r="K12" s="12">
        <v>0.25</v>
      </c>
      <c r="L12" s="12">
        <v>1.25</v>
      </c>
      <c r="M12" s="12">
        <v>28.25</v>
      </c>
    </row>
    <row r="13" spans="1:13" x14ac:dyDescent="0.25">
      <c r="A13" s="11" t="s">
        <v>27</v>
      </c>
      <c r="B13" s="12">
        <v>1.3333333333333333</v>
      </c>
      <c r="C13" s="12">
        <v>0</v>
      </c>
      <c r="D13" s="12">
        <v>0.66666666666666663</v>
      </c>
      <c r="E13" s="12">
        <v>3.3333333333333335</v>
      </c>
      <c r="F13" s="12">
        <v>4.333333333333333</v>
      </c>
      <c r="G13" s="12">
        <v>0.66666666666666663</v>
      </c>
      <c r="H13" s="12">
        <v>5</v>
      </c>
      <c r="I13" s="12">
        <v>0.33333333333333331</v>
      </c>
      <c r="J13" s="12">
        <v>1</v>
      </c>
      <c r="K13" s="12">
        <v>0</v>
      </c>
      <c r="L13" s="12">
        <v>1.6666666666666667</v>
      </c>
      <c r="M13" s="12">
        <v>8</v>
      </c>
    </row>
    <row r="14" spans="1:13" x14ac:dyDescent="0.25">
      <c r="A14" s="11" t="s">
        <v>20</v>
      </c>
      <c r="B14" s="12">
        <v>2.5</v>
      </c>
      <c r="C14" s="12">
        <v>0</v>
      </c>
      <c r="D14" s="12">
        <v>1</v>
      </c>
      <c r="E14" s="12">
        <v>6</v>
      </c>
      <c r="F14" s="12">
        <v>2.5</v>
      </c>
      <c r="G14" s="12">
        <v>0.75</v>
      </c>
      <c r="H14" s="12">
        <v>3.25</v>
      </c>
      <c r="I14" s="12">
        <v>1.5</v>
      </c>
      <c r="J14" s="12">
        <v>1.75</v>
      </c>
      <c r="K14" s="12">
        <v>0</v>
      </c>
      <c r="L14" s="12">
        <v>1.75</v>
      </c>
      <c r="M14" s="12">
        <v>10.75</v>
      </c>
    </row>
    <row r="15" spans="1:13" x14ac:dyDescent="0.25">
      <c r="A15" s="11" t="s">
        <v>33</v>
      </c>
      <c r="B15" s="12">
        <v>4</v>
      </c>
      <c r="C15" s="12">
        <v>1</v>
      </c>
      <c r="D15" s="12">
        <v>2</v>
      </c>
      <c r="E15" s="12">
        <v>13</v>
      </c>
      <c r="F15" s="12">
        <v>1.25</v>
      </c>
      <c r="G15" s="12">
        <v>0.5</v>
      </c>
      <c r="H15" s="12">
        <v>1.75</v>
      </c>
      <c r="I15" s="12">
        <v>4</v>
      </c>
      <c r="J15" s="12">
        <v>2.5</v>
      </c>
      <c r="K15" s="12">
        <v>0</v>
      </c>
      <c r="L15" s="12">
        <v>1.25</v>
      </c>
      <c r="M15" s="12">
        <v>20</v>
      </c>
    </row>
    <row r="16" spans="1:13" x14ac:dyDescent="0.25">
      <c r="A16" s="11" t="s">
        <v>35</v>
      </c>
      <c r="B16" s="12">
        <v>0.75</v>
      </c>
      <c r="C16" s="12">
        <v>0.25</v>
      </c>
      <c r="D16" s="12">
        <v>1.25</v>
      </c>
      <c r="E16" s="12">
        <v>3.5</v>
      </c>
      <c r="F16" s="12">
        <v>0.75</v>
      </c>
      <c r="G16" s="12">
        <v>1.25</v>
      </c>
      <c r="H16" s="12">
        <v>2</v>
      </c>
      <c r="I16" s="12">
        <v>0.25</v>
      </c>
      <c r="J16" s="12">
        <v>0</v>
      </c>
      <c r="K16" s="12">
        <v>0</v>
      </c>
      <c r="L16" s="12">
        <v>1.75</v>
      </c>
      <c r="M16" s="12">
        <v>4</v>
      </c>
    </row>
    <row r="17" spans="1:13" x14ac:dyDescent="0.25">
      <c r="A17" s="11" t="s">
        <v>21</v>
      </c>
      <c r="B17" s="12">
        <v>1.25</v>
      </c>
      <c r="C17" s="12">
        <v>0</v>
      </c>
      <c r="D17" s="12">
        <v>0.25</v>
      </c>
      <c r="E17" s="12">
        <v>2.75</v>
      </c>
      <c r="F17" s="12">
        <v>5</v>
      </c>
      <c r="G17" s="12">
        <v>2</v>
      </c>
      <c r="H17" s="12">
        <v>7</v>
      </c>
      <c r="I17" s="12">
        <v>1</v>
      </c>
      <c r="J17" s="12">
        <v>2</v>
      </c>
      <c r="K17" s="12">
        <v>0</v>
      </c>
      <c r="L17" s="12">
        <v>3</v>
      </c>
      <c r="M17" s="12">
        <v>9.75</v>
      </c>
    </row>
    <row r="18" spans="1:13" x14ac:dyDescent="0.25">
      <c r="A18" s="11" t="s">
        <v>105</v>
      </c>
      <c r="B18" s="12"/>
      <c r="C18" s="12"/>
      <c r="D18" s="12"/>
      <c r="E18" s="12">
        <v>6</v>
      </c>
      <c r="F18" s="12">
        <v>1</v>
      </c>
      <c r="G18" s="12">
        <v>2.5</v>
      </c>
      <c r="H18" s="12">
        <v>3.5</v>
      </c>
      <c r="I18" s="12">
        <v>2.5</v>
      </c>
      <c r="J18" s="12">
        <v>2</v>
      </c>
      <c r="K18" s="12">
        <v>0</v>
      </c>
      <c r="L18" s="12">
        <v>4</v>
      </c>
      <c r="M18" s="12">
        <v>10</v>
      </c>
    </row>
    <row r="19" spans="1:13" x14ac:dyDescent="0.25">
      <c r="A19" s="11" t="s">
        <v>22</v>
      </c>
      <c r="B19" s="12">
        <v>2.8</v>
      </c>
      <c r="C19" s="12">
        <v>0</v>
      </c>
      <c r="D19" s="12">
        <v>0.4</v>
      </c>
      <c r="E19" s="12">
        <v>6</v>
      </c>
      <c r="F19" s="12">
        <v>2.2000000000000002</v>
      </c>
      <c r="G19" s="12">
        <v>1.4</v>
      </c>
      <c r="H19" s="12">
        <v>3.6</v>
      </c>
      <c r="I19" s="12">
        <v>1.6</v>
      </c>
      <c r="J19" s="12">
        <v>1.4</v>
      </c>
      <c r="K19" s="12">
        <v>0</v>
      </c>
      <c r="L19" s="12">
        <v>1.4</v>
      </c>
      <c r="M19" s="12">
        <v>11.2</v>
      </c>
    </row>
    <row r="20" spans="1:13" x14ac:dyDescent="0.25">
      <c r="A20" s="11" t="s">
        <v>28</v>
      </c>
      <c r="B20" s="12">
        <v>8.4</v>
      </c>
      <c r="C20" s="12">
        <v>1.2</v>
      </c>
      <c r="D20" s="12">
        <v>3.8</v>
      </c>
      <c r="E20" s="12">
        <v>24.2</v>
      </c>
      <c r="F20" s="12">
        <v>5.6</v>
      </c>
      <c r="G20" s="12">
        <v>1.2</v>
      </c>
      <c r="H20" s="12">
        <v>6.8</v>
      </c>
      <c r="I20" s="12">
        <v>4</v>
      </c>
      <c r="J20" s="12">
        <v>3</v>
      </c>
      <c r="K20" s="12">
        <v>0.8</v>
      </c>
      <c r="L20" s="12">
        <v>2</v>
      </c>
      <c r="M20" s="12">
        <v>36.799999999999997</v>
      </c>
    </row>
    <row r="21" spans="1:13" x14ac:dyDescent="0.25">
      <c r="A21" s="11" t="s">
        <v>41</v>
      </c>
      <c r="B21" s="12">
        <v>0.5</v>
      </c>
      <c r="C21" s="12">
        <v>0.25</v>
      </c>
      <c r="D21" s="12">
        <v>0.5</v>
      </c>
      <c r="E21" s="12">
        <v>2.25</v>
      </c>
      <c r="F21" s="12">
        <v>5.5</v>
      </c>
      <c r="G21" s="12">
        <v>1.5</v>
      </c>
      <c r="H21" s="12">
        <v>7</v>
      </c>
      <c r="I21" s="12">
        <v>0.25</v>
      </c>
      <c r="J21" s="12">
        <v>0.5</v>
      </c>
      <c r="K21" s="12">
        <v>0</v>
      </c>
      <c r="L21" s="12">
        <v>1.5</v>
      </c>
      <c r="M21" s="12">
        <v>8.5</v>
      </c>
    </row>
    <row r="22" spans="1:13" x14ac:dyDescent="0.25">
      <c r="A22" s="11" t="s">
        <v>34</v>
      </c>
      <c r="B22" s="12">
        <v>9.25</v>
      </c>
      <c r="C22" s="12">
        <v>0.75</v>
      </c>
      <c r="D22" s="12">
        <v>4.75</v>
      </c>
      <c r="E22" s="12">
        <v>25.5</v>
      </c>
      <c r="F22" s="12">
        <v>10.25</v>
      </c>
      <c r="G22" s="12">
        <v>6.75</v>
      </c>
      <c r="H22" s="12">
        <v>17</v>
      </c>
      <c r="I22" s="12">
        <v>2.75</v>
      </c>
      <c r="J22" s="12">
        <v>0.5</v>
      </c>
      <c r="K22" s="12">
        <v>0.25</v>
      </c>
      <c r="L22" s="12">
        <v>1.75</v>
      </c>
      <c r="M22" s="12">
        <v>44.25</v>
      </c>
    </row>
    <row r="23" spans="1:13" x14ac:dyDescent="0.25">
      <c r="A23" s="11" t="s">
        <v>71</v>
      </c>
      <c r="B23" s="12">
        <v>1.6</v>
      </c>
      <c r="C23" s="12">
        <v>0.4</v>
      </c>
      <c r="D23" s="12">
        <v>0.2</v>
      </c>
      <c r="E23" s="12">
        <v>4.5999999999999996</v>
      </c>
      <c r="F23" s="12">
        <v>3.8</v>
      </c>
      <c r="G23" s="12">
        <v>1</v>
      </c>
      <c r="H23" s="12">
        <v>4.8</v>
      </c>
      <c r="I23" s="12">
        <v>2.8</v>
      </c>
      <c r="J23" s="12">
        <v>3</v>
      </c>
      <c r="K23" s="12">
        <v>0</v>
      </c>
      <c r="L23" s="12">
        <v>2.4</v>
      </c>
      <c r="M23" s="12">
        <v>12.8</v>
      </c>
    </row>
    <row r="24" spans="1:13" x14ac:dyDescent="0.25">
      <c r="A24" s="11" t="s">
        <v>44</v>
      </c>
      <c r="B24" s="12">
        <v>0.25</v>
      </c>
      <c r="C24" s="12">
        <v>0.25</v>
      </c>
      <c r="D24" s="12">
        <v>0</v>
      </c>
      <c r="E24" s="12">
        <v>1.25</v>
      </c>
      <c r="F24" s="12">
        <v>1.75</v>
      </c>
      <c r="G24" s="12">
        <v>0.75</v>
      </c>
      <c r="H24" s="12">
        <v>2.5</v>
      </c>
      <c r="I24" s="12">
        <v>0.75</v>
      </c>
      <c r="J24" s="12">
        <v>0.5</v>
      </c>
      <c r="K24" s="12">
        <v>0</v>
      </c>
      <c r="L24" s="12">
        <v>0.75</v>
      </c>
      <c r="M24" s="12">
        <v>4.25</v>
      </c>
    </row>
    <row r="25" spans="1:13" x14ac:dyDescent="0.25">
      <c r="A25" s="11" t="s">
        <v>42</v>
      </c>
      <c r="B25" s="12">
        <v>4.75</v>
      </c>
      <c r="C25" s="12">
        <v>1</v>
      </c>
      <c r="D25" s="12">
        <v>4.5</v>
      </c>
      <c r="E25" s="12">
        <v>17</v>
      </c>
      <c r="F25" s="12">
        <v>2.25</v>
      </c>
      <c r="G25" s="12">
        <v>1.25</v>
      </c>
      <c r="H25" s="12">
        <v>3.5</v>
      </c>
      <c r="I25" s="12">
        <v>1.75</v>
      </c>
      <c r="J25" s="12">
        <v>1.75</v>
      </c>
      <c r="K25" s="12">
        <v>0</v>
      </c>
      <c r="L25" s="12">
        <v>0.5</v>
      </c>
      <c r="M25" s="12">
        <v>23.5</v>
      </c>
    </row>
    <row r="26" spans="1:13" x14ac:dyDescent="0.25">
      <c r="A26" s="11" t="s">
        <v>43</v>
      </c>
      <c r="B26" s="12">
        <v>4.8</v>
      </c>
      <c r="C26" s="12">
        <v>0.4</v>
      </c>
      <c r="D26" s="12">
        <v>3</v>
      </c>
      <c r="E26" s="12">
        <v>13.8</v>
      </c>
      <c r="F26" s="12">
        <v>5</v>
      </c>
      <c r="G26" s="12">
        <v>1.4</v>
      </c>
      <c r="H26" s="12">
        <v>6.4</v>
      </c>
      <c r="I26" s="12">
        <v>4.2</v>
      </c>
      <c r="J26" s="12">
        <v>3.2</v>
      </c>
      <c r="K26" s="12">
        <v>0.4</v>
      </c>
      <c r="L26" s="12">
        <v>2.4</v>
      </c>
      <c r="M26" s="12">
        <v>25.6</v>
      </c>
    </row>
    <row r="27" spans="1:13" x14ac:dyDescent="0.25">
      <c r="A27" s="11" t="s">
        <v>29</v>
      </c>
      <c r="B27" s="12">
        <v>1</v>
      </c>
      <c r="C27" s="12">
        <v>0.5</v>
      </c>
      <c r="D27" s="12">
        <v>0.25</v>
      </c>
      <c r="E27" s="12">
        <v>3.75</v>
      </c>
      <c r="F27" s="12">
        <v>4</v>
      </c>
      <c r="G27" s="12">
        <v>2.25</v>
      </c>
      <c r="H27" s="12">
        <v>6.25</v>
      </c>
      <c r="I27" s="12">
        <v>0.25</v>
      </c>
      <c r="J27" s="12">
        <v>0.5</v>
      </c>
      <c r="K27" s="12">
        <v>0.75</v>
      </c>
      <c r="L27" s="12">
        <v>0.75</v>
      </c>
      <c r="M27" s="12">
        <v>10.75</v>
      </c>
    </row>
    <row r="28" spans="1:13" x14ac:dyDescent="0.25">
      <c r="A28" s="11" t="s">
        <v>36</v>
      </c>
      <c r="B28" s="12">
        <v>2.6</v>
      </c>
      <c r="C28" s="12">
        <v>0.2</v>
      </c>
      <c r="D28" s="12">
        <v>0.6</v>
      </c>
      <c r="E28" s="12">
        <v>6.4</v>
      </c>
      <c r="F28" s="12">
        <v>7.2</v>
      </c>
      <c r="G28" s="12">
        <v>2.2000000000000002</v>
      </c>
      <c r="H28" s="12">
        <v>9.4</v>
      </c>
      <c r="I28" s="12">
        <v>3</v>
      </c>
      <c r="J28" s="12">
        <v>1.2</v>
      </c>
      <c r="K28" s="12">
        <v>0.2</v>
      </c>
      <c r="L28" s="12">
        <v>1.8</v>
      </c>
      <c r="M28" s="12">
        <v>18.399999999999999</v>
      </c>
    </row>
    <row r="29" spans="1:13" x14ac:dyDescent="0.25">
      <c r="A29" s="11" t="s">
        <v>45</v>
      </c>
      <c r="B29" s="12">
        <v>1.5</v>
      </c>
      <c r="C29" s="12">
        <v>1.25</v>
      </c>
      <c r="D29" s="12">
        <v>0</v>
      </c>
      <c r="E29" s="12">
        <v>6.75</v>
      </c>
      <c r="F29" s="12">
        <v>2</v>
      </c>
      <c r="G29" s="12">
        <v>2</v>
      </c>
      <c r="H29" s="12">
        <v>4</v>
      </c>
      <c r="I29" s="12">
        <v>1.25</v>
      </c>
      <c r="J29" s="12">
        <v>1.75</v>
      </c>
      <c r="K29" s="12">
        <v>0</v>
      </c>
      <c r="L29" s="12">
        <v>3</v>
      </c>
      <c r="M29" s="12">
        <v>10.75</v>
      </c>
    </row>
  </sheetData>
  <autoFilter ref="A1:M1" xr:uid="{A135F626-9F7C-4EC2-BE8D-F7D742ECDD54}">
    <sortState xmlns:xlrd2="http://schemas.microsoft.com/office/spreadsheetml/2017/richdata2" ref="A2:M29">
      <sortCondition ref="A1"/>
    </sortState>
  </autoFilter>
  <sortState xmlns:xlrd2="http://schemas.microsoft.com/office/spreadsheetml/2017/richdata2" ref="A1:H29">
    <sortCondition descending="1" ref="H1:H29"/>
  </sortState>
  <conditionalFormatting sqref="H1:H29">
    <cfRule type="top10" dxfId="0" priority="13" rank="5"/>
  </conditionalFormatting>
  <pageMargins left="0.511811024" right="0.511811024" top="0.78740157499999996" bottom="0.78740157499999996" header="0.31496062000000002" footer="0.31496062000000002"/>
  <pageSetup paperSize="9" scale="7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3138-FB3F-4F94-BD28-2D355732BAFC}">
  <dimension ref="A1:E33"/>
  <sheetViews>
    <sheetView workbookViewId="0">
      <selection activeCell="H6" sqref="H6"/>
    </sheetView>
  </sheetViews>
  <sheetFormatPr defaultRowHeight="15" x14ac:dyDescent="0.25"/>
  <cols>
    <col min="1" max="1" width="12.42578125" bestFit="1" customWidth="1"/>
    <col min="2" max="5" width="9.140625" style="1"/>
  </cols>
  <sheetData>
    <row r="1" spans="1:5" x14ac:dyDescent="0.25">
      <c r="A1" t="s">
        <v>59</v>
      </c>
      <c r="B1" s="1" t="s">
        <v>60</v>
      </c>
      <c r="C1" s="1" t="s">
        <v>63</v>
      </c>
      <c r="D1" s="1" t="s">
        <v>64</v>
      </c>
      <c r="E1" s="1" t="s">
        <v>61</v>
      </c>
    </row>
    <row r="2" spans="1:5" x14ac:dyDescent="0.25">
      <c r="A2" t="s">
        <v>16</v>
      </c>
      <c r="B2" s="1" t="s">
        <v>23</v>
      </c>
      <c r="C2" s="1" t="s">
        <v>62</v>
      </c>
      <c r="D2" s="1" t="s">
        <v>62</v>
      </c>
      <c r="E2" s="1">
        <v>1</v>
      </c>
    </row>
    <row r="3" spans="1:5" x14ac:dyDescent="0.25">
      <c r="A3" t="s">
        <v>17</v>
      </c>
      <c r="B3" s="1" t="s">
        <v>23</v>
      </c>
      <c r="C3" s="1" t="s">
        <v>62</v>
      </c>
      <c r="D3" s="1" t="s">
        <v>65</v>
      </c>
      <c r="E3" s="1">
        <v>5</v>
      </c>
    </row>
    <row r="4" spans="1:5" x14ac:dyDescent="0.25">
      <c r="A4" t="s">
        <v>18</v>
      </c>
      <c r="B4" s="1" t="s">
        <v>23</v>
      </c>
      <c r="C4" s="1" t="s">
        <v>66</v>
      </c>
      <c r="D4" s="1" t="s">
        <v>62</v>
      </c>
      <c r="E4" s="1">
        <v>4</v>
      </c>
    </row>
    <row r="5" spans="1:5" x14ac:dyDescent="0.25">
      <c r="A5" t="s">
        <v>75</v>
      </c>
      <c r="B5" s="1" t="s">
        <v>23</v>
      </c>
      <c r="C5" s="1" t="s">
        <v>66</v>
      </c>
      <c r="D5" s="1" t="s">
        <v>62</v>
      </c>
      <c r="E5" s="1">
        <v>4</v>
      </c>
    </row>
    <row r="6" spans="1:5" x14ac:dyDescent="0.25">
      <c r="A6" t="s">
        <v>20</v>
      </c>
      <c r="B6" s="1" t="s">
        <v>23</v>
      </c>
      <c r="C6" s="1" t="s">
        <v>66</v>
      </c>
      <c r="D6" s="1" t="s">
        <v>62</v>
      </c>
      <c r="E6" s="1">
        <v>3</v>
      </c>
    </row>
    <row r="7" spans="1:5" x14ac:dyDescent="0.25">
      <c r="A7" t="s">
        <v>21</v>
      </c>
      <c r="B7" s="1" t="s">
        <v>23</v>
      </c>
      <c r="C7" s="1" t="s">
        <v>62</v>
      </c>
      <c r="D7" s="1" t="s">
        <v>65</v>
      </c>
      <c r="E7" s="1">
        <v>2</v>
      </c>
    </row>
    <row r="8" spans="1:5" x14ac:dyDescent="0.25">
      <c r="A8" t="s">
        <v>22</v>
      </c>
      <c r="B8" s="1" t="s">
        <v>23</v>
      </c>
      <c r="C8" s="1" t="s">
        <v>66</v>
      </c>
      <c r="D8" s="1" t="s">
        <v>62</v>
      </c>
      <c r="E8" s="1">
        <v>3</v>
      </c>
    </row>
    <row r="9" spans="1:5" x14ac:dyDescent="0.25">
      <c r="A9" t="s">
        <v>82</v>
      </c>
      <c r="B9" s="1" t="s">
        <v>23</v>
      </c>
      <c r="C9" s="1" t="s">
        <v>66</v>
      </c>
      <c r="D9" s="1" t="s">
        <v>66</v>
      </c>
      <c r="E9" s="1">
        <v>1</v>
      </c>
    </row>
    <row r="10" spans="1:5" x14ac:dyDescent="0.25">
      <c r="A10" t="s">
        <v>25</v>
      </c>
      <c r="B10" s="3" t="s">
        <v>24</v>
      </c>
      <c r="C10" s="1" t="s">
        <v>62</v>
      </c>
      <c r="D10" s="1" t="s">
        <v>62</v>
      </c>
      <c r="E10" s="1">
        <v>1</v>
      </c>
    </row>
    <row r="11" spans="1:5" x14ac:dyDescent="0.25">
      <c r="A11" t="s">
        <v>26</v>
      </c>
      <c r="B11" s="3" t="s">
        <v>24</v>
      </c>
      <c r="C11" s="1" t="s">
        <v>65</v>
      </c>
      <c r="D11" s="1" t="s">
        <v>65</v>
      </c>
      <c r="E11" s="1">
        <v>4</v>
      </c>
    </row>
    <row r="12" spans="1:5" x14ac:dyDescent="0.25">
      <c r="A12" t="s">
        <v>27</v>
      </c>
      <c r="B12" s="3" t="s">
        <v>24</v>
      </c>
      <c r="C12" s="1" t="s">
        <v>62</v>
      </c>
      <c r="D12" s="1" t="s">
        <v>62</v>
      </c>
      <c r="E12" s="1">
        <v>3</v>
      </c>
    </row>
    <row r="13" spans="1:5" x14ac:dyDescent="0.25">
      <c r="A13" t="s">
        <v>28</v>
      </c>
      <c r="B13" s="3" t="s">
        <v>24</v>
      </c>
      <c r="C13" s="1" t="s">
        <v>66</v>
      </c>
      <c r="D13" s="1" t="s">
        <v>62</v>
      </c>
      <c r="E13" s="1">
        <v>5</v>
      </c>
    </row>
    <row r="14" spans="1:5" x14ac:dyDescent="0.25">
      <c r="A14" t="s">
        <v>29</v>
      </c>
      <c r="B14" s="3" t="s">
        <v>24</v>
      </c>
      <c r="C14" s="1" t="s">
        <v>65</v>
      </c>
      <c r="D14" s="1" t="s">
        <v>62</v>
      </c>
      <c r="E14" s="1">
        <v>3</v>
      </c>
    </row>
    <row r="15" spans="1:5" x14ac:dyDescent="0.25">
      <c r="A15" t="s">
        <v>30</v>
      </c>
      <c r="B15" s="3" t="s">
        <v>24</v>
      </c>
      <c r="C15" s="1" t="s">
        <v>62</v>
      </c>
      <c r="D15" s="1" t="s">
        <v>66</v>
      </c>
      <c r="E15" s="1">
        <v>4</v>
      </c>
    </row>
    <row r="16" spans="1:5" x14ac:dyDescent="0.25">
      <c r="A16" t="s">
        <v>101</v>
      </c>
      <c r="B16" s="3" t="s">
        <v>24</v>
      </c>
      <c r="C16" s="1" t="s">
        <v>62</v>
      </c>
      <c r="D16" s="1" t="s">
        <v>62</v>
      </c>
      <c r="E16" s="1">
        <v>2</v>
      </c>
    </row>
    <row r="17" spans="1:5" x14ac:dyDescent="0.25">
      <c r="A17" t="s">
        <v>102</v>
      </c>
      <c r="B17" s="3" t="s">
        <v>24</v>
      </c>
      <c r="C17" s="1" t="s">
        <v>66</v>
      </c>
      <c r="D17" s="1" t="s">
        <v>66</v>
      </c>
      <c r="E17" s="1">
        <v>2</v>
      </c>
    </row>
    <row r="18" spans="1:5" x14ac:dyDescent="0.25">
      <c r="A18" t="s">
        <v>67</v>
      </c>
      <c r="B18" s="7" t="s">
        <v>37</v>
      </c>
      <c r="C18" s="1" t="s">
        <v>62</v>
      </c>
      <c r="D18" s="1" t="s">
        <v>62</v>
      </c>
      <c r="E18" s="1">
        <v>1</v>
      </c>
    </row>
    <row r="19" spans="1:5" x14ac:dyDescent="0.25">
      <c r="A19" t="s">
        <v>68</v>
      </c>
      <c r="B19" s="7" t="s">
        <v>37</v>
      </c>
      <c r="C19" s="1" t="s">
        <v>65</v>
      </c>
      <c r="D19" s="1" t="s">
        <v>65</v>
      </c>
      <c r="E19" s="1">
        <v>2</v>
      </c>
    </row>
    <row r="20" spans="1:5" x14ac:dyDescent="0.25">
      <c r="A20" t="s">
        <v>69</v>
      </c>
      <c r="B20" s="7" t="s">
        <v>37</v>
      </c>
      <c r="C20" s="1" t="s">
        <v>66</v>
      </c>
      <c r="D20" s="1" t="s">
        <v>62</v>
      </c>
      <c r="E20" s="1">
        <v>3</v>
      </c>
    </row>
    <row r="21" spans="1:5" x14ac:dyDescent="0.25">
      <c r="A21" t="s">
        <v>70</v>
      </c>
      <c r="B21" s="7" t="s">
        <v>37</v>
      </c>
      <c r="C21" s="1" t="s">
        <v>65</v>
      </c>
      <c r="D21" s="1" t="s">
        <v>62</v>
      </c>
      <c r="E21" s="1">
        <v>5</v>
      </c>
    </row>
    <row r="22" spans="1:5" x14ac:dyDescent="0.25">
      <c r="A22" t="s">
        <v>71</v>
      </c>
      <c r="B22" s="7" t="s">
        <v>37</v>
      </c>
      <c r="C22" s="1" t="s">
        <v>62</v>
      </c>
      <c r="D22" s="1" t="s">
        <v>66</v>
      </c>
      <c r="E22" s="1">
        <v>3</v>
      </c>
    </row>
    <row r="23" spans="1:5" x14ac:dyDescent="0.25">
      <c r="A23" t="s">
        <v>72</v>
      </c>
      <c r="B23" s="7" t="s">
        <v>37</v>
      </c>
      <c r="C23" s="1" t="s">
        <v>66</v>
      </c>
      <c r="D23" s="1" t="s">
        <v>66</v>
      </c>
      <c r="E23" s="1">
        <v>2</v>
      </c>
    </row>
    <row r="24" spans="1:5" x14ac:dyDescent="0.25">
      <c r="A24" t="s">
        <v>36</v>
      </c>
      <c r="B24" s="7" t="s">
        <v>37</v>
      </c>
      <c r="C24" s="1" t="s">
        <v>62</v>
      </c>
      <c r="D24" s="1" t="s">
        <v>62</v>
      </c>
      <c r="E24" s="1">
        <v>3</v>
      </c>
    </row>
    <row r="25" spans="1:5" x14ac:dyDescent="0.25">
      <c r="A25" t="s">
        <v>81</v>
      </c>
      <c r="B25" s="7" t="s">
        <v>37</v>
      </c>
      <c r="C25" s="1" t="s">
        <v>62</v>
      </c>
      <c r="D25" s="1" t="s">
        <v>66</v>
      </c>
      <c r="E25" s="1">
        <v>3</v>
      </c>
    </row>
    <row r="26" spans="1:5" x14ac:dyDescent="0.25">
      <c r="A26" t="s">
        <v>73</v>
      </c>
      <c r="B26" s="1" t="s">
        <v>38</v>
      </c>
      <c r="C26" s="1" t="s">
        <v>66</v>
      </c>
      <c r="D26" s="1" t="s">
        <v>62</v>
      </c>
      <c r="E26" s="1">
        <v>4</v>
      </c>
    </row>
    <row r="27" spans="1:5" x14ac:dyDescent="0.25">
      <c r="A27" t="s">
        <v>74</v>
      </c>
      <c r="B27" s="1" t="s">
        <v>38</v>
      </c>
      <c r="C27" s="1" t="s">
        <v>65</v>
      </c>
      <c r="D27" s="1" t="s">
        <v>65</v>
      </c>
      <c r="E27" s="1">
        <v>3</v>
      </c>
    </row>
    <row r="28" spans="1:5" x14ac:dyDescent="0.25">
      <c r="A28" t="s">
        <v>76</v>
      </c>
      <c r="B28" s="1" t="s">
        <v>38</v>
      </c>
      <c r="C28" s="1" t="s">
        <v>65</v>
      </c>
      <c r="D28" s="1" t="s">
        <v>65</v>
      </c>
      <c r="E28" s="1">
        <v>2</v>
      </c>
    </row>
    <row r="29" spans="1:5" x14ac:dyDescent="0.25">
      <c r="A29" t="s">
        <v>77</v>
      </c>
      <c r="B29" s="1" t="s">
        <v>38</v>
      </c>
      <c r="C29" s="1" t="s">
        <v>66</v>
      </c>
      <c r="D29" s="1" t="s">
        <v>62</v>
      </c>
      <c r="E29" s="1">
        <v>3</v>
      </c>
    </row>
    <row r="30" spans="1:5" x14ac:dyDescent="0.25">
      <c r="A30" t="s">
        <v>78</v>
      </c>
      <c r="B30" s="1" t="s">
        <v>38</v>
      </c>
      <c r="C30" s="1" t="s">
        <v>66</v>
      </c>
      <c r="D30" s="1" t="s">
        <v>62</v>
      </c>
      <c r="E30" s="1">
        <v>5</v>
      </c>
    </row>
    <row r="31" spans="1:5" x14ac:dyDescent="0.25">
      <c r="A31" t="s">
        <v>79</v>
      </c>
      <c r="B31" s="1" t="s">
        <v>38</v>
      </c>
      <c r="C31" s="1" t="s">
        <v>62</v>
      </c>
      <c r="D31" s="1" t="s">
        <v>62</v>
      </c>
      <c r="E31" s="1">
        <v>2</v>
      </c>
    </row>
    <row r="32" spans="1:5" x14ac:dyDescent="0.25">
      <c r="A32" t="s">
        <v>80</v>
      </c>
      <c r="B32" s="1" t="s">
        <v>38</v>
      </c>
      <c r="C32" s="1" t="s">
        <v>62</v>
      </c>
      <c r="D32" s="1" t="s">
        <v>62</v>
      </c>
      <c r="E32" s="1">
        <v>1</v>
      </c>
    </row>
    <row r="33" spans="1:5" x14ac:dyDescent="0.25">
      <c r="A33" t="s">
        <v>103</v>
      </c>
      <c r="B33" s="1" t="s">
        <v>38</v>
      </c>
      <c r="C33" s="1" t="s">
        <v>66</v>
      </c>
      <c r="D33" s="1" t="s">
        <v>66</v>
      </c>
      <c r="E33" s="1">
        <v>1</v>
      </c>
    </row>
  </sheetData>
  <autoFilter ref="A1:E32" xr:uid="{C2E82D63-C259-4315-9E13-3FD96B3B3C7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EBA1-855B-4099-B032-D49D73DB0A88}">
  <sheetPr filterMode="1"/>
  <dimension ref="A1:P152"/>
  <sheetViews>
    <sheetView workbookViewId="0">
      <pane ySplit="1" topLeftCell="A2" activePane="bottomLeft" state="frozen"/>
      <selection pane="bottomLeft" activeCell="A153" sqref="A153"/>
    </sheetView>
  </sheetViews>
  <sheetFormatPr defaultRowHeight="15" x14ac:dyDescent="0.25"/>
  <cols>
    <col min="1" max="1" width="12.5703125" bestFit="1" customWidth="1"/>
    <col min="5" max="7" width="9.140625" customWidth="1"/>
    <col min="9" max="10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t="s">
        <v>23</v>
      </c>
      <c r="C2" t="s">
        <v>24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</row>
    <row r="3" spans="1:16" hidden="1" x14ac:dyDescent="0.25">
      <c r="A3" t="s">
        <v>17</v>
      </c>
      <c r="B3" t="s">
        <v>23</v>
      </c>
      <c r="C3" t="s">
        <v>24</v>
      </c>
      <c r="D3">
        <v>1</v>
      </c>
      <c r="E3">
        <v>4</v>
      </c>
      <c r="F3">
        <v>2</v>
      </c>
      <c r="G3">
        <v>0</v>
      </c>
      <c r="H3">
        <v>14</v>
      </c>
      <c r="I3">
        <v>5</v>
      </c>
      <c r="J3">
        <v>1</v>
      </c>
      <c r="K3">
        <v>6</v>
      </c>
      <c r="L3">
        <v>1</v>
      </c>
      <c r="M3">
        <v>2</v>
      </c>
      <c r="N3">
        <v>1</v>
      </c>
      <c r="O3">
        <v>0</v>
      </c>
      <c r="P3">
        <v>24</v>
      </c>
    </row>
    <row r="4" spans="1:16" hidden="1" x14ac:dyDescent="0.25">
      <c r="A4" t="s">
        <v>18</v>
      </c>
      <c r="B4" t="s">
        <v>23</v>
      </c>
      <c r="C4" t="s">
        <v>24</v>
      </c>
      <c r="D4">
        <v>1</v>
      </c>
      <c r="E4">
        <v>6</v>
      </c>
      <c r="F4">
        <v>0</v>
      </c>
      <c r="G4">
        <v>0</v>
      </c>
      <c r="H4">
        <v>12</v>
      </c>
      <c r="I4">
        <v>1</v>
      </c>
      <c r="J4">
        <v>4</v>
      </c>
      <c r="K4">
        <v>5</v>
      </c>
      <c r="L4">
        <v>1</v>
      </c>
      <c r="M4">
        <v>1</v>
      </c>
      <c r="N4">
        <v>0</v>
      </c>
      <c r="O4">
        <v>1</v>
      </c>
      <c r="P4">
        <v>18</v>
      </c>
    </row>
    <row r="5" spans="1:16" x14ac:dyDescent="0.25">
      <c r="A5" t="s">
        <v>19</v>
      </c>
      <c r="B5" t="s">
        <v>23</v>
      </c>
      <c r="C5" t="s">
        <v>24</v>
      </c>
      <c r="D5">
        <v>1</v>
      </c>
      <c r="E5">
        <v>1</v>
      </c>
      <c r="F5">
        <v>0</v>
      </c>
      <c r="G5">
        <v>1</v>
      </c>
      <c r="H5">
        <v>3</v>
      </c>
      <c r="I5">
        <v>6</v>
      </c>
      <c r="J5">
        <v>1</v>
      </c>
      <c r="K5">
        <v>7</v>
      </c>
      <c r="L5">
        <v>4</v>
      </c>
      <c r="M5">
        <v>3</v>
      </c>
      <c r="N5">
        <v>0</v>
      </c>
      <c r="O5">
        <v>4</v>
      </c>
      <c r="P5">
        <v>13</v>
      </c>
    </row>
    <row r="6" spans="1:16" hidden="1" x14ac:dyDescent="0.25">
      <c r="A6" t="s">
        <v>20</v>
      </c>
      <c r="B6" t="s">
        <v>23</v>
      </c>
      <c r="C6" t="s">
        <v>24</v>
      </c>
      <c r="D6">
        <v>1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4</v>
      </c>
      <c r="L6">
        <v>2</v>
      </c>
      <c r="M6">
        <v>0</v>
      </c>
      <c r="N6">
        <v>0</v>
      </c>
      <c r="O6">
        <v>3</v>
      </c>
      <c r="P6">
        <v>5</v>
      </c>
    </row>
    <row r="7" spans="1:16" hidden="1" x14ac:dyDescent="0.25">
      <c r="A7" t="s">
        <v>21</v>
      </c>
      <c r="B7" t="s">
        <v>23</v>
      </c>
      <c r="C7" t="s">
        <v>24</v>
      </c>
      <c r="D7">
        <v>1</v>
      </c>
      <c r="E7">
        <v>0</v>
      </c>
      <c r="F7">
        <v>0</v>
      </c>
      <c r="G7">
        <v>0</v>
      </c>
      <c r="H7">
        <v>0</v>
      </c>
      <c r="I7">
        <v>4</v>
      </c>
      <c r="J7">
        <v>0</v>
      </c>
      <c r="K7">
        <v>4</v>
      </c>
      <c r="L7">
        <v>0</v>
      </c>
      <c r="M7">
        <v>1</v>
      </c>
      <c r="N7">
        <v>0</v>
      </c>
      <c r="O7">
        <v>3</v>
      </c>
      <c r="P7">
        <v>2</v>
      </c>
    </row>
    <row r="8" spans="1:16" hidden="1" x14ac:dyDescent="0.25">
      <c r="A8" t="s">
        <v>22</v>
      </c>
      <c r="B8" t="s">
        <v>23</v>
      </c>
      <c r="C8" t="s">
        <v>24</v>
      </c>
      <c r="D8">
        <v>1</v>
      </c>
      <c r="E8">
        <v>3</v>
      </c>
      <c r="F8">
        <v>0</v>
      </c>
      <c r="G8">
        <v>0</v>
      </c>
      <c r="H8">
        <v>6</v>
      </c>
      <c r="I8">
        <v>3</v>
      </c>
      <c r="J8">
        <v>2</v>
      </c>
      <c r="K8">
        <v>5</v>
      </c>
      <c r="L8">
        <v>2</v>
      </c>
      <c r="M8">
        <v>0</v>
      </c>
      <c r="N8">
        <v>0</v>
      </c>
      <c r="O8">
        <v>1</v>
      </c>
      <c r="P8">
        <v>12</v>
      </c>
    </row>
    <row r="9" spans="1:16" hidden="1" x14ac:dyDescent="0.25">
      <c r="A9" t="s">
        <v>25</v>
      </c>
      <c r="B9" t="s">
        <v>24</v>
      </c>
      <c r="C9" t="s">
        <v>23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</row>
    <row r="10" spans="1:16" hidden="1" x14ac:dyDescent="0.25">
      <c r="A10" t="s">
        <v>26</v>
      </c>
      <c r="B10" t="s">
        <v>24</v>
      </c>
      <c r="C10" t="s">
        <v>23</v>
      </c>
      <c r="D10">
        <v>1</v>
      </c>
      <c r="E10">
        <v>1</v>
      </c>
      <c r="F10">
        <v>0</v>
      </c>
      <c r="G10">
        <v>0</v>
      </c>
      <c r="H10">
        <v>2</v>
      </c>
      <c r="I10">
        <v>7</v>
      </c>
      <c r="J10">
        <v>6</v>
      </c>
      <c r="K10">
        <v>13</v>
      </c>
      <c r="L10">
        <v>0</v>
      </c>
      <c r="M10">
        <v>0</v>
      </c>
      <c r="N10">
        <v>0</v>
      </c>
      <c r="O10">
        <v>6</v>
      </c>
      <c r="P10">
        <v>9</v>
      </c>
    </row>
    <row r="11" spans="1:16" hidden="1" x14ac:dyDescent="0.25">
      <c r="A11" t="s">
        <v>27</v>
      </c>
      <c r="B11" t="s">
        <v>24</v>
      </c>
      <c r="C11" t="s">
        <v>23</v>
      </c>
      <c r="D11">
        <v>1</v>
      </c>
      <c r="E11">
        <v>0</v>
      </c>
      <c r="F11">
        <v>0</v>
      </c>
      <c r="G11">
        <v>0</v>
      </c>
      <c r="H11">
        <v>0</v>
      </c>
      <c r="I11">
        <v>5</v>
      </c>
      <c r="J11">
        <v>2</v>
      </c>
      <c r="K11">
        <v>7</v>
      </c>
      <c r="L11">
        <v>0</v>
      </c>
      <c r="M11">
        <v>0</v>
      </c>
      <c r="N11">
        <v>0</v>
      </c>
      <c r="O11">
        <v>4</v>
      </c>
      <c r="P11">
        <v>3</v>
      </c>
    </row>
    <row r="12" spans="1:16" hidden="1" x14ac:dyDescent="0.25">
      <c r="A12" t="s">
        <v>28</v>
      </c>
      <c r="B12" t="s">
        <v>24</v>
      </c>
      <c r="C12" t="s">
        <v>23</v>
      </c>
      <c r="D12">
        <v>1</v>
      </c>
      <c r="E12">
        <v>5</v>
      </c>
      <c r="F12">
        <v>1</v>
      </c>
      <c r="G12">
        <v>8</v>
      </c>
      <c r="H12">
        <v>21</v>
      </c>
      <c r="I12">
        <v>2</v>
      </c>
      <c r="J12">
        <v>0</v>
      </c>
      <c r="K12">
        <v>2</v>
      </c>
      <c r="L12">
        <v>1</v>
      </c>
      <c r="M12">
        <v>1</v>
      </c>
      <c r="N12">
        <v>0</v>
      </c>
      <c r="O12">
        <v>2</v>
      </c>
      <c r="P12">
        <v>23</v>
      </c>
    </row>
    <row r="13" spans="1:16" hidden="1" x14ac:dyDescent="0.25">
      <c r="A13" t="s">
        <v>29</v>
      </c>
      <c r="B13" t="s">
        <v>24</v>
      </c>
      <c r="C13" t="s">
        <v>23</v>
      </c>
      <c r="D13">
        <v>1</v>
      </c>
      <c r="E13">
        <v>0</v>
      </c>
      <c r="F13">
        <v>0</v>
      </c>
      <c r="G13">
        <v>0</v>
      </c>
      <c r="H13">
        <v>0</v>
      </c>
      <c r="I13">
        <v>2</v>
      </c>
      <c r="J13">
        <v>2</v>
      </c>
      <c r="K13">
        <v>4</v>
      </c>
      <c r="L13">
        <v>0</v>
      </c>
      <c r="M13">
        <v>0</v>
      </c>
      <c r="N13">
        <v>1</v>
      </c>
      <c r="O13">
        <v>1</v>
      </c>
      <c r="P13">
        <v>4</v>
      </c>
    </row>
    <row r="14" spans="1:16" hidden="1" x14ac:dyDescent="0.25">
      <c r="A14" t="s">
        <v>30</v>
      </c>
      <c r="B14" t="s">
        <v>24</v>
      </c>
      <c r="C14" t="s">
        <v>23</v>
      </c>
      <c r="D14">
        <v>1</v>
      </c>
      <c r="E14">
        <v>2</v>
      </c>
      <c r="F14">
        <v>2</v>
      </c>
      <c r="G14">
        <v>0</v>
      </c>
      <c r="H14">
        <v>10</v>
      </c>
      <c r="I14">
        <v>6</v>
      </c>
      <c r="J14">
        <v>1</v>
      </c>
      <c r="K14">
        <v>7</v>
      </c>
      <c r="L14">
        <v>1</v>
      </c>
      <c r="M14">
        <v>4</v>
      </c>
      <c r="N14">
        <v>0</v>
      </c>
      <c r="O14">
        <v>2</v>
      </c>
      <c r="P14">
        <v>20</v>
      </c>
    </row>
    <row r="15" spans="1:16" hidden="1" x14ac:dyDescent="0.25">
      <c r="A15" t="s">
        <v>31</v>
      </c>
      <c r="B15" t="s">
        <v>37</v>
      </c>
      <c r="C15" t="s">
        <v>38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</row>
    <row r="16" spans="1:16" hidden="1" x14ac:dyDescent="0.25">
      <c r="A16" t="s">
        <v>32</v>
      </c>
      <c r="B16" t="s">
        <v>37</v>
      </c>
      <c r="C16" t="s">
        <v>38</v>
      </c>
      <c r="D16">
        <v>1</v>
      </c>
      <c r="E16">
        <v>0</v>
      </c>
      <c r="F16">
        <v>0</v>
      </c>
      <c r="G16">
        <v>0</v>
      </c>
      <c r="H16">
        <v>0</v>
      </c>
      <c r="I16">
        <v>3</v>
      </c>
      <c r="J16">
        <v>2</v>
      </c>
      <c r="K16">
        <v>5</v>
      </c>
      <c r="L16">
        <v>0</v>
      </c>
      <c r="M16">
        <v>0</v>
      </c>
      <c r="N16">
        <v>0</v>
      </c>
      <c r="O16">
        <v>2</v>
      </c>
      <c r="P16">
        <v>3</v>
      </c>
    </row>
    <row r="17" spans="1:16" hidden="1" x14ac:dyDescent="0.25">
      <c r="A17" t="s">
        <v>33</v>
      </c>
      <c r="B17" t="s">
        <v>37</v>
      </c>
      <c r="C17" t="s">
        <v>38</v>
      </c>
      <c r="D17">
        <v>1</v>
      </c>
      <c r="E17">
        <v>3</v>
      </c>
      <c r="F17">
        <v>0</v>
      </c>
      <c r="G17">
        <v>4</v>
      </c>
      <c r="H17">
        <v>10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3</v>
      </c>
      <c r="P17">
        <v>9</v>
      </c>
    </row>
    <row r="18" spans="1:16" hidden="1" x14ac:dyDescent="0.25">
      <c r="A18" t="s">
        <v>34</v>
      </c>
      <c r="B18" t="s">
        <v>37</v>
      </c>
      <c r="C18" t="s">
        <v>38</v>
      </c>
      <c r="D18">
        <v>1</v>
      </c>
      <c r="E18">
        <v>5</v>
      </c>
      <c r="F18">
        <v>1</v>
      </c>
      <c r="G18">
        <v>6</v>
      </c>
      <c r="H18">
        <v>19</v>
      </c>
      <c r="I18">
        <v>8</v>
      </c>
      <c r="J18">
        <v>2</v>
      </c>
      <c r="K18">
        <v>10</v>
      </c>
      <c r="L18">
        <v>2</v>
      </c>
      <c r="M18">
        <v>0</v>
      </c>
      <c r="N18">
        <v>0</v>
      </c>
      <c r="O18">
        <v>5</v>
      </c>
      <c r="P18">
        <v>26</v>
      </c>
    </row>
    <row r="19" spans="1:16" hidden="1" x14ac:dyDescent="0.25">
      <c r="A19" t="s">
        <v>71</v>
      </c>
      <c r="B19" t="s">
        <v>37</v>
      </c>
      <c r="C19" t="s">
        <v>38</v>
      </c>
      <c r="D19">
        <v>1</v>
      </c>
      <c r="E19">
        <v>0</v>
      </c>
      <c r="F19">
        <v>0</v>
      </c>
      <c r="G19">
        <v>0</v>
      </c>
      <c r="H19">
        <v>0</v>
      </c>
      <c r="I19">
        <v>4</v>
      </c>
      <c r="J19">
        <v>1</v>
      </c>
      <c r="K19">
        <v>5</v>
      </c>
      <c r="L19">
        <v>2</v>
      </c>
      <c r="M19">
        <v>4</v>
      </c>
      <c r="N19">
        <v>0</v>
      </c>
      <c r="O19">
        <v>3</v>
      </c>
      <c r="P19">
        <v>8</v>
      </c>
    </row>
    <row r="20" spans="1:16" hidden="1" x14ac:dyDescent="0.25">
      <c r="A20" t="s">
        <v>35</v>
      </c>
      <c r="B20" t="s">
        <v>37</v>
      </c>
      <c r="C20" t="s">
        <v>38</v>
      </c>
      <c r="D20">
        <v>1</v>
      </c>
      <c r="E20">
        <v>1</v>
      </c>
      <c r="F20">
        <v>0</v>
      </c>
      <c r="G20">
        <v>2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2</v>
      </c>
    </row>
    <row r="21" spans="1:16" hidden="1" x14ac:dyDescent="0.25">
      <c r="A21" t="s">
        <v>36</v>
      </c>
      <c r="B21" t="s">
        <v>37</v>
      </c>
      <c r="C21" t="s">
        <v>38</v>
      </c>
      <c r="D21">
        <v>1</v>
      </c>
      <c r="E21">
        <v>1</v>
      </c>
      <c r="F21">
        <v>0</v>
      </c>
      <c r="G21">
        <v>0</v>
      </c>
      <c r="H21">
        <v>2</v>
      </c>
      <c r="I21">
        <v>6</v>
      </c>
      <c r="J21">
        <v>2</v>
      </c>
      <c r="K21">
        <v>8</v>
      </c>
      <c r="L21">
        <v>2</v>
      </c>
      <c r="M21">
        <v>1</v>
      </c>
      <c r="N21">
        <v>0</v>
      </c>
      <c r="O21">
        <v>2</v>
      </c>
      <c r="P21">
        <v>11</v>
      </c>
    </row>
    <row r="22" spans="1:16" hidden="1" x14ac:dyDescent="0.25">
      <c r="A22" t="s">
        <v>39</v>
      </c>
      <c r="B22" t="s">
        <v>38</v>
      </c>
      <c r="C22" t="s">
        <v>37</v>
      </c>
      <c r="D22">
        <v>1</v>
      </c>
      <c r="E22">
        <v>5</v>
      </c>
      <c r="F22">
        <v>0</v>
      </c>
      <c r="G22">
        <v>3</v>
      </c>
      <c r="H22">
        <v>13</v>
      </c>
      <c r="I22">
        <v>7</v>
      </c>
      <c r="J22">
        <v>1</v>
      </c>
      <c r="K22">
        <v>8</v>
      </c>
      <c r="L22">
        <v>1</v>
      </c>
      <c r="M22">
        <v>0</v>
      </c>
      <c r="N22">
        <v>0</v>
      </c>
      <c r="O22">
        <v>2</v>
      </c>
      <c r="P22">
        <v>20</v>
      </c>
    </row>
    <row r="23" spans="1:16" hidden="1" x14ac:dyDescent="0.25">
      <c r="A23" t="s">
        <v>40</v>
      </c>
      <c r="B23" t="s">
        <v>38</v>
      </c>
      <c r="C23" t="s">
        <v>37</v>
      </c>
      <c r="D23">
        <v>1</v>
      </c>
      <c r="E23">
        <v>1</v>
      </c>
      <c r="F23">
        <v>0</v>
      </c>
      <c r="G23">
        <v>0</v>
      </c>
      <c r="H23">
        <v>2</v>
      </c>
      <c r="I23">
        <v>4</v>
      </c>
      <c r="J23">
        <v>2</v>
      </c>
      <c r="K23">
        <v>6</v>
      </c>
      <c r="L23">
        <v>0</v>
      </c>
      <c r="M23">
        <v>0</v>
      </c>
      <c r="N23">
        <v>0</v>
      </c>
      <c r="O23">
        <v>3</v>
      </c>
      <c r="P23">
        <v>5</v>
      </c>
    </row>
    <row r="24" spans="1:16" hidden="1" x14ac:dyDescent="0.25">
      <c r="A24" t="s">
        <v>41</v>
      </c>
      <c r="B24" t="s">
        <v>38</v>
      </c>
      <c r="C24" t="s">
        <v>37</v>
      </c>
      <c r="D24">
        <v>1</v>
      </c>
      <c r="E24">
        <v>0</v>
      </c>
      <c r="F24">
        <v>1</v>
      </c>
      <c r="G24">
        <v>2</v>
      </c>
      <c r="H24">
        <v>5</v>
      </c>
      <c r="I24">
        <v>4</v>
      </c>
      <c r="J24">
        <v>1</v>
      </c>
      <c r="K24">
        <v>5</v>
      </c>
      <c r="L24">
        <v>0</v>
      </c>
      <c r="M24">
        <v>0</v>
      </c>
      <c r="N24">
        <v>0</v>
      </c>
      <c r="O24">
        <v>1</v>
      </c>
      <c r="P24">
        <v>9</v>
      </c>
    </row>
    <row r="25" spans="1:16" hidden="1" x14ac:dyDescent="0.25">
      <c r="A25" t="s">
        <v>42</v>
      </c>
      <c r="B25" t="s">
        <v>38</v>
      </c>
      <c r="C25" t="s">
        <v>37</v>
      </c>
      <c r="D25">
        <v>1</v>
      </c>
      <c r="E25">
        <v>2</v>
      </c>
      <c r="F25">
        <v>1</v>
      </c>
      <c r="G25">
        <v>3</v>
      </c>
      <c r="H25">
        <v>10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12</v>
      </c>
    </row>
    <row r="26" spans="1:16" hidden="1" x14ac:dyDescent="0.25">
      <c r="A26" t="s">
        <v>43</v>
      </c>
      <c r="B26" t="s">
        <v>38</v>
      </c>
      <c r="C26" t="s">
        <v>37</v>
      </c>
      <c r="D26">
        <v>1</v>
      </c>
      <c r="E26">
        <v>2</v>
      </c>
      <c r="F26">
        <v>0</v>
      </c>
      <c r="G26">
        <v>3</v>
      </c>
      <c r="H26">
        <v>7</v>
      </c>
      <c r="I26">
        <v>2</v>
      </c>
      <c r="J26">
        <v>0</v>
      </c>
      <c r="K26">
        <v>2</v>
      </c>
      <c r="L26">
        <v>4</v>
      </c>
      <c r="M26">
        <v>1</v>
      </c>
      <c r="N26">
        <v>0</v>
      </c>
      <c r="O26">
        <v>0</v>
      </c>
      <c r="P26">
        <v>14</v>
      </c>
    </row>
    <row r="27" spans="1:16" hidden="1" x14ac:dyDescent="0.25">
      <c r="A27" t="s">
        <v>44</v>
      </c>
      <c r="B27" t="s">
        <v>38</v>
      </c>
      <c r="C27" t="s">
        <v>37</v>
      </c>
      <c r="D27">
        <v>1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3</v>
      </c>
      <c r="L27">
        <v>1</v>
      </c>
      <c r="M27">
        <v>0</v>
      </c>
      <c r="N27">
        <v>0</v>
      </c>
      <c r="O27">
        <v>1</v>
      </c>
      <c r="P27">
        <v>3</v>
      </c>
    </row>
    <row r="28" spans="1:16" hidden="1" x14ac:dyDescent="0.25">
      <c r="A28" t="s">
        <v>45</v>
      </c>
      <c r="B28" t="s">
        <v>38</v>
      </c>
      <c r="C28" t="s">
        <v>37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2</v>
      </c>
      <c r="P28">
        <v>-1</v>
      </c>
    </row>
    <row r="29" spans="1:16" hidden="1" x14ac:dyDescent="0.25">
      <c r="A29" t="s">
        <v>25</v>
      </c>
      <c r="B29" t="s">
        <v>24</v>
      </c>
      <c r="C29" t="s">
        <v>38</v>
      </c>
      <c r="D29">
        <v>2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hidden="1" x14ac:dyDescent="0.25">
      <c r="A30" t="s">
        <v>26</v>
      </c>
      <c r="B30" t="s">
        <v>24</v>
      </c>
      <c r="C30" t="s">
        <v>38</v>
      </c>
      <c r="D30">
        <v>2</v>
      </c>
      <c r="E30">
        <v>6</v>
      </c>
      <c r="F30">
        <v>1</v>
      </c>
      <c r="G30">
        <v>0</v>
      </c>
      <c r="H30">
        <v>15</v>
      </c>
      <c r="I30">
        <v>7</v>
      </c>
      <c r="J30">
        <v>6</v>
      </c>
      <c r="K30">
        <v>13</v>
      </c>
      <c r="L30">
        <v>2</v>
      </c>
      <c r="M30">
        <v>1</v>
      </c>
      <c r="N30">
        <v>3</v>
      </c>
      <c r="O30">
        <v>8</v>
      </c>
      <c r="P30">
        <v>26</v>
      </c>
    </row>
    <row r="31" spans="1:16" hidden="1" x14ac:dyDescent="0.25">
      <c r="A31" t="s">
        <v>27</v>
      </c>
      <c r="B31" t="s">
        <v>24</v>
      </c>
      <c r="C31" t="s">
        <v>38</v>
      </c>
      <c r="D31">
        <v>2</v>
      </c>
      <c r="E31">
        <v>2</v>
      </c>
      <c r="F31">
        <v>0</v>
      </c>
      <c r="G31">
        <v>1</v>
      </c>
      <c r="H31">
        <v>5</v>
      </c>
      <c r="I31">
        <v>5</v>
      </c>
      <c r="J31">
        <v>0</v>
      </c>
      <c r="K31">
        <v>5</v>
      </c>
      <c r="L31">
        <v>0</v>
      </c>
      <c r="M31">
        <v>1</v>
      </c>
      <c r="N31">
        <v>0</v>
      </c>
      <c r="O31">
        <v>0</v>
      </c>
      <c r="P31">
        <v>11</v>
      </c>
    </row>
    <row r="32" spans="1:16" hidden="1" x14ac:dyDescent="0.25">
      <c r="A32" t="s">
        <v>28</v>
      </c>
      <c r="B32" t="s">
        <v>24</v>
      </c>
      <c r="C32" t="s">
        <v>38</v>
      </c>
      <c r="D32">
        <v>2</v>
      </c>
      <c r="E32">
        <v>11</v>
      </c>
      <c r="F32">
        <v>2</v>
      </c>
      <c r="G32">
        <v>6</v>
      </c>
      <c r="H32">
        <v>34</v>
      </c>
      <c r="I32">
        <v>9</v>
      </c>
      <c r="J32">
        <v>2</v>
      </c>
      <c r="K32">
        <v>11</v>
      </c>
      <c r="L32">
        <v>5</v>
      </c>
      <c r="M32">
        <v>2</v>
      </c>
      <c r="N32">
        <v>0</v>
      </c>
      <c r="O32">
        <v>2</v>
      </c>
      <c r="P32">
        <v>50</v>
      </c>
    </row>
    <row r="33" spans="1:16" hidden="1" x14ac:dyDescent="0.25">
      <c r="A33" t="s">
        <v>29</v>
      </c>
      <c r="B33" t="s">
        <v>24</v>
      </c>
      <c r="C33" t="s">
        <v>38</v>
      </c>
      <c r="D33">
        <v>2</v>
      </c>
      <c r="E33">
        <v>0</v>
      </c>
      <c r="F33">
        <v>1</v>
      </c>
      <c r="G33">
        <v>0</v>
      </c>
      <c r="H33">
        <v>3</v>
      </c>
      <c r="I33">
        <v>2</v>
      </c>
      <c r="J33">
        <v>3</v>
      </c>
      <c r="K33">
        <v>5</v>
      </c>
      <c r="L33">
        <v>0</v>
      </c>
      <c r="M33">
        <v>1</v>
      </c>
      <c r="N33">
        <v>1</v>
      </c>
      <c r="O33">
        <v>1</v>
      </c>
      <c r="P33">
        <v>9</v>
      </c>
    </row>
    <row r="34" spans="1:16" hidden="1" x14ac:dyDescent="0.25">
      <c r="A34" t="s">
        <v>30</v>
      </c>
      <c r="B34" t="s">
        <v>24</v>
      </c>
      <c r="C34" t="s">
        <v>38</v>
      </c>
      <c r="D34">
        <v>2</v>
      </c>
      <c r="E34">
        <v>7</v>
      </c>
      <c r="F34">
        <v>0</v>
      </c>
      <c r="G34">
        <v>3</v>
      </c>
      <c r="H34">
        <v>17</v>
      </c>
      <c r="I34">
        <v>4</v>
      </c>
      <c r="J34">
        <v>2</v>
      </c>
      <c r="K34">
        <v>6</v>
      </c>
      <c r="L34">
        <v>5</v>
      </c>
      <c r="M34">
        <v>3</v>
      </c>
      <c r="N34">
        <v>0</v>
      </c>
      <c r="O34">
        <v>0</v>
      </c>
      <c r="P34">
        <v>31</v>
      </c>
    </row>
    <row r="35" spans="1:16" hidden="1" x14ac:dyDescent="0.25">
      <c r="A35" t="s">
        <v>101</v>
      </c>
      <c r="B35" t="s">
        <v>24</v>
      </c>
      <c r="C35" t="s">
        <v>38</v>
      </c>
      <c r="D35">
        <v>2</v>
      </c>
      <c r="E35">
        <v>1</v>
      </c>
      <c r="F35">
        <v>0</v>
      </c>
      <c r="G35">
        <v>0</v>
      </c>
      <c r="H35">
        <v>2</v>
      </c>
      <c r="I35">
        <v>1</v>
      </c>
      <c r="J35">
        <v>0</v>
      </c>
      <c r="K35">
        <v>1</v>
      </c>
      <c r="L35">
        <v>2</v>
      </c>
      <c r="M35">
        <v>4</v>
      </c>
      <c r="N35">
        <v>0</v>
      </c>
      <c r="O35">
        <v>2</v>
      </c>
      <c r="P35">
        <v>7</v>
      </c>
    </row>
    <row r="36" spans="1:16" hidden="1" x14ac:dyDescent="0.25">
      <c r="A36" t="s">
        <v>102</v>
      </c>
      <c r="B36" t="s">
        <v>24</v>
      </c>
      <c r="C36" t="s">
        <v>38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-1</v>
      </c>
    </row>
    <row r="37" spans="1:16" hidden="1" x14ac:dyDescent="0.25">
      <c r="A37" t="s">
        <v>73</v>
      </c>
      <c r="B37" t="s">
        <v>38</v>
      </c>
      <c r="C37" t="s">
        <v>24</v>
      </c>
      <c r="D37">
        <v>2</v>
      </c>
      <c r="E37">
        <v>9</v>
      </c>
      <c r="F37">
        <v>0</v>
      </c>
      <c r="G37">
        <v>6</v>
      </c>
      <c r="H37">
        <v>24</v>
      </c>
      <c r="I37">
        <v>5</v>
      </c>
      <c r="J37">
        <v>5</v>
      </c>
      <c r="K37">
        <v>10</v>
      </c>
      <c r="L37">
        <v>1</v>
      </c>
      <c r="M37">
        <v>5</v>
      </c>
      <c r="N37">
        <v>0</v>
      </c>
      <c r="O37">
        <v>1</v>
      </c>
      <c r="P37">
        <v>39</v>
      </c>
    </row>
    <row r="38" spans="1:16" hidden="1" x14ac:dyDescent="0.25">
      <c r="A38" t="s">
        <v>74</v>
      </c>
      <c r="B38" t="s">
        <v>38</v>
      </c>
      <c r="C38" t="s">
        <v>24</v>
      </c>
      <c r="D38">
        <v>2</v>
      </c>
      <c r="E38">
        <v>0</v>
      </c>
      <c r="F38">
        <v>0</v>
      </c>
      <c r="G38">
        <v>0</v>
      </c>
      <c r="H38">
        <v>0</v>
      </c>
      <c r="I38">
        <v>6</v>
      </c>
      <c r="J38">
        <v>1</v>
      </c>
      <c r="K38">
        <v>7</v>
      </c>
      <c r="L38">
        <v>0</v>
      </c>
      <c r="M38">
        <v>2</v>
      </c>
      <c r="N38">
        <v>1</v>
      </c>
      <c r="O38">
        <v>2</v>
      </c>
      <c r="P38">
        <v>8</v>
      </c>
    </row>
    <row r="39" spans="1:16" hidden="1" x14ac:dyDescent="0.25">
      <c r="A39" t="s">
        <v>77</v>
      </c>
      <c r="B39" t="s">
        <v>38</v>
      </c>
      <c r="C39" t="s">
        <v>24</v>
      </c>
      <c r="D39">
        <v>2</v>
      </c>
      <c r="E39">
        <v>7</v>
      </c>
      <c r="F39">
        <v>3</v>
      </c>
      <c r="G39">
        <v>3</v>
      </c>
      <c r="H39">
        <v>26</v>
      </c>
      <c r="I39">
        <v>4</v>
      </c>
      <c r="J39">
        <v>1</v>
      </c>
      <c r="K39">
        <v>5</v>
      </c>
      <c r="L39">
        <v>4</v>
      </c>
      <c r="M39">
        <v>1</v>
      </c>
      <c r="N39">
        <v>0</v>
      </c>
      <c r="O39">
        <v>1</v>
      </c>
      <c r="P39">
        <v>35</v>
      </c>
    </row>
    <row r="40" spans="1:16" hidden="1" x14ac:dyDescent="0.25">
      <c r="A40" t="s">
        <v>78</v>
      </c>
      <c r="B40" t="s">
        <v>38</v>
      </c>
      <c r="C40" t="s">
        <v>24</v>
      </c>
      <c r="D40">
        <v>2</v>
      </c>
      <c r="E40">
        <v>6</v>
      </c>
      <c r="F40">
        <v>1</v>
      </c>
      <c r="G40">
        <v>1</v>
      </c>
      <c r="H40">
        <v>16</v>
      </c>
      <c r="I40">
        <v>6</v>
      </c>
      <c r="J40">
        <v>1</v>
      </c>
      <c r="K40">
        <v>7</v>
      </c>
      <c r="L40">
        <v>8</v>
      </c>
      <c r="M40">
        <v>2</v>
      </c>
      <c r="N40">
        <v>1</v>
      </c>
      <c r="O40">
        <v>5</v>
      </c>
      <c r="P40">
        <v>29</v>
      </c>
    </row>
    <row r="41" spans="1:16" hidden="1" x14ac:dyDescent="0.25">
      <c r="A41" t="s">
        <v>79</v>
      </c>
      <c r="B41" t="s">
        <v>38</v>
      </c>
      <c r="C41" t="s">
        <v>24</v>
      </c>
      <c r="D41">
        <v>2</v>
      </c>
      <c r="E41">
        <v>0</v>
      </c>
      <c r="F41">
        <v>1</v>
      </c>
      <c r="G41">
        <v>0</v>
      </c>
      <c r="H41">
        <v>3</v>
      </c>
      <c r="I41">
        <v>2</v>
      </c>
      <c r="J41">
        <v>1</v>
      </c>
      <c r="K41">
        <v>3</v>
      </c>
      <c r="L41">
        <v>1</v>
      </c>
      <c r="M41">
        <v>0</v>
      </c>
      <c r="N41">
        <v>0</v>
      </c>
      <c r="O41">
        <v>0</v>
      </c>
      <c r="P41">
        <v>7</v>
      </c>
    </row>
    <row r="42" spans="1:16" hidden="1" x14ac:dyDescent="0.25">
      <c r="A42" t="s">
        <v>80</v>
      </c>
      <c r="B42" t="s">
        <v>38</v>
      </c>
      <c r="C42" t="s">
        <v>24</v>
      </c>
      <c r="D42">
        <v>2</v>
      </c>
      <c r="E42">
        <v>2</v>
      </c>
      <c r="F42">
        <v>2</v>
      </c>
      <c r="G42">
        <v>0</v>
      </c>
      <c r="H42">
        <v>10</v>
      </c>
      <c r="I42">
        <v>3</v>
      </c>
      <c r="J42">
        <v>2</v>
      </c>
      <c r="K42">
        <v>5</v>
      </c>
      <c r="L42">
        <v>2</v>
      </c>
      <c r="M42">
        <v>1</v>
      </c>
      <c r="N42">
        <v>0</v>
      </c>
      <c r="O42">
        <v>2</v>
      </c>
      <c r="P42">
        <v>16</v>
      </c>
    </row>
    <row r="43" spans="1:16" hidden="1" x14ac:dyDescent="0.25">
      <c r="A43" t="s">
        <v>103</v>
      </c>
      <c r="B43" t="s">
        <v>38</v>
      </c>
      <c r="C43" t="s">
        <v>24</v>
      </c>
      <c r="D43">
        <v>2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3</v>
      </c>
      <c r="L43">
        <v>0</v>
      </c>
      <c r="M43">
        <v>0</v>
      </c>
      <c r="N43">
        <v>0</v>
      </c>
      <c r="O43">
        <v>0</v>
      </c>
      <c r="P43">
        <v>3</v>
      </c>
    </row>
    <row r="44" spans="1:16" hidden="1" x14ac:dyDescent="0.25">
      <c r="A44" t="s">
        <v>16</v>
      </c>
      <c r="B44" t="s">
        <v>23</v>
      </c>
      <c r="C44" t="s">
        <v>37</v>
      </c>
      <c r="D44">
        <v>2</v>
      </c>
      <c r="E44">
        <v>1</v>
      </c>
      <c r="F44">
        <v>0</v>
      </c>
      <c r="G44">
        <v>0</v>
      </c>
      <c r="H44">
        <v>2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3</v>
      </c>
    </row>
    <row r="45" spans="1:16" hidden="1" x14ac:dyDescent="0.25">
      <c r="A45" t="s">
        <v>17</v>
      </c>
      <c r="B45" t="s">
        <v>23</v>
      </c>
      <c r="C45" t="s">
        <v>37</v>
      </c>
      <c r="D45">
        <v>2</v>
      </c>
      <c r="E45">
        <v>5</v>
      </c>
      <c r="F45">
        <v>4</v>
      </c>
      <c r="G45">
        <v>0</v>
      </c>
      <c r="H45">
        <v>22</v>
      </c>
      <c r="I45">
        <v>3</v>
      </c>
      <c r="J45">
        <v>0</v>
      </c>
      <c r="K45">
        <v>3</v>
      </c>
      <c r="L45">
        <v>2</v>
      </c>
      <c r="M45">
        <v>2</v>
      </c>
      <c r="N45">
        <v>0</v>
      </c>
      <c r="O45">
        <v>0</v>
      </c>
      <c r="P45">
        <v>29</v>
      </c>
    </row>
    <row r="46" spans="1:16" hidden="1" x14ac:dyDescent="0.25">
      <c r="A46" t="s">
        <v>18</v>
      </c>
      <c r="B46" t="s">
        <v>23</v>
      </c>
      <c r="C46" t="s">
        <v>37</v>
      </c>
      <c r="D46">
        <v>2</v>
      </c>
      <c r="E46">
        <v>2</v>
      </c>
      <c r="F46">
        <v>1</v>
      </c>
      <c r="G46">
        <v>0</v>
      </c>
      <c r="H46">
        <v>7</v>
      </c>
      <c r="I46">
        <v>3</v>
      </c>
      <c r="J46">
        <v>4</v>
      </c>
      <c r="K46">
        <v>7</v>
      </c>
      <c r="L46">
        <v>4</v>
      </c>
      <c r="M46">
        <v>0</v>
      </c>
      <c r="N46">
        <v>0</v>
      </c>
      <c r="O46">
        <v>0</v>
      </c>
      <c r="P46">
        <v>18</v>
      </c>
    </row>
    <row r="47" spans="1:16" x14ac:dyDescent="0.25">
      <c r="A47" t="s">
        <v>19</v>
      </c>
      <c r="B47" t="s">
        <v>23</v>
      </c>
      <c r="C47" t="s">
        <v>37</v>
      </c>
      <c r="D47">
        <v>2</v>
      </c>
      <c r="E47">
        <v>3</v>
      </c>
      <c r="F47">
        <v>1</v>
      </c>
      <c r="G47">
        <v>0</v>
      </c>
      <c r="H47">
        <v>9</v>
      </c>
      <c r="I47">
        <v>1</v>
      </c>
      <c r="J47">
        <v>4</v>
      </c>
      <c r="K47">
        <v>5</v>
      </c>
      <c r="L47">
        <v>2</v>
      </c>
      <c r="M47">
        <v>4</v>
      </c>
      <c r="N47">
        <v>0</v>
      </c>
      <c r="O47">
        <v>1</v>
      </c>
      <c r="P47">
        <v>19</v>
      </c>
    </row>
    <row r="48" spans="1:16" hidden="1" x14ac:dyDescent="0.25">
      <c r="A48" t="s">
        <v>20</v>
      </c>
      <c r="B48" t="s">
        <v>23</v>
      </c>
      <c r="C48" t="s">
        <v>37</v>
      </c>
      <c r="D48">
        <v>2</v>
      </c>
      <c r="E48">
        <v>2</v>
      </c>
      <c r="F48">
        <v>0</v>
      </c>
      <c r="G48">
        <v>3</v>
      </c>
      <c r="H48">
        <v>7</v>
      </c>
      <c r="I48">
        <v>1</v>
      </c>
      <c r="J48">
        <v>1</v>
      </c>
      <c r="K48">
        <v>2</v>
      </c>
      <c r="L48">
        <v>2</v>
      </c>
      <c r="M48">
        <v>6</v>
      </c>
      <c r="N48">
        <v>0</v>
      </c>
      <c r="O48">
        <v>1</v>
      </c>
      <c r="P48">
        <v>16</v>
      </c>
    </row>
    <row r="49" spans="1:16" hidden="1" x14ac:dyDescent="0.25">
      <c r="A49" t="s">
        <v>21</v>
      </c>
      <c r="B49" t="s">
        <v>23</v>
      </c>
      <c r="C49" t="s">
        <v>37</v>
      </c>
      <c r="D49">
        <v>2</v>
      </c>
      <c r="E49">
        <v>2</v>
      </c>
      <c r="F49">
        <v>0</v>
      </c>
      <c r="G49">
        <v>0</v>
      </c>
      <c r="H49">
        <v>4</v>
      </c>
      <c r="I49">
        <v>5</v>
      </c>
      <c r="J49">
        <v>2</v>
      </c>
      <c r="K49">
        <v>7</v>
      </c>
      <c r="L49">
        <v>2</v>
      </c>
      <c r="M49">
        <v>4</v>
      </c>
      <c r="N49">
        <v>0</v>
      </c>
      <c r="O49">
        <v>5</v>
      </c>
      <c r="P49">
        <v>12</v>
      </c>
    </row>
    <row r="50" spans="1:16" hidden="1" x14ac:dyDescent="0.25">
      <c r="A50" t="s">
        <v>22</v>
      </c>
      <c r="B50" t="s">
        <v>23</v>
      </c>
      <c r="C50" t="s">
        <v>37</v>
      </c>
      <c r="D50">
        <v>2</v>
      </c>
      <c r="E50">
        <v>1</v>
      </c>
      <c r="F50">
        <v>0</v>
      </c>
      <c r="G50">
        <v>0</v>
      </c>
      <c r="H50">
        <v>2</v>
      </c>
      <c r="I50">
        <v>2</v>
      </c>
      <c r="J50">
        <v>0</v>
      </c>
      <c r="K50">
        <v>2</v>
      </c>
      <c r="L50">
        <v>2</v>
      </c>
      <c r="M50">
        <v>0</v>
      </c>
      <c r="N50">
        <v>0</v>
      </c>
      <c r="O50">
        <v>0</v>
      </c>
      <c r="P50">
        <v>6</v>
      </c>
    </row>
    <row r="51" spans="1:16" hidden="1" x14ac:dyDescent="0.25">
      <c r="A51" t="s">
        <v>104</v>
      </c>
      <c r="B51" t="s">
        <v>23</v>
      </c>
      <c r="C51" t="s">
        <v>37</v>
      </c>
      <c r="D51">
        <v>2</v>
      </c>
      <c r="E51">
        <v>2</v>
      </c>
      <c r="F51">
        <v>1</v>
      </c>
      <c r="G51">
        <v>0</v>
      </c>
      <c r="H51">
        <v>7</v>
      </c>
      <c r="I51">
        <v>2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9</v>
      </c>
    </row>
    <row r="52" spans="1:16" hidden="1" x14ac:dyDescent="0.25">
      <c r="A52" t="s">
        <v>82</v>
      </c>
      <c r="B52" t="s">
        <v>37</v>
      </c>
      <c r="C52" t="s">
        <v>23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hidden="1" x14ac:dyDescent="0.25">
      <c r="A53" t="s">
        <v>68</v>
      </c>
      <c r="B53" t="s">
        <v>37</v>
      </c>
      <c r="C53" t="s">
        <v>23</v>
      </c>
      <c r="D53">
        <v>2</v>
      </c>
      <c r="E53">
        <v>5</v>
      </c>
      <c r="F53">
        <v>0</v>
      </c>
      <c r="G53">
        <v>0</v>
      </c>
      <c r="H53">
        <v>10</v>
      </c>
      <c r="I53">
        <v>3</v>
      </c>
      <c r="J53">
        <v>4</v>
      </c>
      <c r="K53">
        <v>7</v>
      </c>
      <c r="L53">
        <v>5</v>
      </c>
      <c r="M53">
        <v>0</v>
      </c>
      <c r="N53">
        <v>0</v>
      </c>
      <c r="O53">
        <v>1</v>
      </c>
      <c r="P53">
        <v>21</v>
      </c>
    </row>
    <row r="54" spans="1:16" hidden="1" x14ac:dyDescent="0.25">
      <c r="A54" t="s">
        <v>69</v>
      </c>
      <c r="B54" t="s">
        <v>37</v>
      </c>
      <c r="C54" t="s">
        <v>23</v>
      </c>
      <c r="D54">
        <v>2</v>
      </c>
      <c r="E54">
        <v>5</v>
      </c>
      <c r="F54">
        <v>0</v>
      </c>
      <c r="G54">
        <v>2</v>
      </c>
      <c r="H54">
        <v>12</v>
      </c>
      <c r="I54">
        <v>1</v>
      </c>
      <c r="J54">
        <v>0</v>
      </c>
      <c r="K54">
        <v>1</v>
      </c>
      <c r="L54">
        <v>5</v>
      </c>
      <c r="M54">
        <v>2</v>
      </c>
      <c r="N54">
        <v>0</v>
      </c>
      <c r="O54">
        <v>0</v>
      </c>
      <c r="P54">
        <v>20</v>
      </c>
    </row>
    <row r="55" spans="1:16" hidden="1" x14ac:dyDescent="0.25">
      <c r="A55" t="s">
        <v>70</v>
      </c>
      <c r="B55" t="s">
        <v>37</v>
      </c>
      <c r="C55" t="s">
        <v>23</v>
      </c>
      <c r="D55">
        <v>2</v>
      </c>
      <c r="E55">
        <v>10</v>
      </c>
      <c r="F55">
        <v>1</v>
      </c>
      <c r="G55">
        <v>4</v>
      </c>
      <c r="H55">
        <v>27</v>
      </c>
      <c r="I55">
        <v>11</v>
      </c>
      <c r="J55">
        <v>13</v>
      </c>
      <c r="K55">
        <v>24</v>
      </c>
      <c r="L55">
        <v>5</v>
      </c>
      <c r="M55">
        <v>1</v>
      </c>
      <c r="N55">
        <v>0</v>
      </c>
      <c r="O55">
        <v>0</v>
      </c>
      <c r="P55">
        <v>57</v>
      </c>
    </row>
    <row r="56" spans="1:16" hidden="1" x14ac:dyDescent="0.25">
      <c r="A56" t="s">
        <v>71</v>
      </c>
      <c r="B56" t="s">
        <v>37</v>
      </c>
      <c r="C56" t="s">
        <v>23</v>
      </c>
      <c r="D56">
        <v>2</v>
      </c>
      <c r="E56">
        <v>4</v>
      </c>
      <c r="F56">
        <v>1</v>
      </c>
      <c r="G56">
        <v>0</v>
      </c>
      <c r="H56">
        <v>11</v>
      </c>
      <c r="I56">
        <v>5</v>
      </c>
      <c r="J56">
        <v>2</v>
      </c>
      <c r="K56">
        <v>7</v>
      </c>
      <c r="L56">
        <v>1</v>
      </c>
      <c r="M56">
        <v>2</v>
      </c>
      <c r="N56">
        <v>0</v>
      </c>
      <c r="O56">
        <v>0</v>
      </c>
      <c r="P56">
        <v>21</v>
      </c>
    </row>
    <row r="57" spans="1:16" hidden="1" x14ac:dyDescent="0.25">
      <c r="A57" t="s">
        <v>72</v>
      </c>
      <c r="B57" t="s">
        <v>37</v>
      </c>
      <c r="C57" t="s">
        <v>23</v>
      </c>
      <c r="D57">
        <v>2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2</v>
      </c>
      <c r="L57">
        <v>0</v>
      </c>
      <c r="M57">
        <v>0</v>
      </c>
      <c r="N57">
        <v>0</v>
      </c>
      <c r="O57">
        <v>1</v>
      </c>
      <c r="P57">
        <v>1</v>
      </c>
    </row>
    <row r="58" spans="1:16" hidden="1" x14ac:dyDescent="0.25">
      <c r="A58" t="s">
        <v>36</v>
      </c>
      <c r="B58" t="s">
        <v>37</v>
      </c>
      <c r="C58" t="s">
        <v>23</v>
      </c>
      <c r="D58">
        <v>2</v>
      </c>
      <c r="E58">
        <v>2</v>
      </c>
      <c r="F58">
        <v>0</v>
      </c>
      <c r="G58">
        <v>1</v>
      </c>
      <c r="H58">
        <v>5</v>
      </c>
      <c r="I58">
        <v>9</v>
      </c>
      <c r="J58">
        <v>2</v>
      </c>
      <c r="K58">
        <v>11</v>
      </c>
      <c r="L58">
        <v>2</v>
      </c>
      <c r="M58">
        <v>0</v>
      </c>
      <c r="N58">
        <v>0</v>
      </c>
      <c r="O58">
        <v>2</v>
      </c>
      <c r="P58">
        <v>16</v>
      </c>
    </row>
    <row r="59" spans="1:16" hidden="1" x14ac:dyDescent="0.25">
      <c r="A59" t="s">
        <v>81</v>
      </c>
      <c r="B59" t="s">
        <v>37</v>
      </c>
      <c r="C59" t="s">
        <v>23</v>
      </c>
      <c r="D59">
        <v>2</v>
      </c>
      <c r="E59">
        <v>0</v>
      </c>
      <c r="F59">
        <v>0</v>
      </c>
      <c r="G59">
        <v>0</v>
      </c>
      <c r="H59">
        <v>0</v>
      </c>
      <c r="I59">
        <v>3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3</v>
      </c>
    </row>
    <row r="60" spans="1:16" hidden="1" x14ac:dyDescent="0.25">
      <c r="A60" t="s">
        <v>34</v>
      </c>
      <c r="B60" t="s">
        <v>37</v>
      </c>
      <c r="C60" t="s">
        <v>24</v>
      </c>
      <c r="D60">
        <v>3</v>
      </c>
      <c r="E60">
        <v>15</v>
      </c>
      <c r="F60">
        <v>1</v>
      </c>
      <c r="G60">
        <v>6</v>
      </c>
      <c r="H60">
        <v>39</v>
      </c>
      <c r="I60">
        <v>13</v>
      </c>
      <c r="J60">
        <v>7</v>
      </c>
      <c r="K60">
        <v>20</v>
      </c>
      <c r="L60">
        <v>0</v>
      </c>
      <c r="M60">
        <v>1</v>
      </c>
      <c r="N60">
        <v>1</v>
      </c>
      <c r="O60">
        <v>1</v>
      </c>
      <c r="P60">
        <v>60</v>
      </c>
    </row>
    <row r="61" spans="1:16" hidden="1" x14ac:dyDescent="0.25">
      <c r="A61" t="s">
        <v>105</v>
      </c>
      <c r="B61" t="s">
        <v>37</v>
      </c>
      <c r="C61" t="s">
        <v>24</v>
      </c>
      <c r="D61">
        <v>3</v>
      </c>
      <c r="E61">
        <v>0</v>
      </c>
      <c r="F61">
        <v>0</v>
      </c>
      <c r="G61">
        <v>0</v>
      </c>
      <c r="H61">
        <v>0</v>
      </c>
      <c r="I61">
        <v>2</v>
      </c>
      <c r="J61">
        <v>2</v>
      </c>
      <c r="K61">
        <v>4</v>
      </c>
      <c r="L61">
        <v>2</v>
      </c>
      <c r="M61">
        <v>2</v>
      </c>
      <c r="N61">
        <v>0</v>
      </c>
      <c r="O61">
        <v>4</v>
      </c>
      <c r="P61">
        <v>4</v>
      </c>
    </row>
    <row r="62" spans="1:16" hidden="1" x14ac:dyDescent="0.25">
      <c r="A62" t="s">
        <v>106</v>
      </c>
      <c r="B62" t="s">
        <v>37</v>
      </c>
      <c r="C62" t="s">
        <v>24</v>
      </c>
      <c r="D62">
        <v>3</v>
      </c>
      <c r="E62">
        <v>1</v>
      </c>
      <c r="F62">
        <v>0</v>
      </c>
      <c r="G62">
        <v>0</v>
      </c>
      <c r="H62">
        <v>2</v>
      </c>
      <c r="I62">
        <v>4</v>
      </c>
      <c r="J62">
        <v>0</v>
      </c>
      <c r="K62">
        <v>4</v>
      </c>
      <c r="L62">
        <v>6</v>
      </c>
      <c r="M62">
        <v>3</v>
      </c>
      <c r="N62">
        <v>0</v>
      </c>
      <c r="O62">
        <v>3</v>
      </c>
      <c r="P62">
        <v>12</v>
      </c>
    </row>
    <row r="63" spans="1:16" hidden="1" x14ac:dyDescent="0.25">
      <c r="A63" t="s">
        <v>107</v>
      </c>
      <c r="B63" t="s">
        <v>37</v>
      </c>
      <c r="C63" t="s">
        <v>24</v>
      </c>
      <c r="D63">
        <v>3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2</v>
      </c>
      <c r="L63">
        <v>0</v>
      </c>
      <c r="M63">
        <v>2</v>
      </c>
      <c r="N63">
        <v>0</v>
      </c>
      <c r="O63">
        <v>0</v>
      </c>
      <c r="P63">
        <v>4</v>
      </c>
    </row>
    <row r="64" spans="1:16" hidden="1" x14ac:dyDescent="0.25">
      <c r="A64" t="s">
        <v>31</v>
      </c>
      <c r="B64" t="s">
        <v>37</v>
      </c>
      <c r="C64" t="s">
        <v>24</v>
      </c>
      <c r="D64">
        <v>3</v>
      </c>
      <c r="E64">
        <v>0</v>
      </c>
      <c r="F64">
        <v>1</v>
      </c>
      <c r="G64">
        <v>0</v>
      </c>
      <c r="H64">
        <v>3</v>
      </c>
      <c r="I64">
        <v>0</v>
      </c>
      <c r="J64">
        <v>0</v>
      </c>
      <c r="K64">
        <v>0</v>
      </c>
      <c r="L64">
        <v>0</v>
      </c>
      <c r="M64">
        <v>5</v>
      </c>
      <c r="N64">
        <v>0</v>
      </c>
      <c r="O64">
        <v>0</v>
      </c>
      <c r="P64">
        <v>8</v>
      </c>
    </row>
    <row r="65" spans="1:16" hidden="1" x14ac:dyDescent="0.25">
      <c r="A65" t="s">
        <v>32</v>
      </c>
      <c r="B65" t="s">
        <v>37</v>
      </c>
      <c r="C65" t="s">
        <v>24</v>
      </c>
      <c r="D65">
        <v>3</v>
      </c>
      <c r="E65">
        <v>2</v>
      </c>
      <c r="F65">
        <v>0</v>
      </c>
      <c r="G65">
        <v>0</v>
      </c>
      <c r="H65">
        <v>4</v>
      </c>
      <c r="I65">
        <v>3</v>
      </c>
      <c r="J65">
        <v>3</v>
      </c>
      <c r="K65">
        <v>6</v>
      </c>
      <c r="L65">
        <v>1</v>
      </c>
      <c r="M65">
        <v>2</v>
      </c>
      <c r="N65">
        <v>1</v>
      </c>
      <c r="O65">
        <v>2</v>
      </c>
      <c r="P65">
        <v>12</v>
      </c>
    </row>
    <row r="66" spans="1:16" hidden="1" x14ac:dyDescent="0.25">
      <c r="A66" t="s">
        <v>36</v>
      </c>
      <c r="B66" t="s">
        <v>37</v>
      </c>
      <c r="C66" t="s">
        <v>24</v>
      </c>
      <c r="D66">
        <v>3</v>
      </c>
      <c r="E66">
        <v>1</v>
      </c>
      <c r="F66">
        <v>1</v>
      </c>
      <c r="G66">
        <v>1</v>
      </c>
      <c r="H66">
        <v>6</v>
      </c>
      <c r="I66">
        <v>8</v>
      </c>
      <c r="J66">
        <v>4</v>
      </c>
      <c r="K66">
        <v>12</v>
      </c>
      <c r="L66">
        <v>3</v>
      </c>
      <c r="M66">
        <v>0</v>
      </c>
      <c r="N66">
        <v>1</v>
      </c>
      <c r="O66">
        <v>1</v>
      </c>
      <c r="P66">
        <v>21</v>
      </c>
    </row>
    <row r="67" spans="1:16" hidden="1" x14ac:dyDescent="0.25">
      <c r="A67" t="s">
        <v>27</v>
      </c>
      <c r="B67" t="s">
        <v>24</v>
      </c>
      <c r="C67" t="s">
        <v>37</v>
      </c>
      <c r="D67">
        <v>3</v>
      </c>
      <c r="E67">
        <v>2</v>
      </c>
      <c r="F67">
        <v>0</v>
      </c>
      <c r="G67">
        <v>1</v>
      </c>
      <c r="H67">
        <v>5</v>
      </c>
      <c r="I67">
        <v>3</v>
      </c>
      <c r="J67">
        <v>0</v>
      </c>
      <c r="K67">
        <v>3</v>
      </c>
      <c r="L67">
        <v>1</v>
      </c>
      <c r="M67">
        <v>2</v>
      </c>
      <c r="N67">
        <v>0</v>
      </c>
      <c r="O67">
        <v>1</v>
      </c>
      <c r="P67">
        <v>10</v>
      </c>
    </row>
    <row r="68" spans="1:16" hidden="1" x14ac:dyDescent="0.25">
      <c r="A68" t="s">
        <v>28</v>
      </c>
      <c r="B68" t="s">
        <v>24</v>
      </c>
      <c r="C68" t="s">
        <v>37</v>
      </c>
      <c r="D68">
        <v>3</v>
      </c>
      <c r="E68">
        <v>7</v>
      </c>
      <c r="F68">
        <v>1</v>
      </c>
      <c r="G68">
        <v>1</v>
      </c>
      <c r="H68">
        <v>18</v>
      </c>
      <c r="I68">
        <v>4</v>
      </c>
      <c r="J68">
        <v>1</v>
      </c>
      <c r="K68">
        <v>5</v>
      </c>
      <c r="L68">
        <v>2</v>
      </c>
      <c r="M68">
        <v>2</v>
      </c>
      <c r="N68">
        <v>3</v>
      </c>
      <c r="O68">
        <v>2</v>
      </c>
      <c r="P68">
        <v>28</v>
      </c>
    </row>
    <row r="69" spans="1:16" hidden="1" x14ac:dyDescent="0.25">
      <c r="A69" t="s">
        <v>108</v>
      </c>
      <c r="B69" t="s">
        <v>24</v>
      </c>
      <c r="C69" t="s">
        <v>37</v>
      </c>
      <c r="D69">
        <v>3</v>
      </c>
      <c r="E69">
        <v>1</v>
      </c>
      <c r="F69">
        <v>0</v>
      </c>
      <c r="G69">
        <v>0</v>
      </c>
      <c r="H69">
        <v>2</v>
      </c>
      <c r="I69">
        <v>3</v>
      </c>
      <c r="J69">
        <v>1</v>
      </c>
      <c r="K69">
        <v>4</v>
      </c>
      <c r="L69">
        <v>0</v>
      </c>
      <c r="M69">
        <v>1</v>
      </c>
      <c r="N69">
        <v>0</v>
      </c>
      <c r="O69">
        <v>2</v>
      </c>
      <c r="P69">
        <v>5</v>
      </c>
    </row>
    <row r="70" spans="1:16" hidden="1" x14ac:dyDescent="0.25">
      <c r="A70" t="s">
        <v>109</v>
      </c>
      <c r="B70" t="s">
        <v>24</v>
      </c>
      <c r="C70" t="s">
        <v>37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hidden="1" x14ac:dyDescent="0.25">
      <c r="A71" t="s">
        <v>113</v>
      </c>
      <c r="B71" t="s">
        <v>24</v>
      </c>
      <c r="C71" t="s">
        <v>37</v>
      </c>
      <c r="D71">
        <v>3</v>
      </c>
      <c r="E71">
        <v>0</v>
      </c>
      <c r="F71">
        <v>0</v>
      </c>
      <c r="G71">
        <v>0</v>
      </c>
      <c r="H71">
        <v>0</v>
      </c>
      <c r="I71">
        <v>3</v>
      </c>
      <c r="J71">
        <v>1</v>
      </c>
      <c r="K71">
        <v>4</v>
      </c>
      <c r="L71">
        <v>2</v>
      </c>
      <c r="M71">
        <v>1</v>
      </c>
      <c r="N71">
        <v>0</v>
      </c>
      <c r="O71">
        <v>0</v>
      </c>
      <c r="P71">
        <v>7</v>
      </c>
    </row>
    <row r="72" spans="1:16" hidden="1" x14ac:dyDescent="0.25">
      <c r="A72" t="s">
        <v>110</v>
      </c>
      <c r="B72" t="s">
        <v>24</v>
      </c>
      <c r="C72" t="s">
        <v>37</v>
      </c>
      <c r="D72">
        <v>3</v>
      </c>
      <c r="E72">
        <v>1</v>
      </c>
      <c r="F72">
        <v>0</v>
      </c>
      <c r="G72">
        <v>0</v>
      </c>
      <c r="H72">
        <v>2</v>
      </c>
      <c r="I72">
        <v>4</v>
      </c>
      <c r="J72">
        <v>0</v>
      </c>
      <c r="K72">
        <v>4</v>
      </c>
      <c r="L72">
        <v>1</v>
      </c>
      <c r="M72">
        <v>1</v>
      </c>
      <c r="N72">
        <v>0</v>
      </c>
      <c r="O72">
        <v>1</v>
      </c>
      <c r="P72">
        <v>7</v>
      </c>
    </row>
    <row r="73" spans="1:16" hidden="1" x14ac:dyDescent="0.25">
      <c r="A73" t="s">
        <v>111</v>
      </c>
      <c r="B73" t="s">
        <v>24</v>
      </c>
      <c r="C73" t="s">
        <v>37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2</v>
      </c>
      <c r="P73">
        <v>0</v>
      </c>
    </row>
    <row r="74" spans="1:16" hidden="1" x14ac:dyDescent="0.25">
      <c r="A74" t="s">
        <v>112</v>
      </c>
      <c r="B74" t="s">
        <v>24</v>
      </c>
      <c r="C74" t="s">
        <v>37</v>
      </c>
      <c r="D74">
        <v>3</v>
      </c>
      <c r="E74">
        <v>0</v>
      </c>
      <c r="F74">
        <v>0</v>
      </c>
      <c r="G74">
        <v>1</v>
      </c>
      <c r="H74">
        <v>1</v>
      </c>
      <c r="I74">
        <v>4</v>
      </c>
      <c r="J74">
        <v>1</v>
      </c>
      <c r="K74">
        <v>5</v>
      </c>
      <c r="L74">
        <v>0</v>
      </c>
      <c r="M74">
        <v>1</v>
      </c>
      <c r="N74">
        <v>1</v>
      </c>
      <c r="O74">
        <v>1</v>
      </c>
      <c r="P74">
        <v>7</v>
      </c>
    </row>
    <row r="75" spans="1:16" hidden="1" x14ac:dyDescent="0.25">
      <c r="A75" t="s">
        <v>54</v>
      </c>
      <c r="B75" t="s">
        <v>24</v>
      </c>
      <c r="C75" t="s">
        <v>37</v>
      </c>
      <c r="D75">
        <v>3</v>
      </c>
      <c r="E75">
        <v>5</v>
      </c>
      <c r="F75">
        <v>0</v>
      </c>
      <c r="G75">
        <v>3</v>
      </c>
      <c r="H75">
        <v>13</v>
      </c>
      <c r="I75">
        <v>7</v>
      </c>
      <c r="J75">
        <v>3</v>
      </c>
      <c r="K75">
        <v>10</v>
      </c>
      <c r="L75">
        <v>1</v>
      </c>
      <c r="M75">
        <v>3</v>
      </c>
      <c r="N75">
        <v>1</v>
      </c>
      <c r="O75">
        <v>1</v>
      </c>
      <c r="P75">
        <v>27</v>
      </c>
    </row>
    <row r="76" spans="1:16" hidden="1" x14ac:dyDescent="0.25">
      <c r="A76" t="s">
        <v>78</v>
      </c>
      <c r="B76" t="s">
        <v>38</v>
      </c>
      <c r="C76" t="s">
        <v>23</v>
      </c>
      <c r="D76">
        <v>3</v>
      </c>
      <c r="E76">
        <v>5</v>
      </c>
      <c r="F76">
        <v>1</v>
      </c>
      <c r="G76">
        <v>1</v>
      </c>
      <c r="H76">
        <v>14</v>
      </c>
      <c r="I76">
        <v>6</v>
      </c>
      <c r="J76">
        <v>0</v>
      </c>
      <c r="K76">
        <v>6</v>
      </c>
      <c r="L76">
        <v>1</v>
      </c>
      <c r="M76">
        <v>6</v>
      </c>
      <c r="N76">
        <v>0</v>
      </c>
      <c r="O76">
        <v>1</v>
      </c>
      <c r="P76">
        <v>26</v>
      </c>
    </row>
    <row r="77" spans="1:16" hidden="1" x14ac:dyDescent="0.25">
      <c r="A77" t="s">
        <v>77</v>
      </c>
      <c r="B77" t="s">
        <v>38</v>
      </c>
      <c r="C77" t="s">
        <v>23</v>
      </c>
      <c r="D77">
        <v>3</v>
      </c>
      <c r="E77">
        <v>4</v>
      </c>
      <c r="F77">
        <v>0</v>
      </c>
      <c r="G77">
        <v>3</v>
      </c>
      <c r="H77">
        <v>11</v>
      </c>
      <c r="I77">
        <v>2</v>
      </c>
      <c r="J77">
        <v>1</v>
      </c>
      <c r="K77">
        <v>3</v>
      </c>
      <c r="L77">
        <v>0</v>
      </c>
      <c r="M77">
        <v>1</v>
      </c>
      <c r="N77">
        <v>0</v>
      </c>
      <c r="O77">
        <v>1</v>
      </c>
      <c r="P77">
        <v>14</v>
      </c>
    </row>
    <row r="78" spans="1:16" hidden="1" x14ac:dyDescent="0.25">
      <c r="A78" t="s">
        <v>114</v>
      </c>
      <c r="B78" t="s">
        <v>38</v>
      </c>
      <c r="C78" t="s">
        <v>23</v>
      </c>
      <c r="D78">
        <v>3</v>
      </c>
      <c r="E78">
        <v>2</v>
      </c>
      <c r="F78">
        <v>0</v>
      </c>
      <c r="G78">
        <v>0</v>
      </c>
      <c r="H78">
        <v>4</v>
      </c>
      <c r="I78">
        <v>6</v>
      </c>
      <c r="J78">
        <v>4</v>
      </c>
      <c r="K78">
        <v>10</v>
      </c>
      <c r="L78">
        <v>0</v>
      </c>
      <c r="M78">
        <v>0</v>
      </c>
      <c r="N78">
        <v>1</v>
      </c>
      <c r="O78">
        <v>7</v>
      </c>
      <c r="P78">
        <v>8</v>
      </c>
    </row>
    <row r="79" spans="1:16" hidden="1" x14ac:dyDescent="0.25">
      <c r="A79" t="s">
        <v>79</v>
      </c>
      <c r="B79" t="s">
        <v>38</v>
      </c>
      <c r="C79" t="s">
        <v>23</v>
      </c>
      <c r="D79">
        <v>3</v>
      </c>
      <c r="E79">
        <v>1</v>
      </c>
      <c r="F79">
        <v>0</v>
      </c>
      <c r="G79">
        <v>0</v>
      </c>
      <c r="H79">
        <v>2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3</v>
      </c>
    </row>
    <row r="80" spans="1:16" hidden="1" x14ac:dyDescent="0.25">
      <c r="A80" t="s">
        <v>76</v>
      </c>
      <c r="B80" t="s">
        <v>38</v>
      </c>
      <c r="C80" t="s">
        <v>23</v>
      </c>
      <c r="D80">
        <v>3</v>
      </c>
      <c r="E80">
        <v>2</v>
      </c>
      <c r="F80">
        <v>0</v>
      </c>
      <c r="G80">
        <v>0</v>
      </c>
      <c r="H80">
        <v>4</v>
      </c>
      <c r="I80">
        <v>6</v>
      </c>
      <c r="J80">
        <v>4</v>
      </c>
      <c r="K80">
        <v>10</v>
      </c>
      <c r="L80">
        <v>1</v>
      </c>
      <c r="M80">
        <v>0</v>
      </c>
      <c r="N80">
        <v>0</v>
      </c>
      <c r="O80">
        <v>1</v>
      </c>
      <c r="P80">
        <v>14</v>
      </c>
    </row>
    <row r="81" spans="1:16" hidden="1" x14ac:dyDescent="0.25">
      <c r="A81" t="s">
        <v>74</v>
      </c>
      <c r="B81" t="s">
        <v>38</v>
      </c>
      <c r="C81" t="s">
        <v>23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hidden="1" x14ac:dyDescent="0.25">
      <c r="A82" t="s">
        <v>115</v>
      </c>
      <c r="B82" t="s">
        <v>38</v>
      </c>
      <c r="C82" t="s">
        <v>23</v>
      </c>
      <c r="D82">
        <v>3</v>
      </c>
      <c r="E82">
        <v>1</v>
      </c>
      <c r="F82">
        <v>0</v>
      </c>
      <c r="G82">
        <v>1</v>
      </c>
      <c r="H82">
        <v>3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5</v>
      </c>
    </row>
    <row r="83" spans="1:16" hidden="1" x14ac:dyDescent="0.25">
      <c r="A83" t="s">
        <v>73</v>
      </c>
      <c r="B83" t="s">
        <v>38</v>
      </c>
      <c r="C83" t="s">
        <v>23</v>
      </c>
      <c r="D83">
        <v>3</v>
      </c>
      <c r="E83">
        <v>8</v>
      </c>
      <c r="F83">
        <v>0</v>
      </c>
      <c r="G83">
        <v>3</v>
      </c>
      <c r="H83">
        <v>19</v>
      </c>
      <c r="I83">
        <v>7</v>
      </c>
      <c r="J83">
        <v>4</v>
      </c>
      <c r="K83">
        <v>11</v>
      </c>
      <c r="L83">
        <v>5</v>
      </c>
      <c r="M83">
        <v>5</v>
      </c>
      <c r="N83">
        <v>0</v>
      </c>
      <c r="O83">
        <v>1</v>
      </c>
      <c r="P83">
        <v>39</v>
      </c>
    </row>
    <row r="84" spans="1:16" hidden="1" x14ac:dyDescent="0.25">
      <c r="A84" t="s">
        <v>17</v>
      </c>
      <c r="B84" t="s">
        <v>23</v>
      </c>
      <c r="C84" t="s">
        <v>38</v>
      </c>
      <c r="D84">
        <v>3</v>
      </c>
      <c r="E84">
        <v>7</v>
      </c>
      <c r="F84">
        <v>2</v>
      </c>
      <c r="G84">
        <v>5</v>
      </c>
      <c r="H84">
        <v>25</v>
      </c>
      <c r="I84">
        <v>6</v>
      </c>
      <c r="J84">
        <v>4</v>
      </c>
      <c r="K84">
        <v>10</v>
      </c>
      <c r="L84">
        <v>4</v>
      </c>
      <c r="M84">
        <v>1</v>
      </c>
      <c r="N84">
        <v>0</v>
      </c>
      <c r="O84">
        <v>0</v>
      </c>
      <c r="P84">
        <v>40</v>
      </c>
    </row>
    <row r="85" spans="1:16" hidden="1" x14ac:dyDescent="0.25">
      <c r="A85" t="s">
        <v>116</v>
      </c>
      <c r="B85" t="s">
        <v>23</v>
      </c>
      <c r="C85" t="s">
        <v>38</v>
      </c>
      <c r="D85">
        <v>3</v>
      </c>
      <c r="E85">
        <v>2</v>
      </c>
      <c r="F85">
        <v>1</v>
      </c>
      <c r="G85">
        <v>1</v>
      </c>
      <c r="H85">
        <v>8</v>
      </c>
      <c r="I85">
        <v>5</v>
      </c>
      <c r="J85">
        <v>1</v>
      </c>
      <c r="K85">
        <v>6</v>
      </c>
      <c r="L85">
        <v>1</v>
      </c>
      <c r="M85">
        <v>0</v>
      </c>
      <c r="N85">
        <v>0</v>
      </c>
      <c r="O85">
        <v>1</v>
      </c>
      <c r="P85">
        <v>14</v>
      </c>
    </row>
    <row r="86" spans="1:16" hidden="1" x14ac:dyDescent="0.25">
      <c r="A86" t="s">
        <v>18</v>
      </c>
      <c r="B86" t="s">
        <v>23</v>
      </c>
      <c r="C86" t="s">
        <v>38</v>
      </c>
      <c r="D86">
        <v>3</v>
      </c>
      <c r="E86">
        <v>5</v>
      </c>
      <c r="F86">
        <v>0</v>
      </c>
      <c r="G86">
        <v>3</v>
      </c>
      <c r="H86">
        <v>13</v>
      </c>
      <c r="I86">
        <v>5</v>
      </c>
      <c r="J86">
        <v>2</v>
      </c>
      <c r="K86">
        <v>7</v>
      </c>
      <c r="L86">
        <v>1</v>
      </c>
      <c r="M86">
        <v>5</v>
      </c>
      <c r="N86">
        <v>1</v>
      </c>
      <c r="O86">
        <v>1</v>
      </c>
      <c r="P86">
        <v>26</v>
      </c>
    </row>
    <row r="87" spans="1:16" hidden="1" x14ac:dyDescent="0.25">
      <c r="A87" t="s">
        <v>22</v>
      </c>
      <c r="B87" t="s">
        <v>23</v>
      </c>
      <c r="C87" t="s">
        <v>38</v>
      </c>
      <c r="D87">
        <v>3</v>
      </c>
      <c r="E87">
        <v>5</v>
      </c>
      <c r="F87">
        <v>0</v>
      </c>
      <c r="G87">
        <v>0</v>
      </c>
      <c r="H87">
        <v>10</v>
      </c>
      <c r="I87">
        <v>1</v>
      </c>
      <c r="J87">
        <v>1</v>
      </c>
      <c r="K87">
        <v>2</v>
      </c>
      <c r="L87">
        <v>1</v>
      </c>
      <c r="M87">
        <v>3</v>
      </c>
      <c r="N87">
        <v>0</v>
      </c>
      <c r="O87">
        <v>4</v>
      </c>
      <c r="P87">
        <v>12</v>
      </c>
    </row>
    <row r="88" spans="1:16" hidden="1" x14ac:dyDescent="0.25">
      <c r="A88" t="s">
        <v>16</v>
      </c>
      <c r="B88" t="s">
        <v>23</v>
      </c>
      <c r="C88" t="s">
        <v>38</v>
      </c>
      <c r="D88">
        <v>3</v>
      </c>
      <c r="E88">
        <v>0</v>
      </c>
      <c r="F88">
        <v>0</v>
      </c>
      <c r="G88">
        <v>0</v>
      </c>
      <c r="H88">
        <v>0</v>
      </c>
      <c r="I88">
        <v>4</v>
      </c>
      <c r="J88">
        <v>0</v>
      </c>
      <c r="K88">
        <v>4</v>
      </c>
      <c r="L88">
        <v>1</v>
      </c>
      <c r="M88">
        <v>0</v>
      </c>
      <c r="N88">
        <v>0</v>
      </c>
      <c r="O88">
        <v>0</v>
      </c>
      <c r="P88">
        <v>5</v>
      </c>
    </row>
    <row r="89" spans="1:16" hidden="1" x14ac:dyDescent="0.25">
      <c r="A89" t="s">
        <v>117</v>
      </c>
      <c r="B89" t="s">
        <v>23</v>
      </c>
      <c r="C89" t="s">
        <v>38</v>
      </c>
      <c r="D89">
        <v>3</v>
      </c>
      <c r="E89">
        <v>1</v>
      </c>
      <c r="F89">
        <v>0</v>
      </c>
      <c r="G89">
        <v>0</v>
      </c>
      <c r="H89">
        <v>2</v>
      </c>
      <c r="I89">
        <v>8</v>
      </c>
      <c r="J89">
        <v>1</v>
      </c>
      <c r="K89">
        <v>9</v>
      </c>
      <c r="L89">
        <v>3</v>
      </c>
      <c r="M89">
        <v>1</v>
      </c>
      <c r="N89">
        <v>0</v>
      </c>
      <c r="O89">
        <v>1</v>
      </c>
      <c r="P89">
        <v>14</v>
      </c>
    </row>
    <row r="90" spans="1:16" hidden="1" x14ac:dyDescent="0.25">
      <c r="A90" t="s">
        <v>118</v>
      </c>
      <c r="B90" t="s">
        <v>23</v>
      </c>
      <c r="C90" t="s">
        <v>38</v>
      </c>
      <c r="D90">
        <v>3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2</v>
      </c>
      <c r="L90">
        <v>1</v>
      </c>
      <c r="M90">
        <v>3</v>
      </c>
      <c r="N90">
        <v>0</v>
      </c>
      <c r="O90">
        <v>3</v>
      </c>
      <c r="P90">
        <v>3</v>
      </c>
    </row>
    <row r="91" spans="1:16" hidden="1" x14ac:dyDescent="0.25">
      <c r="A91" t="s">
        <v>70</v>
      </c>
      <c r="B91" t="s">
        <v>37</v>
      </c>
      <c r="C91" t="s">
        <v>24</v>
      </c>
      <c r="D91">
        <v>4</v>
      </c>
      <c r="E91">
        <v>7</v>
      </c>
      <c r="F91">
        <v>0</v>
      </c>
      <c r="G91">
        <v>3</v>
      </c>
      <c r="H91">
        <v>17</v>
      </c>
      <c r="I91">
        <v>9</v>
      </c>
      <c r="J91">
        <v>5</v>
      </c>
      <c r="K91">
        <v>14</v>
      </c>
      <c r="L91">
        <v>4</v>
      </c>
      <c r="M91">
        <v>0</v>
      </c>
      <c r="N91">
        <v>0</v>
      </c>
      <c r="O91">
        <v>1</v>
      </c>
      <c r="P91">
        <v>34</v>
      </c>
    </row>
    <row r="92" spans="1:16" hidden="1" x14ac:dyDescent="0.25">
      <c r="A92" t="s">
        <v>106</v>
      </c>
      <c r="B92" t="s">
        <v>37</v>
      </c>
      <c r="C92" t="s">
        <v>24</v>
      </c>
      <c r="D92">
        <v>4</v>
      </c>
      <c r="E92">
        <v>2</v>
      </c>
      <c r="F92">
        <v>0</v>
      </c>
      <c r="G92">
        <v>0</v>
      </c>
      <c r="H92">
        <v>4</v>
      </c>
      <c r="I92">
        <v>3</v>
      </c>
      <c r="J92">
        <v>2</v>
      </c>
      <c r="K92">
        <v>5</v>
      </c>
      <c r="L92">
        <v>4</v>
      </c>
      <c r="M92">
        <v>2</v>
      </c>
      <c r="N92">
        <v>0</v>
      </c>
      <c r="O92">
        <v>3</v>
      </c>
      <c r="P92">
        <v>12</v>
      </c>
    </row>
    <row r="93" spans="1:16" hidden="1" x14ac:dyDescent="0.25">
      <c r="A93" t="s">
        <v>107</v>
      </c>
      <c r="B93" t="s">
        <v>37</v>
      </c>
      <c r="C93" t="s">
        <v>24</v>
      </c>
      <c r="D93">
        <v>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2</v>
      </c>
    </row>
    <row r="94" spans="1:16" hidden="1" x14ac:dyDescent="0.25">
      <c r="A94" t="s">
        <v>105</v>
      </c>
      <c r="B94" t="s">
        <v>37</v>
      </c>
      <c r="C94" t="s">
        <v>24</v>
      </c>
      <c r="D94">
        <v>4</v>
      </c>
      <c r="E94">
        <v>3</v>
      </c>
      <c r="F94">
        <v>2</v>
      </c>
      <c r="G94">
        <v>0</v>
      </c>
      <c r="H94">
        <v>12</v>
      </c>
      <c r="I94">
        <v>0</v>
      </c>
      <c r="J94">
        <v>3</v>
      </c>
      <c r="K94">
        <v>3</v>
      </c>
      <c r="L94">
        <v>3</v>
      </c>
      <c r="M94">
        <v>2</v>
      </c>
      <c r="N94">
        <v>0</v>
      </c>
      <c r="O94">
        <v>4</v>
      </c>
      <c r="P94">
        <v>16</v>
      </c>
    </row>
    <row r="95" spans="1:16" hidden="1" x14ac:dyDescent="0.25">
      <c r="A95" t="s">
        <v>36</v>
      </c>
      <c r="B95" t="s">
        <v>37</v>
      </c>
      <c r="C95" t="s">
        <v>24</v>
      </c>
      <c r="D95">
        <v>4</v>
      </c>
      <c r="E95">
        <v>4</v>
      </c>
      <c r="F95">
        <v>0</v>
      </c>
      <c r="G95">
        <v>0</v>
      </c>
      <c r="H95">
        <v>8</v>
      </c>
      <c r="I95">
        <v>8</v>
      </c>
      <c r="J95">
        <v>1</v>
      </c>
      <c r="K95">
        <v>9</v>
      </c>
      <c r="L95">
        <v>1</v>
      </c>
      <c r="M95">
        <v>2</v>
      </c>
      <c r="N95">
        <v>0</v>
      </c>
      <c r="O95">
        <v>1</v>
      </c>
      <c r="P95">
        <v>19</v>
      </c>
    </row>
    <row r="96" spans="1:16" hidden="1" x14ac:dyDescent="0.25">
      <c r="A96" t="s">
        <v>31</v>
      </c>
      <c r="B96" t="s">
        <v>37</v>
      </c>
      <c r="C96" t="s">
        <v>24</v>
      </c>
      <c r="D96">
        <v>4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2</v>
      </c>
      <c r="L96">
        <v>1</v>
      </c>
      <c r="M96">
        <v>0</v>
      </c>
      <c r="N96">
        <v>0</v>
      </c>
      <c r="O96">
        <v>1</v>
      </c>
      <c r="P96">
        <v>2</v>
      </c>
    </row>
    <row r="97" spans="1:16" hidden="1" x14ac:dyDescent="0.25">
      <c r="A97" t="s">
        <v>35</v>
      </c>
      <c r="B97" t="s">
        <v>37</v>
      </c>
      <c r="C97" t="s">
        <v>24</v>
      </c>
      <c r="D97">
        <v>4</v>
      </c>
      <c r="E97">
        <v>2</v>
      </c>
      <c r="F97">
        <v>0</v>
      </c>
      <c r="G97">
        <v>3</v>
      </c>
      <c r="H97">
        <v>7</v>
      </c>
      <c r="I97">
        <v>1</v>
      </c>
      <c r="J97">
        <v>2</v>
      </c>
      <c r="K97">
        <v>3</v>
      </c>
      <c r="L97">
        <v>0</v>
      </c>
      <c r="M97">
        <v>0</v>
      </c>
      <c r="N97">
        <v>0</v>
      </c>
      <c r="O97">
        <v>3</v>
      </c>
      <c r="P97">
        <v>7</v>
      </c>
    </row>
    <row r="98" spans="1:16" hidden="1" x14ac:dyDescent="0.25">
      <c r="A98" t="s">
        <v>33</v>
      </c>
      <c r="B98" t="s">
        <v>37</v>
      </c>
      <c r="C98" t="s">
        <v>24</v>
      </c>
      <c r="D98">
        <v>4</v>
      </c>
      <c r="E98">
        <v>6</v>
      </c>
      <c r="F98">
        <v>2</v>
      </c>
      <c r="G98">
        <v>2</v>
      </c>
      <c r="H98">
        <v>20</v>
      </c>
      <c r="I98">
        <v>1</v>
      </c>
      <c r="J98">
        <v>2</v>
      </c>
      <c r="K98">
        <v>3</v>
      </c>
      <c r="L98">
        <v>4</v>
      </c>
      <c r="M98">
        <v>6</v>
      </c>
      <c r="N98">
        <v>0</v>
      </c>
      <c r="O98">
        <v>0</v>
      </c>
      <c r="P98">
        <v>33</v>
      </c>
    </row>
    <row r="99" spans="1:16" hidden="1" x14ac:dyDescent="0.25">
      <c r="A99" t="s">
        <v>55</v>
      </c>
      <c r="B99" t="s">
        <v>24</v>
      </c>
      <c r="C99" t="s">
        <v>37</v>
      </c>
      <c r="D99">
        <v>4</v>
      </c>
      <c r="E99">
        <v>9</v>
      </c>
      <c r="F99">
        <v>2</v>
      </c>
      <c r="G99">
        <v>3</v>
      </c>
      <c r="H99">
        <v>27</v>
      </c>
      <c r="I99">
        <v>6</v>
      </c>
      <c r="J99">
        <v>2</v>
      </c>
      <c r="K99">
        <v>8</v>
      </c>
      <c r="L99">
        <v>4</v>
      </c>
      <c r="M99">
        <v>4</v>
      </c>
      <c r="N99">
        <v>0</v>
      </c>
      <c r="O99">
        <v>1</v>
      </c>
      <c r="P99">
        <v>42</v>
      </c>
    </row>
    <row r="100" spans="1:16" hidden="1" x14ac:dyDescent="0.25">
      <c r="A100" t="s">
        <v>26</v>
      </c>
      <c r="B100" t="s">
        <v>24</v>
      </c>
      <c r="C100" t="s">
        <v>37</v>
      </c>
      <c r="D100">
        <v>4</v>
      </c>
      <c r="E100">
        <v>3</v>
      </c>
      <c r="F100">
        <v>4</v>
      </c>
      <c r="G100">
        <v>1</v>
      </c>
      <c r="H100">
        <v>19</v>
      </c>
      <c r="I100">
        <v>4</v>
      </c>
      <c r="J100">
        <v>3</v>
      </c>
      <c r="K100">
        <v>7</v>
      </c>
      <c r="L100">
        <v>3</v>
      </c>
      <c r="M100">
        <v>1</v>
      </c>
      <c r="N100">
        <v>1</v>
      </c>
      <c r="O100">
        <v>3</v>
      </c>
      <c r="P100">
        <v>28</v>
      </c>
    </row>
    <row r="101" spans="1:16" hidden="1" x14ac:dyDescent="0.25">
      <c r="A101" t="s">
        <v>110</v>
      </c>
      <c r="B101" t="s">
        <v>24</v>
      </c>
      <c r="C101" t="s">
        <v>37</v>
      </c>
      <c r="D101">
        <v>4</v>
      </c>
      <c r="E101">
        <v>0</v>
      </c>
      <c r="F101">
        <v>0</v>
      </c>
      <c r="G101">
        <v>1</v>
      </c>
      <c r="H101">
        <v>1</v>
      </c>
      <c r="I101">
        <v>3</v>
      </c>
      <c r="J101">
        <v>2</v>
      </c>
      <c r="K101">
        <v>5</v>
      </c>
      <c r="L101">
        <v>4</v>
      </c>
      <c r="M101">
        <v>2</v>
      </c>
      <c r="N101">
        <v>0</v>
      </c>
      <c r="O101">
        <v>0</v>
      </c>
      <c r="P101">
        <v>12</v>
      </c>
    </row>
    <row r="102" spans="1:16" hidden="1" x14ac:dyDescent="0.25">
      <c r="A102" t="s">
        <v>108</v>
      </c>
      <c r="B102" t="s">
        <v>24</v>
      </c>
      <c r="C102" t="s">
        <v>37</v>
      </c>
      <c r="D102">
        <v>4</v>
      </c>
      <c r="E102">
        <v>1</v>
      </c>
      <c r="F102">
        <v>0</v>
      </c>
      <c r="G102">
        <v>0</v>
      </c>
      <c r="H102">
        <v>2</v>
      </c>
      <c r="I102">
        <v>5</v>
      </c>
      <c r="J102">
        <v>2</v>
      </c>
      <c r="K102">
        <v>7</v>
      </c>
      <c r="L102">
        <v>0</v>
      </c>
      <c r="M102">
        <v>0</v>
      </c>
      <c r="N102">
        <v>2</v>
      </c>
      <c r="O102">
        <v>0</v>
      </c>
      <c r="P102">
        <v>11</v>
      </c>
    </row>
    <row r="103" spans="1:16" hidden="1" x14ac:dyDescent="0.25">
      <c r="A103" t="s">
        <v>111</v>
      </c>
      <c r="B103" t="s">
        <v>24</v>
      </c>
      <c r="C103" t="s">
        <v>37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-1</v>
      </c>
    </row>
    <row r="104" spans="1:16" hidden="1" x14ac:dyDescent="0.25">
      <c r="A104" t="s">
        <v>120</v>
      </c>
      <c r="B104" t="s">
        <v>24</v>
      </c>
      <c r="C104" t="s">
        <v>37</v>
      </c>
      <c r="D104">
        <v>4</v>
      </c>
      <c r="E104">
        <v>4</v>
      </c>
      <c r="F104">
        <v>1</v>
      </c>
      <c r="G104">
        <v>2</v>
      </c>
      <c r="H104">
        <v>13</v>
      </c>
      <c r="I104">
        <v>6</v>
      </c>
      <c r="J104">
        <v>4</v>
      </c>
      <c r="K104">
        <v>10</v>
      </c>
      <c r="L104">
        <v>4</v>
      </c>
      <c r="M104">
        <v>4</v>
      </c>
      <c r="N104">
        <v>0</v>
      </c>
      <c r="O104">
        <v>2</v>
      </c>
      <c r="P104">
        <v>29</v>
      </c>
    </row>
    <row r="105" spans="1:16" hidden="1" x14ac:dyDescent="0.25">
      <c r="A105" t="s">
        <v>121</v>
      </c>
      <c r="B105" t="s">
        <v>24</v>
      </c>
      <c r="C105" t="s">
        <v>37</v>
      </c>
      <c r="D105">
        <v>4</v>
      </c>
      <c r="E105">
        <v>1</v>
      </c>
      <c r="F105">
        <v>0</v>
      </c>
      <c r="G105">
        <v>0</v>
      </c>
      <c r="H105">
        <v>2</v>
      </c>
      <c r="I105">
        <v>3</v>
      </c>
      <c r="J105">
        <v>1</v>
      </c>
      <c r="K105">
        <v>4</v>
      </c>
      <c r="L105">
        <v>2</v>
      </c>
      <c r="M105">
        <v>0</v>
      </c>
      <c r="N105">
        <v>0</v>
      </c>
      <c r="O105">
        <v>1</v>
      </c>
      <c r="P105">
        <v>7</v>
      </c>
    </row>
    <row r="106" spans="1:16" hidden="1" x14ac:dyDescent="0.25">
      <c r="A106" t="s">
        <v>122</v>
      </c>
      <c r="B106" t="s">
        <v>24</v>
      </c>
      <c r="C106" t="s">
        <v>37</v>
      </c>
      <c r="D106">
        <v>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</row>
    <row r="107" spans="1:16" hidden="1" x14ac:dyDescent="0.25">
      <c r="A107" t="s">
        <v>78</v>
      </c>
      <c r="B107" t="s">
        <v>38</v>
      </c>
      <c r="C107" t="s">
        <v>23</v>
      </c>
      <c r="D107">
        <v>4</v>
      </c>
      <c r="E107">
        <v>5</v>
      </c>
      <c r="F107">
        <v>0</v>
      </c>
      <c r="G107">
        <v>5</v>
      </c>
      <c r="H107">
        <v>15</v>
      </c>
      <c r="I107">
        <v>2</v>
      </c>
      <c r="J107">
        <v>2</v>
      </c>
      <c r="K107">
        <v>4</v>
      </c>
      <c r="L107">
        <v>2</v>
      </c>
      <c r="M107">
        <v>3</v>
      </c>
      <c r="N107">
        <v>0</v>
      </c>
      <c r="O107">
        <v>6</v>
      </c>
      <c r="P107">
        <v>18</v>
      </c>
    </row>
    <row r="108" spans="1:16" hidden="1" x14ac:dyDescent="0.25">
      <c r="A108" t="s">
        <v>80</v>
      </c>
      <c r="B108" t="s">
        <v>38</v>
      </c>
      <c r="C108" t="s">
        <v>23</v>
      </c>
      <c r="D108">
        <v>4</v>
      </c>
      <c r="E108">
        <v>1</v>
      </c>
      <c r="F108">
        <v>2</v>
      </c>
      <c r="G108">
        <v>0</v>
      </c>
      <c r="H108">
        <v>8</v>
      </c>
      <c r="I108">
        <v>3</v>
      </c>
      <c r="J108">
        <v>2</v>
      </c>
      <c r="K108">
        <v>5</v>
      </c>
      <c r="L108">
        <v>1</v>
      </c>
      <c r="M108">
        <v>3</v>
      </c>
      <c r="N108">
        <v>0</v>
      </c>
      <c r="O108">
        <v>7</v>
      </c>
      <c r="P108">
        <v>10</v>
      </c>
    </row>
    <row r="109" spans="1:16" hidden="1" x14ac:dyDescent="0.25">
      <c r="A109" t="s">
        <v>114</v>
      </c>
      <c r="B109" t="s">
        <v>38</v>
      </c>
      <c r="C109" t="s">
        <v>23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4</v>
      </c>
      <c r="J109">
        <v>0</v>
      </c>
      <c r="K109">
        <v>4</v>
      </c>
      <c r="L109">
        <v>1</v>
      </c>
      <c r="M109">
        <v>0</v>
      </c>
      <c r="N109">
        <v>0</v>
      </c>
      <c r="O109">
        <v>1</v>
      </c>
      <c r="P109">
        <v>4</v>
      </c>
    </row>
    <row r="110" spans="1:16" hidden="1" x14ac:dyDescent="0.25">
      <c r="A110" t="s">
        <v>79</v>
      </c>
      <c r="B110" t="s">
        <v>38</v>
      </c>
      <c r="C110" t="s">
        <v>23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2</v>
      </c>
      <c r="K110">
        <v>3</v>
      </c>
      <c r="L110">
        <v>1</v>
      </c>
      <c r="M110">
        <v>1</v>
      </c>
      <c r="N110">
        <v>0</v>
      </c>
      <c r="O110">
        <v>1</v>
      </c>
      <c r="P110">
        <v>4</v>
      </c>
    </row>
    <row r="111" spans="1:16" hidden="1" x14ac:dyDescent="0.25">
      <c r="A111" t="s">
        <v>76</v>
      </c>
      <c r="B111" t="s">
        <v>38</v>
      </c>
      <c r="C111" t="s">
        <v>23</v>
      </c>
      <c r="D111">
        <v>4</v>
      </c>
      <c r="E111">
        <v>0</v>
      </c>
      <c r="F111">
        <v>0</v>
      </c>
      <c r="G111">
        <v>0</v>
      </c>
      <c r="H111">
        <v>0</v>
      </c>
      <c r="I111">
        <v>7</v>
      </c>
      <c r="J111">
        <v>0</v>
      </c>
      <c r="K111">
        <v>7</v>
      </c>
      <c r="L111">
        <v>0</v>
      </c>
      <c r="M111">
        <v>1</v>
      </c>
      <c r="N111">
        <v>0</v>
      </c>
      <c r="O111">
        <v>2</v>
      </c>
      <c r="P111">
        <v>6</v>
      </c>
    </row>
    <row r="112" spans="1:16" hidden="1" x14ac:dyDescent="0.25">
      <c r="A112" t="s">
        <v>74</v>
      </c>
      <c r="B112" t="s">
        <v>38</v>
      </c>
      <c r="C112" t="s">
        <v>23</v>
      </c>
      <c r="D112">
        <v>4</v>
      </c>
      <c r="E112">
        <v>1</v>
      </c>
      <c r="F112">
        <v>0</v>
      </c>
      <c r="G112">
        <v>0</v>
      </c>
      <c r="H112">
        <v>2</v>
      </c>
      <c r="I112">
        <v>4</v>
      </c>
      <c r="J112">
        <v>3</v>
      </c>
      <c r="K112">
        <v>7</v>
      </c>
      <c r="L112">
        <v>1</v>
      </c>
      <c r="M112">
        <v>1</v>
      </c>
      <c r="N112">
        <v>1</v>
      </c>
      <c r="O112">
        <v>3</v>
      </c>
      <c r="P112">
        <v>9</v>
      </c>
    </row>
    <row r="113" spans="1:16" hidden="1" x14ac:dyDescent="0.25">
      <c r="A113" t="s">
        <v>115</v>
      </c>
      <c r="B113" t="s">
        <v>38</v>
      </c>
      <c r="C113" t="s">
        <v>23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</row>
    <row r="114" spans="1:16" hidden="1" x14ac:dyDescent="0.25">
      <c r="A114" t="s">
        <v>73</v>
      </c>
      <c r="B114" t="s">
        <v>38</v>
      </c>
      <c r="C114" t="s">
        <v>23</v>
      </c>
      <c r="D114">
        <v>4</v>
      </c>
      <c r="E114">
        <v>7</v>
      </c>
      <c r="F114">
        <v>0</v>
      </c>
      <c r="G114">
        <v>1</v>
      </c>
      <c r="H114">
        <v>15</v>
      </c>
      <c r="I114">
        <v>3</v>
      </c>
      <c r="J114">
        <v>2</v>
      </c>
      <c r="K114">
        <v>5</v>
      </c>
      <c r="L114">
        <v>0</v>
      </c>
      <c r="M114">
        <v>5</v>
      </c>
      <c r="N114">
        <v>0</v>
      </c>
      <c r="O114">
        <v>1</v>
      </c>
      <c r="P114">
        <v>24</v>
      </c>
    </row>
    <row r="115" spans="1:16" hidden="1" x14ac:dyDescent="0.25">
      <c r="A115" t="s">
        <v>124</v>
      </c>
      <c r="B115" t="s">
        <v>38</v>
      </c>
      <c r="C115" t="s">
        <v>23</v>
      </c>
      <c r="D115">
        <v>4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1</v>
      </c>
      <c r="P115">
        <v>1</v>
      </c>
    </row>
    <row r="116" spans="1:16" hidden="1" x14ac:dyDescent="0.25">
      <c r="A116" t="s">
        <v>17</v>
      </c>
      <c r="B116" t="s">
        <v>23</v>
      </c>
      <c r="C116" t="s">
        <v>38</v>
      </c>
      <c r="D116">
        <v>4</v>
      </c>
      <c r="E116">
        <v>4</v>
      </c>
      <c r="F116">
        <v>1</v>
      </c>
      <c r="G116">
        <v>8</v>
      </c>
      <c r="H116">
        <v>19</v>
      </c>
      <c r="I116">
        <v>12</v>
      </c>
      <c r="J116">
        <v>0</v>
      </c>
      <c r="K116">
        <v>12</v>
      </c>
      <c r="L116">
        <v>3</v>
      </c>
      <c r="M116">
        <v>4</v>
      </c>
      <c r="N116">
        <v>6</v>
      </c>
      <c r="O116">
        <v>4</v>
      </c>
      <c r="P116">
        <v>40</v>
      </c>
    </row>
    <row r="117" spans="1:16" hidden="1" x14ac:dyDescent="0.25">
      <c r="A117" t="s">
        <v>21</v>
      </c>
      <c r="B117" t="s">
        <v>23</v>
      </c>
      <c r="C117" t="s">
        <v>38</v>
      </c>
      <c r="D117">
        <v>4</v>
      </c>
      <c r="E117">
        <v>1</v>
      </c>
      <c r="F117">
        <v>0</v>
      </c>
      <c r="G117">
        <v>0</v>
      </c>
      <c r="H117">
        <v>2</v>
      </c>
      <c r="I117">
        <v>6</v>
      </c>
      <c r="J117">
        <v>0</v>
      </c>
      <c r="K117">
        <v>6</v>
      </c>
      <c r="L117">
        <v>1</v>
      </c>
      <c r="M117">
        <v>1</v>
      </c>
      <c r="N117">
        <v>0</v>
      </c>
      <c r="O117">
        <v>3</v>
      </c>
      <c r="P117">
        <v>7</v>
      </c>
    </row>
    <row r="118" spans="1:16" hidden="1" x14ac:dyDescent="0.25">
      <c r="A118" t="s">
        <v>18</v>
      </c>
      <c r="B118" t="s">
        <v>23</v>
      </c>
      <c r="C118" t="s">
        <v>38</v>
      </c>
      <c r="D118">
        <v>4</v>
      </c>
      <c r="E118">
        <v>3</v>
      </c>
      <c r="F118">
        <v>1</v>
      </c>
      <c r="G118">
        <v>6</v>
      </c>
      <c r="H118">
        <v>15</v>
      </c>
      <c r="I118">
        <v>0</v>
      </c>
      <c r="J118">
        <v>2</v>
      </c>
      <c r="K118">
        <v>2</v>
      </c>
      <c r="L118">
        <v>2</v>
      </c>
      <c r="M118">
        <v>1</v>
      </c>
      <c r="N118">
        <v>2</v>
      </c>
      <c r="O118">
        <v>2</v>
      </c>
      <c r="P118">
        <v>20</v>
      </c>
    </row>
    <row r="119" spans="1:16" hidden="1" x14ac:dyDescent="0.25">
      <c r="A119" t="s">
        <v>22</v>
      </c>
      <c r="B119" t="s">
        <v>23</v>
      </c>
      <c r="C119" t="s">
        <v>38</v>
      </c>
      <c r="D119">
        <v>4</v>
      </c>
      <c r="E119">
        <v>2</v>
      </c>
      <c r="F119">
        <v>0</v>
      </c>
      <c r="G119">
        <v>2</v>
      </c>
      <c r="H119">
        <v>6</v>
      </c>
      <c r="I119">
        <v>2</v>
      </c>
      <c r="J119">
        <v>4</v>
      </c>
      <c r="K119">
        <v>6</v>
      </c>
      <c r="L119">
        <v>0</v>
      </c>
      <c r="M119">
        <v>1</v>
      </c>
      <c r="N119">
        <v>0</v>
      </c>
      <c r="O119">
        <v>1</v>
      </c>
      <c r="P119">
        <v>12</v>
      </c>
    </row>
    <row r="120" spans="1:16" hidden="1" x14ac:dyDescent="0.25">
      <c r="A120" t="s">
        <v>16</v>
      </c>
      <c r="B120" t="s">
        <v>23</v>
      </c>
      <c r="C120" t="s">
        <v>38</v>
      </c>
      <c r="D120">
        <v>4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2</v>
      </c>
      <c r="L120">
        <v>1</v>
      </c>
      <c r="M120">
        <v>0</v>
      </c>
      <c r="N120">
        <v>0</v>
      </c>
      <c r="O120">
        <v>0</v>
      </c>
      <c r="P120">
        <v>3</v>
      </c>
    </row>
    <row r="121" spans="1:16" hidden="1" x14ac:dyDescent="0.25">
      <c r="A121" t="s">
        <v>20</v>
      </c>
      <c r="B121" t="s">
        <v>23</v>
      </c>
      <c r="C121" t="s">
        <v>38</v>
      </c>
      <c r="D121">
        <v>4</v>
      </c>
      <c r="E121">
        <v>4</v>
      </c>
      <c r="F121">
        <v>0</v>
      </c>
      <c r="G121">
        <v>1</v>
      </c>
      <c r="H121">
        <v>9</v>
      </c>
      <c r="I121">
        <v>4</v>
      </c>
      <c r="J121">
        <v>0</v>
      </c>
      <c r="K121">
        <v>4</v>
      </c>
      <c r="L121">
        <v>0</v>
      </c>
      <c r="M121">
        <v>1</v>
      </c>
      <c r="N121">
        <v>0</v>
      </c>
      <c r="O121">
        <v>2</v>
      </c>
      <c r="P121">
        <v>12</v>
      </c>
    </row>
    <row r="122" spans="1:16" hidden="1" x14ac:dyDescent="0.25">
      <c r="A122" t="s">
        <v>118</v>
      </c>
      <c r="B122" t="s">
        <v>23</v>
      </c>
      <c r="C122" t="s">
        <v>38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4</v>
      </c>
      <c r="J122">
        <v>0</v>
      </c>
      <c r="K122">
        <v>4</v>
      </c>
      <c r="L122">
        <v>0</v>
      </c>
      <c r="M122">
        <v>2</v>
      </c>
      <c r="N122">
        <v>0</v>
      </c>
      <c r="O122">
        <v>1</v>
      </c>
      <c r="P122">
        <v>5</v>
      </c>
    </row>
    <row r="123" spans="1:16" x14ac:dyDescent="0.25">
      <c r="A123" t="s">
        <v>19</v>
      </c>
      <c r="B123" t="s">
        <v>23</v>
      </c>
      <c r="C123" t="s">
        <v>38</v>
      </c>
      <c r="D123">
        <v>4</v>
      </c>
      <c r="E123">
        <v>1</v>
      </c>
      <c r="F123">
        <v>1</v>
      </c>
      <c r="G123">
        <v>3</v>
      </c>
      <c r="H123">
        <v>8</v>
      </c>
      <c r="I123">
        <v>13</v>
      </c>
      <c r="J123">
        <v>1</v>
      </c>
      <c r="K123">
        <v>14</v>
      </c>
      <c r="L123">
        <v>4</v>
      </c>
      <c r="M123">
        <v>0</v>
      </c>
      <c r="N123">
        <v>1</v>
      </c>
      <c r="O123">
        <v>0</v>
      </c>
      <c r="P123">
        <v>27</v>
      </c>
    </row>
    <row r="124" spans="1:16" hidden="1" x14ac:dyDescent="0.25">
      <c r="A124" t="s">
        <v>126</v>
      </c>
      <c r="B124" t="s">
        <v>37</v>
      </c>
      <c r="C124" t="s">
        <v>23</v>
      </c>
      <c r="D124">
        <v>5</v>
      </c>
      <c r="E124">
        <v>11</v>
      </c>
      <c r="F124">
        <v>3</v>
      </c>
      <c r="G124">
        <v>1</v>
      </c>
      <c r="H124">
        <v>32</v>
      </c>
      <c r="I124">
        <v>12</v>
      </c>
      <c r="J124">
        <v>3</v>
      </c>
      <c r="K124">
        <v>15</v>
      </c>
      <c r="L124">
        <v>1</v>
      </c>
      <c r="M124">
        <v>0</v>
      </c>
      <c r="N124">
        <v>0</v>
      </c>
      <c r="O124">
        <v>2</v>
      </c>
      <c r="P124">
        <v>46</v>
      </c>
    </row>
    <row r="125" spans="1:16" hidden="1" x14ac:dyDescent="0.25">
      <c r="A125" t="s">
        <v>71</v>
      </c>
      <c r="B125" t="s">
        <v>37</v>
      </c>
      <c r="C125" t="s">
        <v>23</v>
      </c>
      <c r="D125">
        <v>5</v>
      </c>
      <c r="E125">
        <v>1</v>
      </c>
      <c r="F125">
        <v>1</v>
      </c>
      <c r="G125">
        <v>1</v>
      </c>
      <c r="H125">
        <v>6</v>
      </c>
      <c r="I125">
        <v>3</v>
      </c>
      <c r="J125">
        <v>0</v>
      </c>
      <c r="K125">
        <v>3</v>
      </c>
      <c r="L125">
        <v>1</v>
      </c>
      <c r="M125">
        <v>4</v>
      </c>
      <c r="N125">
        <v>0</v>
      </c>
      <c r="O125">
        <v>3</v>
      </c>
      <c r="P125">
        <v>11</v>
      </c>
    </row>
    <row r="126" spans="1:16" hidden="1" x14ac:dyDescent="0.25">
      <c r="A126" t="s">
        <v>69</v>
      </c>
      <c r="B126" t="s">
        <v>37</v>
      </c>
      <c r="C126" t="s">
        <v>23</v>
      </c>
      <c r="D126">
        <v>5</v>
      </c>
      <c r="E126">
        <v>2</v>
      </c>
      <c r="F126">
        <v>2</v>
      </c>
      <c r="G126">
        <v>0</v>
      </c>
      <c r="H126">
        <v>10</v>
      </c>
      <c r="I126">
        <v>2</v>
      </c>
      <c r="J126">
        <v>0</v>
      </c>
      <c r="K126">
        <v>2</v>
      </c>
      <c r="L126">
        <v>6</v>
      </c>
      <c r="M126">
        <v>2</v>
      </c>
      <c r="N126">
        <v>0</v>
      </c>
      <c r="O126">
        <v>2</v>
      </c>
      <c r="P126">
        <v>18</v>
      </c>
    </row>
    <row r="127" spans="1:16" hidden="1" x14ac:dyDescent="0.25">
      <c r="A127" t="s">
        <v>82</v>
      </c>
      <c r="B127" t="s">
        <v>37</v>
      </c>
      <c r="C127" t="s">
        <v>23</v>
      </c>
      <c r="D127">
        <v>5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2</v>
      </c>
    </row>
    <row r="128" spans="1:16" hidden="1" x14ac:dyDescent="0.25">
      <c r="A128" t="s">
        <v>67</v>
      </c>
      <c r="B128" t="s">
        <v>37</v>
      </c>
      <c r="C128" t="s">
        <v>23</v>
      </c>
      <c r="D128">
        <v>5</v>
      </c>
      <c r="E128">
        <v>0</v>
      </c>
      <c r="F128">
        <v>1</v>
      </c>
      <c r="G128">
        <v>0</v>
      </c>
      <c r="H128">
        <v>3</v>
      </c>
      <c r="I128">
        <v>1</v>
      </c>
      <c r="J128">
        <v>0</v>
      </c>
      <c r="K128">
        <v>1</v>
      </c>
      <c r="L128">
        <v>2</v>
      </c>
      <c r="M128">
        <v>1</v>
      </c>
      <c r="N128">
        <v>0</v>
      </c>
      <c r="O128">
        <v>0</v>
      </c>
      <c r="P128">
        <v>7</v>
      </c>
    </row>
    <row r="129" spans="1:16" hidden="1" x14ac:dyDescent="0.25">
      <c r="A129" t="s">
        <v>72</v>
      </c>
      <c r="B129" t="s">
        <v>37</v>
      </c>
      <c r="C129" t="s">
        <v>23</v>
      </c>
      <c r="D129">
        <v>5</v>
      </c>
      <c r="E129">
        <v>0</v>
      </c>
      <c r="F129">
        <v>1</v>
      </c>
      <c r="G129">
        <v>0</v>
      </c>
      <c r="H129">
        <v>3</v>
      </c>
      <c r="I129">
        <v>1</v>
      </c>
      <c r="J129">
        <v>2</v>
      </c>
      <c r="K129">
        <v>3</v>
      </c>
      <c r="L129">
        <v>1</v>
      </c>
      <c r="M129">
        <v>0</v>
      </c>
      <c r="N129">
        <v>0</v>
      </c>
      <c r="O129">
        <v>1</v>
      </c>
      <c r="P129">
        <v>6</v>
      </c>
    </row>
    <row r="130" spans="1:16" hidden="1" x14ac:dyDescent="0.25">
      <c r="A130" t="s">
        <v>68</v>
      </c>
      <c r="B130" t="s">
        <v>37</v>
      </c>
      <c r="C130" t="s">
        <v>23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2</v>
      </c>
      <c r="K130">
        <v>3</v>
      </c>
      <c r="L130">
        <v>0</v>
      </c>
      <c r="M130">
        <v>0</v>
      </c>
      <c r="N130">
        <v>1</v>
      </c>
      <c r="O130">
        <v>2</v>
      </c>
      <c r="P130">
        <v>2</v>
      </c>
    </row>
    <row r="131" spans="1:16" hidden="1" x14ac:dyDescent="0.25">
      <c r="A131" t="s">
        <v>127</v>
      </c>
      <c r="B131" t="s">
        <v>37</v>
      </c>
      <c r="C131" t="s">
        <v>23</v>
      </c>
      <c r="D131">
        <v>5</v>
      </c>
      <c r="E131">
        <v>5</v>
      </c>
      <c r="F131">
        <v>0</v>
      </c>
      <c r="G131">
        <v>1</v>
      </c>
      <c r="H131">
        <v>11</v>
      </c>
      <c r="I131">
        <v>5</v>
      </c>
      <c r="J131">
        <v>2</v>
      </c>
      <c r="K131">
        <v>7</v>
      </c>
      <c r="L131">
        <v>7</v>
      </c>
      <c r="M131">
        <v>3</v>
      </c>
      <c r="N131">
        <v>0</v>
      </c>
      <c r="O131">
        <v>3</v>
      </c>
      <c r="P131">
        <v>25</v>
      </c>
    </row>
    <row r="132" spans="1:16" hidden="1" x14ac:dyDescent="0.25">
      <c r="A132" t="s">
        <v>17</v>
      </c>
      <c r="B132" t="s">
        <v>23</v>
      </c>
      <c r="C132" t="s">
        <v>37</v>
      </c>
      <c r="D132">
        <v>5</v>
      </c>
      <c r="E132">
        <v>7</v>
      </c>
      <c r="F132">
        <v>1</v>
      </c>
      <c r="G132">
        <v>8</v>
      </c>
      <c r="H132">
        <v>25</v>
      </c>
      <c r="I132">
        <v>6</v>
      </c>
      <c r="J132">
        <v>3</v>
      </c>
      <c r="K132">
        <v>9</v>
      </c>
      <c r="L132">
        <v>1</v>
      </c>
      <c r="M132">
        <v>3</v>
      </c>
      <c r="N132">
        <v>1</v>
      </c>
      <c r="O132">
        <v>1</v>
      </c>
      <c r="P132">
        <v>38</v>
      </c>
    </row>
    <row r="133" spans="1:16" x14ac:dyDescent="0.25">
      <c r="A133" t="s">
        <v>19</v>
      </c>
      <c r="B133" t="s">
        <v>23</v>
      </c>
      <c r="C133" t="s">
        <v>37</v>
      </c>
      <c r="D133">
        <v>5</v>
      </c>
      <c r="E133">
        <v>2</v>
      </c>
      <c r="F133">
        <v>0</v>
      </c>
      <c r="G133">
        <v>2</v>
      </c>
      <c r="H133">
        <v>6</v>
      </c>
      <c r="I133">
        <v>5</v>
      </c>
      <c r="J133">
        <v>4</v>
      </c>
      <c r="K133">
        <v>9</v>
      </c>
      <c r="L133">
        <v>4</v>
      </c>
      <c r="M133">
        <v>2</v>
      </c>
      <c r="N133">
        <v>2</v>
      </c>
      <c r="O133">
        <v>2</v>
      </c>
      <c r="P133">
        <v>21</v>
      </c>
    </row>
    <row r="134" spans="1:16" hidden="1" x14ac:dyDescent="0.25">
      <c r="A134" t="s">
        <v>20</v>
      </c>
      <c r="B134" t="s">
        <v>23</v>
      </c>
      <c r="C134" t="s">
        <v>37</v>
      </c>
      <c r="D134">
        <v>5</v>
      </c>
      <c r="E134">
        <v>3</v>
      </c>
      <c r="F134">
        <v>0</v>
      </c>
      <c r="G134">
        <v>0</v>
      </c>
      <c r="H134">
        <v>6</v>
      </c>
      <c r="I134">
        <v>3</v>
      </c>
      <c r="J134">
        <v>0</v>
      </c>
      <c r="K134">
        <v>3</v>
      </c>
      <c r="L134">
        <v>2</v>
      </c>
      <c r="M134">
        <v>0</v>
      </c>
      <c r="N134">
        <v>0</v>
      </c>
      <c r="O134">
        <v>1</v>
      </c>
      <c r="P134">
        <v>10</v>
      </c>
    </row>
    <row r="135" spans="1:16" hidden="1" x14ac:dyDescent="0.25">
      <c r="A135" t="s">
        <v>18</v>
      </c>
      <c r="B135" t="s">
        <v>23</v>
      </c>
      <c r="C135" t="s">
        <v>37</v>
      </c>
      <c r="D135">
        <v>5</v>
      </c>
      <c r="E135">
        <v>4</v>
      </c>
      <c r="F135">
        <v>3</v>
      </c>
      <c r="G135">
        <v>1</v>
      </c>
      <c r="H135">
        <v>18</v>
      </c>
      <c r="I135">
        <v>3</v>
      </c>
      <c r="J135">
        <v>1</v>
      </c>
      <c r="K135">
        <v>4</v>
      </c>
      <c r="L135">
        <v>3</v>
      </c>
      <c r="M135">
        <v>2</v>
      </c>
      <c r="N135">
        <v>2</v>
      </c>
      <c r="O135">
        <v>0</v>
      </c>
      <c r="P135">
        <v>29</v>
      </c>
    </row>
    <row r="136" spans="1:16" hidden="1" x14ac:dyDescent="0.25">
      <c r="A136" t="s">
        <v>104</v>
      </c>
      <c r="B136" t="s">
        <v>23</v>
      </c>
      <c r="C136" t="s">
        <v>37</v>
      </c>
      <c r="D136">
        <v>5</v>
      </c>
      <c r="E136">
        <v>0</v>
      </c>
      <c r="F136">
        <v>1</v>
      </c>
      <c r="G136">
        <v>0</v>
      </c>
      <c r="H136">
        <v>3</v>
      </c>
      <c r="I136">
        <v>3</v>
      </c>
      <c r="J136">
        <v>0</v>
      </c>
      <c r="K136">
        <v>3</v>
      </c>
      <c r="L136">
        <v>2</v>
      </c>
      <c r="M136">
        <v>0</v>
      </c>
      <c r="N136">
        <v>0</v>
      </c>
      <c r="O136">
        <v>0</v>
      </c>
      <c r="P136">
        <v>8</v>
      </c>
    </row>
    <row r="137" spans="1:16" hidden="1" x14ac:dyDescent="0.25">
      <c r="A137" t="s">
        <v>21</v>
      </c>
      <c r="B137" t="s">
        <v>23</v>
      </c>
      <c r="C137" t="s">
        <v>37</v>
      </c>
      <c r="D137">
        <v>5</v>
      </c>
      <c r="E137">
        <v>2</v>
      </c>
      <c r="F137">
        <v>0</v>
      </c>
      <c r="G137">
        <v>1</v>
      </c>
      <c r="H137">
        <v>5</v>
      </c>
      <c r="I137">
        <v>5</v>
      </c>
      <c r="J137">
        <v>6</v>
      </c>
      <c r="K137">
        <v>11</v>
      </c>
      <c r="L137">
        <v>1</v>
      </c>
      <c r="M137">
        <v>2</v>
      </c>
      <c r="N137">
        <v>0</v>
      </c>
      <c r="O137">
        <v>1</v>
      </c>
      <c r="P137">
        <v>18</v>
      </c>
    </row>
    <row r="138" spans="1:16" hidden="1" x14ac:dyDescent="0.25">
      <c r="A138" t="s">
        <v>16</v>
      </c>
      <c r="B138" t="s">
        <v>23</v>
      </c>
      <c r="C138" t="s">
        <v>37</v>
      </c>
      <c r="D138">
        <v>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1</v>
      </c>
    </row>
    <row r="139" spans="1:16" hidden="1" x14ac:dyDescent="0.25">
      <c r="A139" t="s">
        <v>22</v>
      </c>
      <c r="B139" t="s">
        <v>23</v>
      </c>
      <c r="C139" t="s">
        <v>37</v>
      </c>
      <c r="D139">
        <v>5</v>
      </c>
      <c r="E139">
        <v>3</v>
      </c>
      <c r="F139">
        <v>0</v>
      </c>
      <c r="G139">
        <v>0</v>
      </c>
      <c r="H139">
        <v>6</v>
      </c>
      <c r="I139">
        <v>3</v>
      </c>
      <c r="J139">
        <v>0</v>
      </c>
      <c r="K139">
        <v>3</v>
      </c>
      <c r="L139">
        <v>3</v>
      </c>
      <c r="M139">
        <v>3</v>
      </c>
      <c r="N139">
        <v>0</v>
      </c>
      <c r="O139">
        <v>1</v>
      </c>
      <c r="P139">
        <v>14</v>
      </c>
    </row>
    <row r="140" spans="1:16" hidden="1" x14ac:dyDescent="0.25">
      <c r="A140" t="s">
        <v>76</v>
      </c>
      <c r="B140" t="s">
        <v>38</v>
      </c>
      <c r="C140" t="s">
        <v>24</v>
      </c>
      <c r="D140">
        <v>5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1</v>
      </c>
      <c r="K140">
        <v>6</v>
      </c>
      <c r="L140">
        <v>0</v>
      </c>
      <c r="M140">
        <v>1</v>
      </c>
      <c r="N140">
        <v>0</v>
      </c>
      <c r="O140">
        <v>2</v>
      </c>
      <c r="P140">
        <v>5</v>
      </c>
    </row>
    <row r="141" spans="1:16" hidden="1" x14ac:dyDescent="0.25">
      <c r="A141" t="s">
        <v>78</v>
      </c>
      <c r="B141" t="s">
        <v>38</v>
      </c>
      <c r="C141" t="s">
        <v>24</v>
      </c>
      <c r="D141">
        <v>5</v>
      </c>
      <c r="E141">
        <v>6</v>
      </c>
      <c r="F141">
        <v>0</v>
      </c>
      <c r="G141">
        <v>5</v>
      </c>
      <c r="H141">
        <v>17</v>
      </c>
      <c r="I141">
        <v>9</v>
      </c>
      <c r="J141">
        <v>4</v>
      </c>
      <c r="K141">
        <v>13</v>
      </c>
      <c r="L141">
        <v>6</v>
      </c>
      <c r="M141">
        <v>4</v>
      </c>
      <c r="N141">
        <v>1</v>
      </c>
      <c r="O141">
        <v>0</v>
      </c>
      <c r="P141">
        <v>41</v>
      </c>
    </row>
    <row r="142" spans="1:16" hidden="1" x14ac:dyDescent="0.25">
      <c r="A142" t="s">
        <v>80</v>
      </c>
      <c r="B142" t="s">
        <v>38</v>
      </c>
      <c r="C142" t="s">
        <v>24</v>
      </c>
      <c r="D142">
        <v>5</v>
      </c>
      <c r="E142">
        <v>3</v>
      </c>
      <c r="F142">
        <v>1</v>
      </c>
      <c r="G142">
        <v>0</v>
      </c>
      <c r="H142">
        <v>9</v>
      </c>
      <c r="I142">
        <v>2</v>
      </c>
      <c r="J142">
        <v>4</v>
      </c>
      <c r="K142">
        <v>6</v>
      </c>
      <c r="L142">
        <v>1</v>
      </c>
      <c r="M142">
        <v>3</v>
      </c>
      <c r="N142">
        <v>0</v>
      </c>
      <c r="O142">
        <v>1</v>
      </c>
      <c r="P142">
        <v>18</v>
      </c>
    </row>
    <row r="143" spans="1:16" hidden="1" x14ac:dyDescent="0.25">
      <c r="A143" t="s">
        <v>77</v>
      </c>
      <c r="B143" t="s">
        <v>38</v>
      </c>
      <c r="C143" t="s">
        <v>24</v>
      </c>
      <c r="D143">
        <v>5</v>
      </c>
      <c r="E143">
        <v>6</v>
      </c>
      <c r="F143">
        <v>0</v>
      </c>
      <c r="G143">
        <v>9</v>
      </c>
      <c r="H143">
        <v>21</v>
      </c>
      <c r="I143">
        <v>3</v>
      </c>
      <c r="J143">
        <v>3</v>
      </c>
      <c r="K143">
        <v>6</v>
      </c>
      <c r="L143">
        <v>2</v>
      </c>
      <c r="M143">
        <v>4</v>
      </c>
      <c r="N143">
        <v>0</v>
      </c>
      <c r="O143">
        <v>0</v>
      </c>
      <c r="P143">
        <v>33</v>
      </c>
    </row>
    <row r="144" spans="1:16" hidden="1" x14ac:dyDescent="0.25">
      <c r="A144" t="s">
        <v>115</v>
      </c>
      <c r="B144" t="s">
        <v>38</v>
      </c>
      <c r="C144" t="s">
        <v>24</v>
      </c>
      <c r="D144">
        <v>5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2</v>
      </c>
      <c r="L144">
        <v>0</v>
      </c>
      <c r="M144">
        <v>1</v>
      </c>
      <c r="N144">
        <v>0</v>
      </c>
      <c r="O144">
        <v>0</v>
      </c>
      <c r="P144">
        <v>3</v>
      </c>
    </row>
    <row r="145" spans="1:16" hidden="1" x14ac:dyDescent="0.25">
      <c r="A145" t="s">
        <v>128</v>
      </c>
      <c r="B145" t="s">
        <v>38</v>
      </c>
      <c r="C145" t="s">
        <v>24</v>
      </c>
      <c r="D145">
        <v>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</v>
      </c>
      <c r="N145">
        <v>0</v>
      </c>
      <c r="O145">
        <v>1</v>
      </c>
      <c r="P145">
        <v>2</v>
      </c>
    </row>
    <row r="146" spans="1:16" hidden="1" x14ac:dyDescent="0.25">
      <c r="A146" t="s">
        <v>73</v>
      </c>
      <c r="B146" t="s">
        <v>38</v>
      </c>
      <c r="C146" t="s">
        <v>24</v>
      </c>
      <c r="D146">
        <v>5</v>
      </c>
      <c r="E146">
        <v>4</v>
      </c>
      <c r="F146">
        <v>0</v>
      </c>
      <c r="G146">
        <v>0</v>
      </c>
      <c r="H146">
        <v>8</v>
      </c>
      <c r="I146">
        <v>10</v>
      </c>
      <c r="J146">
        <v>3</v>
      </c>
      <c r="K146">
        <v>13</v>
      </c>
      <c r="L146">
        <v>3</v>
      </c>
      <c r="M146">
        <v>4</v>
      </c>
      <c r="N146">
        <v>1</v>
      </c>
      <c r="O146">
        <v>3</v>
      </c>
      <c r="P146">
        <v>26</v>
      </c>
    </row>
    <row r="147" spans="1:16" hidden="1" x14ac:dyDescent="0.25">
      <c r="A147" t="s">
        <v>28</v>
      </c>
      <c r="B147" t="s">
        <v>24</v>
      </c>
      <c r="C147" t="s">
        <v>38</v>
      </c>
      <c r="D147">
        <v>5</v>
      </c>
      <c r="E147">
        <v>10</v>
      </c>
      <c r="F147">
        <v>0</v>
      </c>
      <c r="G147">
        <v>1</v>
      </c>
      <c r="H147">
        <v>21</v>
      </c>
      <c r="I147">
        <v>7</v>
      </c>
      <c r="J147">
        <v>1</v>
      </c>
      <c r="K147">
        <v>8</v>
      </c>
      <c r="L147">
        <v>8</v>
      </c>
      <c r="M147">
        <v>6</v>
      </c>
      <c r="N147">
        <v>1</v>
      </c>
      <c r="O147">
        <v>3</v>
      </c>
      <c r="P147">
        <v>41</v>
      </c>
    </row>
    <row r="148" spans="1:16" hidden="1" x14ac:dyDescent="0.25">
      <c r="A148" t="s">
        <v>29</v>
      </c>
      <c r="B148" t="s">
        <v>24</v>
      </c>
      <c r="C148" t="s">
        <v>38</v>
      </c>
      <c r="D148">
        <v>5</v>
      </c>
      <c r="E148">
        <v>4</v>
      </c>
      <c r="F148">
        <v>1</v>
      </c>
      <c r="G148">
        <v>0</v>
      </c>
      <c r="H148">
        <v>11</v>
      </c>
      <c r="I148">
        <v>8</v>
      </c>
      <c r="J148">
        <v>3</v>
      </c>
      <c r="K148">
        <v>11</v>
      </c>
      <c r="L148">
        <v>1</v>
      </c>
      <c r="M148">
        <v>0</v>
      </c>
      <c r="N148">
        <v>0</v>
      </c>
      <c r="O148">
        <v>0</v>
      </c>
      <c r="P148">
        <v>23</v>
      </c>
    </row>
    <row r="149" spans="1:16" hidden="1" x14ac:dyDescent="0.25">
      <c r="A149" t="s">
        <v>30</v>
      </c>
      <c r="B149" t="s">
        <v>24</v>
      </c>
      <c r="C149" t="s">
        <v>38</v>
      </c>
      <c r="D149">
        <v>5</v>
      </c>
      <c r="E149">
        <v>9</v>
      </c>
      <c r="F149">
        <v>0</v>
      </c>
      <c r="G149">
        <v>2</v>
      </c>
      <c r="H149">
        <v>20</v>
      </c>
      <c r="I149">
        <v>5</v>
      </c>
      <c r="J149">
        <v>5</v>
      </c>
      <c r="K149">
        <v>10</v>
      </c>
      <c r="L149">
        <v>2</v>
      </c>
      <c r="M149">
        <v>5</v>
      </c>
      <c r="N149">
        <v>0</v>
      </c>
      <c r="O149">
        <v>2</v>
      </c>
      <c r="P149">
        <v>35</v>
      </c>
    </row>
    <row r="150" spans="1:16" hidden="1" x14ac:dyDescent="0.25">
      <c r="A150" t="s">
        <v>101</v>
      </c>
      <c r="B150" t="s">
        <v>24</v>
      </c>
      <c r="C150" t="s">
        <v>38</v>
      </c>
      <c r="D150">
        <v>5</v>
      </c>
      <c r="E150">
        <v>1</v>
      </c>
      <c r="F150">
        <v>0</v>
      </c>
      <c r="G150">
        <v>1</v>
      </c>
      <c r="H150">
        <v>3</v>
      </c>
      <c r="I150">
        <v>5</v>
      </c>
      <c r="J150">
        <v>1</v>
      </c>
      <c r="K150">
        <v>6</v>
      </c>
      <c r="L150">
        <v>3</v>
      </c>
      <c r="M150">
        <v>3</v>
      </c>
      <c r="N150">
        <v>0</v>
      </c>
      <c r="O150">
        <v>1</v>
      </c>
      <c r="P150">
        <v>14</v>
      </c>
    </row>
    <row r="151" spans="1:16" hidden="1" x14ac:dyDescent="0.25">
      <c r="A151" t="s">
        <v>26</v>
      </c>
      <c r="B151" t="s">
        <v>24</v>
      </c>
      <c r="C151" t="s">
        <v>38</v>
      </c>
      <c r="D151">
        <v>5</v>
      </c>
      <c r="E151">
        <v>6</v>
      </c>
      <c r="F151">
        <v>0</v>
      </c>
      <c r="G151">
        <v>0</v>
      </c>
      <c r="H151">
        <v>12</v>
      </c>
      <c r="I151">
        <v>17</v>
      </c>
      <c r="J151">
        <v>7</v>
      </c>
      <c r="K151">
        <v>24</v>
      </c>
      <c r="L151">
        <v>2</v>
      </c>
      <c r="M151">
        <v>0</v>
      </c>
      <c r="N151">
        <v>7</v>
      </c>
      <c r="O151">
        <v>6</v>
      </c>
      <c r="P151">
        <v>39</v>
      </c>
    </row>
    <row r="152" spans="1:16" hidden="1" x14ac:dyDescent="0.25">
      <c r="A152" t="s">
        <v>129</v>
      </c>
      <c r="B152" t="s">
        <v>24</v>
      </c>
      <c r="C152" t="s">
        <v>38</v>
      </c>
      <c r="D152">
        <v>5</v>
      </c>
      <c r="E152">
        <v>1</v>
      </c>
      <c r="F152">
        <v>0</v>
      </c>
      <c r="G152">
        <v>0</v>
      </c>
      <c r="H152">
        <v>2</v>
      </c>
      <c r="I152">
        <v>1</v>
      </c>
      <c r="J152">
        <v>1</v>
      </c>
      <c r="K152">
        <v>2</v>
      </c>
      <c r="L152">
        <v>1</v>
      </c>
      <c r="M152">
        <v>2</v>
      </c>
      <c r="N152">
        <v>0</v>
      </c>
      <c r="O152">
        <v>2</v>
      </c>
      <c r="P152">
        <v>5</v>
      </c>
    </row>
  </sheetData>
  <autoFilter ref="A1:P152" xr:uid="{93AAA53E-C7C6-4B1E-884B-4DC1C0487CF4}">
    <filterColumn colId="0">
      <filters>
        <filter val="gabi"/>
        <filter val="gabi gomes"/>
      </filters>
    </filterColumn>
  </autoFilter>
  <conditionalFormatting sqref="E1:E1048576">
    <cfRule type="top10" dxfId="36" priority="12" rank="3"/>
  </conditionalFormatting>
  <conditionalFormatting sqref="F1:F1048576">
    <cfRule type="top10" dxfId="35" priority="11" rank="3"/>
  </conditionalFormatting>
  <conditionalFormatting sqref="G1:G1048576">
    <cfRule type="top10" dxfId="34" priority="10" rank="3"/>
  </conditionalFormatting>
  <conditionalFormatting sqref="H1:H1048576">
    <cfRule type="top10" dxfId="33" priority="9" rank="3"/>
  </conditionalFormatting>
  <conditionalFormatting sqref="I1:I1048576">
    <cfRule type="top10" dxfId="32" priority="8" rank="3"/>
  </conditionalFormatting>
  <conditionalFormatting sqref="J1:J1048576">
    <cfRule type="top10" dxfId="31" priority="7" rank="3"/>
  </conditionalFormatting>
  <conditionalFormatting sqref="K1:K1048576">
    <cfRule type="top10" dxfId="30" priority="6" rank="3"/>
  </conditionalFormatting>
  <conditionalFormatting sqref="L1:L1048576">
    <cfRule type="top10" dxfId="29" priority="5" rank="3"/>
  </conditionalFormatting>
  <conditionalFormatting sqref="M1:M1048576">
    <cfRule type="top10" dxfId="28" priority="4" rank="3"/>
  </conditionalFormatting>
  <conditionalFormatting sqref="N1:N1048576">
    <cfRule type="top10" dxfId="27" priority="3" rank="3"/>
  </conditionalFormatting>
  <conditionalFormatting sqref="O1:O1048576">
    <cfRule type="top10" dxfId="26" priority="2" rank="3"/>
  </conditionalFormatting>
  <conditionalFormatting sqref="P1:P1048576">
    <cfRule type="top10" dxfId="25" priority="1" rank="3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26C5-FE4A-4A88-AEA8-A3D64ED6A79F}">
  <dimension ref="A1:O29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4" max="6" width="9.140625" style="1" customWidth="1"/>
    <col min="7" max="7" width="9.140625" style="1"/>
    <col min="8" max="9" width="9.140625" style="1" customWidth="1"/>
    <col min="10" max="15" width="9.140625" style="1"/>
  </cols>
  <sheetData>
    <row r="1" spans="1:15" x14ac:dyDescent="0.25">
      <c r="A1" t="s">
        <v>0</v>
      </c>
      <c r="B1" t="s">
        <v>1</v>
      </c>
      <c r="C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5">
      <c r="A2" t="s">
        <v>16</v>
      </c>
      <c r="B2" t="s">
        <v>23</v>
      </c>
      <c r="C2" t="s">
        <v>24</v>
      </c>
      <c r="D2" s="1">
        <f>SUMIF('Game Log'!$A:$A,Totals!$A2,'Game Log'!E:E)</f>
        <v>1</v>
      </c>
      <c r="E2" s="1">
        <f>SUMIF('Game Log'!$A:$A,Totals!$A2,'Game Log'!F:F)</f>
        <v>0</v>
      </c>
      <c r="F2" s="1">
        <f>SUMIF('Game Log'!$A:$A,Totals!$A2,'Game Log'!G:G)</f>
        <v>0</v>
      </c>
      <c r="G2" s="1">
        <f>SUMIF('Game Log'!$A:$A,Totals!$A2,'Game Log'!H:H)</f>
        <v>2</v>
      </c>
      <c r="H2" s="1">
        <f>SUMIF('Game Log'!$A:$A,Totals!$A2,'Game Log'!I:I)</f>
        <v>6</v>
      </c>
      <c r="I2" s="1">
        <f>SUMIF('Game Log'!$A:$A,Totals!$A2,'Game Log'!J:J)</f>
        <v>1</v>
      </c>
      <c r="J2" s="1">
        <f>SUMIF('Game Log'!$A:$A,Totals!$A2,'Game Log'!K:K)</f>
        <v>7</v>
      </c>
      <c r="K2" s="1">
        <f>SUMIF('Game Log'!$A:$A,Totals!$A2,'Game Log'!L:L)</f>
        <v>2</v>
      </c>
      <c r="L2" s="1">
        <f>SUMIF('Game Log'!$A:$A,Totals!$A2,'Game Log'!M:M)</f>
        <v>2</v>
      </c>
      <c r="M2" s="1">
        <f>SUMIF('Game Log'!$A:$A,Totals!$A2,'Game Log'!N:N)</f>
        <v>0</v>
      </c>
      <c r="N2" s="1">
        <f>SUMIF('Game Log'!$A:$A,Totals!$A2,'Game Log'!O:O)</f>
        <v>0</v>
      </c>
      <c r="O2" s="1">
        <f>SUMIF('Game Log'!$A:$A,Totals!$A2,'Game Log'!P:P)</f>
        <v>13</v>
      </c>
    </row>
    <row r="3" spans="1:15" x14ac:dyDescent="0.25">
      <c r="A3" t="s">
        <v>17</v>
      </c>
      <c r="B3" t="s">
        <v>23</v>
      </c>
      <c r="C3" t="s">
        <v>24</v>
      </c>
      <c r="D3" s="1">
        <f>SUMIF('Game Log'!$A:$A,Totals!$A3,'Game Log'!E:E)</f>
        <v>27</v>
      </c>
      <c r="E3" s="1">
        <f>SUMIF('Game Log'!$A:$A,Totals!$A3,'Game Log'!F:F)</f>
        <v>10</v>
      </c>
      <c r="F3" s="1">
        <f>SUMIF('Game Log'!$A:$A,Totals!$A3,'Game Log'!G:G)</f>
        <v>21</v>
      </c>
      <c r="G3" s="1">
        <f>SUMIF('Game Log'!$A:$A,Totals!$A3,'Game Log'!H:H)</f>
        <v>105</v>
      </c>
      <c r="H3" s="1">
        <f>SUMIF('Game Log'!$A:$A,Totals!$A3,'Game Log'!I:I)</f>
        <v>32</v>
      </c>
      <c r="I3" s="1">
        <f>SUMIF('Game Log'!$A:$A,Totals!$A3,'Game Log'!J:J)</f>
        <v>8</v>
      </c>
      <c r="J3" s="1">
        <f>SUMIF('Game Log'!$A:$A,Totals!$A3,'Game Log'!K:K)</f>
        <v>40</v>
      </c>
      <c r="K3" s="1">
        <f>SUMIF('Game Log'!$A:$A,Totals!$A3,'Game Log'!L:L)</f>
        <v>11</v>
      </c>
      <c r="L3" s="1">
        <f>SUMIF('Game Log'!$A:$A,Totals!$A3,'Game Log'!M:M)</f>
        <v>12</v>
      </c>
      <c r="M3" s="1">
        <f>SUMIF('Game Log'!$A:$A,Totals!$A3,'Game Log'!N:N)</f>
        <v>8</v>
      </c>
      <c r="N3" s="1">
        <f>SUMIF('Game Log'!$A:$A,Totals!$A3,'Game Log'!O:O)</f>
        <v>5</v>
      </c>
      <c r="O3" s="1">
        <f>SUMIF('Game Log'!$A:$A,Totals!$A3,'Game Log'!P:P)</f>
        <v>171</v>
      </c>
    </row>
    <row r="4" spans="1:15" x14ac:dyDescent="0.25">
      <c r="A4" t="s">
        <v>18</v>
      </c>
      <c r="B4" t="s">
        <v>23</v>
      </c>
      <c r="C4" t="s">
        <v>24</v>
      </c>
      <c r="D4" s="1">
        <f>SUMIF('Game Log'!$A:$A,Totals!$A4,'Game Log'!E:E)</f>
        <v>20</v>
      </c>
      <c r="E4" s="1">
        <f>SUMIF('Game Log'!$A:$A,Totals!$A4,'Game Log'!F:F)</f>
        <v>5</v>
      </c>
      <c r="F4" s="1">
        <f>SUMIF('Game Log'!$A:$A,Totals!$A4,'Game Log'!G:G)</f>
        <v>10</v>
      </c>
      <c r="G4" s="1">
        <f>SUMIF('Game Log'!$A:$A,Totals!$A4,'Game Log'!H:H)</f>
        <v>65</v>
      </c>
      <c r="H4" s="1">
        <f>SUMIF('Game Log'!$A:$A,Totals!$A4,'Game Log'!I:I)</f>
        <v>12</v>
      </c>
      <c r="I4" s="1">
        <f>SUMIF('Game Log'!$A:$A,Totals!$A4,'Game Log'!J:J)</f>
        <v>13</v>
      </c>
      <c r="J4" s="1">
        <f>SUMIF('Game Log'!$A:$A,Totals!$A4,'Game Log'!K:K)</f>
        <v>25</v>
      </c>
      <c r="K4" s="1">
        <f>SUMIF('Game Log'!$A:$A,Totals!$A4,'Game Log'!L:L)</f>
        <v>11</v>
      </c>
      <c r="L4" s="1">
        <f>SUMIF('Game Log'!$A:$A,Totals!$A4,'Game Log'!M:M)</f>
        <v>9</v>
      </c>
      <c r="M4" s="1">
        <f>SUMIF('Game Log'!$A:$A,Totals!$A4,'Game Log'!N:N)</f>
        <v>5</v>
      </c>
      <c r="N4" s="1">
        <f>SUMIF('Game Log'!$A:$A,Totals!$A4,'Game Log'!O:O)</f>
        <v>4</v>
      </c>
      <c r="O4" s="1">
        <f>SUMIF('Game Log'!$A:$A,Totals!$A4,'Game Log'!P:P)</f>
        <v>111</v>
      </c>
    </row>
    <row r="5" spans="1:15" x14ac:dyDescent="0.25">
      <c r="A5" t="s">
        <v>19</v>
      </c>
      <c r="B5" t="s">
        <v>23</v>
      </c>
      <c r="C5" t="s">
        <v>24</v>
      </c>
      <c r="D5" s="1">
        <f>SUMIF('Game Log'!$A:$A,Totals!$A5,'Game Log'!E:E)</f>
        <v>7</v>
      </c>
      <c r="E5" s="1">
        <f>SUMIF('Game Log'!$A:$A,Totals!$A5,'Game Log'!F:F)</f>
        <v>2</v>
      </c>
      <c r="F5" s="1">
        <f>SUMIF('Game Log'!$A:$A,Totals!$A5,'Game Log'!G:G)</f>
        <v>6</v>
      </c>
      <c r="G5" s="1">
        <f>SUMIF('Game Log'!$A:$A,Totals!$A5,'Game Log'!H:H)</f>
        <v>26</v>
      </c>
      <c r="H5" s="1">
        <f>SUMIF('Game Log'!$A:$A,Totals!$A5,'Game Log'!I:I)</f>
        <v>25</v>
      </c>
      <c r="I5" s="1">
        <f>SUMIF('Game Log'!$A:$A,Totals!$A5,'Game Log'!J:J)</f>
        <v>10</v>
      </c>
      <c r="J5" s="1">
        <f>SUMIF('Game Log'!$A:$A,Totals!$A5,'Game Log'!K:K)</f>
        <v>35</v>
      </c>
      <c r="K5" s="1">
        <f>SUMIF('Game Log'!$A:$A,Totals!$A5,'Game Log'!L:L)</f>
        <v>14</v>
      </c>
      <c r="L5" s="1">
        <f>SUMIF('Game Log'!$A:$A,Totals!$A5,'Game Log'!M:M)</f>
        <v>9</v>
      </c>
      <c r="M5" s="1">
        <f>SUMIF('Game Log'!$A:$A,Totals!$A5,'Game Log'!N:N)</f>
        <v>3</v>
      </c>
      <c r="N5" s="1">
        <f>SUMIF('Game Log'!$A:$A,Totals!$A5,'Game Log'!O:O)</f>
        <v>7</v>
      </c>
      <c r="O5" s="1">
        <f>SUMIF('Game Log'!$A:$A,Totals!$A5,'Game Log'!P:P)</f>
        <v>80</v>
      </c>
    </row>
    <row r="6" spans="1:15" x14ac:dyDescent="0.25">
      <c r="A6" t="s">
        <v>20</v>
      </c>
      <c r="B6" t="s">
        <v>23</v>
      </c>
      <c r="C6" t="s">
        <v>24</v>
      </c>
      <c r="D6" s="1">
        <f>SUMIF('Game Log'!$A:$A,Totals!$A6,'Game Log'!E:E)</f>
        <v>10</v>
      </c>
      <c r="E6" s="1">
        <f>SUMIF('Game Log'!$A:$A,Totals!$A6,'Game Log'!F:F)</f>
        <v>0</v>
      </c>
      <c r="F6" s="1">
        <f>SUMIF('Game Log'!$A:$A,Totals!$A6,'Game Log'!G:G)</f>
        <v>4</v>
      </c>
      <c r="G6" s="1">
        <f>SUMIF('Game Log'!$A:$A,Totals!$A6,'Game Log'!H:H)</f>
        <v>24</v>
      </c>
      <c r="H6" s="1">
        <f>SUMIF('Game Log'!$A:$A,Totals!$A6,'Game Log'!I:I)</f>
        <v>10</v>
      </c>
      <c r="I6" s="1">
        <f>SUMIF('Game Log'!$A:$A,Totals!$A6,'Game Log'!J:J)</f>
        <v>3</v>
      </c>
      <c r="J6" s="1">
        <f>SUMIF('Game Log'!$A:$A,Totals!$A6,'Game Log'!K:K)</f>
        <v>13</v>
      </c>
      <c r="K6" s="1">
        <f>SUMIF('Game Log'!$A:$A,Totals!$A6,'Game Log'!L:L)</f>
        <v>6</v>
      </c>
      <c r="L6" s="1">
        <f>SUMIF('Game Log'!$A:$A,Totals!$A6,'Game Log'!M:M)</f>
        <v>7</v>
      </c>
      <c r="M6" s="1">
        <f>SUMIF('Game Log'!$A:$A,Totals!$A6,'Game Log'!N:N)</f>
        <v>0</v>
      </c>
      <c r="N6" s="1">
        <f>SUMIF('Game Log'!$A:$A,Totals!$A6,'Game Log'!O:O)</f>
        <v>7</v>
      </c>
      <c r="O6" s="1">
        <f>SUMIF('Game Log'!$A:$A,Totals!$A6,'Game Log'!P:P)</f>
        <v>43</v>
      </c>
    </row>
    <row r="7" spans="1:15" x14ac:dyDescent="0.25">
      <c r="A7" t="s">
        <v>21</v>
      </c>
      <c r="B7" t="s">
        <v>23</v>
      </c>
      <c r="C7" t="s">
        <v>24</v>
      </c>
      <c r="D7" s="1">
        <f>SUMIF('Game Log'!$A:$A,Totals!$A7,'Game Log'!E:E)</f>
        <v>5</v>
      </c>
      <c r="E7" s="1">
        <f>SUMIF('Game Log'!$A:$A,Totals!$A7,'Game Log'!F:F)</f>
        <v>0</v>
      </c>
      <c r="F7" s="1">
        <f>SUMIF('Game Log'!$A:$A,Totals!$A7,'Game Log'!G:G)</f>
        <v>1</v>
      </c>
      <c r="G7" s="1">
        <f>SUMIF('Game Log'!$A:$A,Totals!$A7,'Game Log'!H:H)</f>
        <v>11</v>
      </c>
      <c r="H7" s="1">
        <f>SUMIF('Game Log'!$A:$A,Totals!$A7,'Game Log'!I:I)</f>
        <v>20</v>
      </c>
      <c r="I7" s="1">
        <f>SUMIF('Game Log'!$A:$A,Totals!$A7,'Game Log'!J:J)</f>
        <v>8</v>
      </c>
      <c r="J7" s="1">
        <f>SUMIF('Game Log'!$A:$A,Totals!$A7,'Game Log'!K:K)</f>
        <v>28</v>
      </c>
      <c r="K7" s="1">
        <f>SUMIF('Game Log'!$A:$A,Totals!$A7,'Game Log'!L:L)</f>
        <v>4</v>
      </c>
      <c r="L7" s="1">
        <f>SUMIF('Game Log'!$A:$A,Totals!$A7,'Game Log'!M:M)</f>
        <v>8</v>
      </c>
      <c r="M7" s="1">
        <f>SUMIF('Game Log'!$A:$A,Totals!$A7,'Game Log'!N:N)</f>
        <v>0</v>
      </c>
      <c r="N7" s="1">
        <f>SUMIF('Game Log'!$A:$A,Totals!$A7,'Game Log'!O:O)</f>
        <v>12</v>
      </c>
      <c r="O7" s="1">
        <f>SUMIF('Game Log'!$A:$A,Totals!$A7,'Game Log'!P:P)</f>
        <v>39</v>
      </c>
    </row>
    <row r="8" spans="1:15" x14ac:dyDescent="0.25">
      <c r="A8" t="s">
        <v>22</v>
      </c>
      <c r="B8" t="s">
        <v>23</v>
      </c>
      <c r="C8" t="s">
        <v>24</v>
      </c>
      <c r="D8" s="1">
        <f>SUMIF('Game Log'!$A:$A,Totals!$A8,'Game Log'!E:E)</f>
        <v>14</v>
      </c>
      <c r="E8" s="1">
        <f>SUMIF('Game Log'!$A:$A,Totals!$A8,'Game Log'!F:F)</f>
        <v>0</v>
      </c>
      <c r="F8" s="1">
        <f>SUMIF('Game Log'!$A:$A,Totals!$A8,'Game Log'!G:G)</f>
        <v>2</v>
      </c>
      <c r="G8" s="1">
        <f>SUMIF('Game Log'!$A:$A,Totals!$A8,'Game Log'!H:H)</f>
        <v>30</v>
      </c>
      <c r="H8" s="1">
        <f>SUMIF('Game Log'!$A:$A,Totals!$A8,'Game Log'!I:I)</f>
        <v>11</v>
      </c>
      <c r="I8" s="1">
        <f>SUMIF('Game Log'!$A:$A,Totals!$A8,'Game Log'!J:J)</f>
        <v>7</v>
      </c>
      <c r="J8" s="1">
        <f>SUMIF('Game Log'!$A:$A,Totals!$A8,'Game Log'!K:K)</f>
        <v>18</v>
      </c>
      <c r="K8" s="1">
        <f>SUMIF('Game Log'!$A:$A,Totals!$A8,'Game Log'!L:L)</f>
        <v>8</v>
      </c>
      <c r="L8" s="1">
        <f>SUMIF('Game Log'!$A:$A,Totals!$A8,'Game Log'!M:M)</f>
        <v>7</v>
      </c>
      <c r="M8" s="1">
        <f>SUMIF('Game Log'!$A:$A,Totals!$A8,'Game Log'!N:N)</f>
        <v>0</v>
      </c>
      <c r="N8" s="1">
        <f>SUMIF('Game Log'!$A:$A,Totals!$A8,'Game Log'!O:O)</f>
        <v>7</v>
      </c>
      <c r="O8" s="1">
        <f>SUMIF('Game Log'!$A:$A,Totals!$A8,'Game Log'!P:P)</f>
        <v>56</v>
      </c>
    </row>
    <row r="9" spans="1:15" x14ac:dyDescent="0.25">
      <c r="A9" t="s">
        <v>25</v>
      </c>
      <c r="B9" t="s">
        <v>24</v>
      </c>
      <c r="C9" t="s">
        <v>23</v>
      </c>
      <c r="D9" s="1">
        <f>SUMIF('Game Log'!$A:$A,Totals!$A9,'Game Log'!E:E)</f>
        <v>0</v>
      </c>
      <c r="E9" s="1">
        <f>SUMIF('Game Log'!$A:$A,Totals!$A9,'Game Log'!F:F)</f>
        <v>0</v>
      </c>
      <c r="F9" s="1">
        <f>SUMIF('Game Log'!$A:$A,Totals!$A9,'Game Log'!G:G)</f>
        <v>0</v>
      </c>
      <c r="G9" s="1">
        <f>SUMIF('Game Log'!$A:$A,Totals!$A9,'Game Log'!H:H)</f>
        <v>0</v>
      </c>
      <c r="H9" s="1">
        <f>SUMIF('Game Log'!$A:$A,Totals!$A9,'Game Log'!I:I)</f>
        <v>1</v>
      </c>
      <c r="I9" s="1">
        <f>SUMIF('Game Log'!$A:$A,Totals!$A9,'Game Log'!J:J)</f>
        <v>0</v>
      </c>
      <c r="J9" s="1">
        <f>SUMIF('Game Log'!$A:$A,Totals!$A9,'Game Log'!K:K)</f>
        <v>1</v>
      </c>
      <c r="K9" s="1">
        <f>SUMIF('Game Log'!$A:$A,Totals!$A9,'Game Log'!L:L)</f>
        <v>1</v>
      </c>
      <c r="L9" s="1">
        <f>SUMIF('Game Log'!$A:$A,Totals!$A9,'Game Log'!M:M)</f>
        <v>0</v>
      </c>
      <c r="M9" s="1">
        <f>SUMIF('Game Log'!$A:$A,Totals!$A9,'Game Log'!N:N)</f>
        <v>0</v>
      </c>
      <c r="N9" s="1">
        <f>SUMIF('Game Log'!$A:$A,Totals!$A9,'Game Log'!O:O)</f>
        <v>0</v>
      </c>
      <c r="O9" s="1">
        <f>SUMIF('Game Log'!$A:$A,Totals!$A9,'Game Log'!P:P)</f>
        <v>2</v>
      </c>
    </row>
    <row r="10" spans="1:15" x14ac:dyDescent="0.25">
      <c r="A10" t="s">
        <v>26</v>
      </c>
      <c r="B10" t="s">
        <v>24</v>
      </c>
      <c r="C10" t="s">
        <v>23</v>
      </c>
      <c r="D10" s="1">
        <f>SUMIF('Game Log'!$A:$A,Totals!$A10,'Game Log'!E:E)</f>
        <v>16</v>
      </c>
      <c r="E10" s="1">
        <f>SUMIF('Game Log'!$A:$A,Totals!$A10,'Game Log'!F:F)</f>
        <v>5</v>
      </c>
      <c r="F10" s="1">
        <f>SUMIF('Game Log'!$A:$A,Totals!$A10,'Game Log'!G:G)</f>
        <v>1</v>
      </c>
      <c r="G10" s="1">
        <f>SUMIF('Game Log'!$A:$A,Totals!$A10,'Game Log'!H:H)</f>
        <v>48</v>
      </c>
      <c r="H10" s="1">
        <f>SUMIF('Game Log'!$A:$A,Totals!$A10,'Game Log'!I:I)</f>
        <v>35</v>
      </c>
      <c r="I10" s="1">
        <f>SUMIF('Game Log'!$A:$A,Totals!$A10,'Game Log'!J:J)</f>
        <v>22</v>
      </c>
      <c r="J10" s="1">
        <f>SUMIF('Game Log'!$A:$A,Totals!$A10,'Game Log'!K:K)</f>
        <v>57</v>
      </c>
      <c r="K10" s="1">
        <f>SUMIF('Game Log'!$A:$A,Totals!$A10,'Game Log'!L:L)</f>
        <v>7</v>
      </c>
      <c r="L10" s="1">
        <f>SUMIF('Game Log'!$A:$A,Totals!$A10,'Game Log'!M:M)</f>
        <v>2</v>
      </c>
      <c r="M10" s="1">
        <f>SUMIF('Game Log'!$A:$A,Totals!$A10,'Game Log'!N:N)</f>
        <v>11</v>
      </c>
      <c r="N10" s="1">
        <f>SUMIF('Game Log'!$A:$A,Totals!$A10,'Game Log'!O:O)</f>
        <v>23</v>
      </c>
      <c r="O10" s="1">
        <f>SUMIF('Game Log'!$A:$A,Totals!$A10,'Game Log'!P:P)</f>
        <v>102</v>
      </c>
    </row>
    <row r="11" spans="1:15" x14ac:dyDescent="0.25">
      <c r="A11" t="s">
        <v>27</v>
      </c>
      <c r="B11" t="s">
        <v>24</v>
      </c>
      <c r="C11" t="s">
        <v>23</v>
      </c>
      <c r="D11" s="1">
        <f>SUMIF('Game Log'!$A:$A,Totals!$A11,'Game Log'!E:E)</f>
        <v>4</v>
      </c>
      <c r="E11" s="1">
        <f>SUMIF('Game Log'!$A:$A,Totals!$A11,'Game Log'!F:F)</f>
        <v>0</v>
      </c>
      <c r="F11" s="1">
        <f>SUMIF('Game Log'!$A:$A,Totals!$A11,'Game Log'!G:G)</f>
        <v>2</v>
      </c>
      <c r="G11" s="1">
        <f>SUMIF('Game Log'!$A:$A,Totals!$A11,'Game Log'!H:H)</f>
        <v>10</v>
      </c>
      <c r="H11" s="1">
        <f>SUMIF('Game Log'!$A:$A,Totals!$A11,'Game Log'!I:I)</f>
        <v>13</v>
      </c>
      <c r="I11" s="1">
        <f>SUMIF('Game Log'!$A:$A,Totals!$A11,'Game Log'!J:J)</f>
        <v>2</v>
      </c>
      <c r="J11" s="1">
        <f>SUMIF('Game Log'!$A:$A,Totals!$A11,'Game Log'!K:K)</f>
        <v>15</v>
      </c>
      <c r="K11" s="1">
        <f>SUMIF('Game Log'!$A:$A,Totals!$A11,'Game Log'!L:L)</f>
        <v>1</v>
      </c>
      <c r="L11" s="1">
        <f>SUMIF('Game Log'!$A:$A,Totals!$A11,'Game Log'!M:M)</f>
        <v>3</v>
      </c>
      <c r="M11" s="1">
        <f>SUMIF('Game Log'!$A:$A,Totals!$A11,'Game Log'!N:N)</f>
        <v>0</v>
      </c>
      <c r="N11" s="1">
        <f>SUMIF('Game Log'!$A:$A,Totals!$A11,'Game Log'!O:O)</f>
        <v>5</v>
      </c>
      <c r="O11" s="1">
        <f>SUMIF('Game Log'!$A:$A,Totals!$A11,'Game Log'!P:P)</f>
        <v>24</v>
      </c>
    </row>
    <row r="12" spans="1:15" x14ac:dyDescent="0.25">
      <c r="A12" t="s">
        <v>28</v>
      </c>
      <c r="B12" t="s">
        <v>24</v>
      </c>
      <c r="C12" t="s">
        <v>23</v>
      </c>
      <c r="D12" s="1">
        <f>SUMIF('Game Log'!$A:$A,Totals!$A12,'Game Log'!E:E)</f>
        <v>42</v>
      </c>
      <c r="E12" s="1">
        <f>SUMIF('Game Log'!$A:$A,Totals!$A12,'Game Log'!F:F)</f>
        <v>6</v>
      </c>
      <c r="F12" s="1">
        <f>SUMIF('Game Log'!$A:$A,Totals!$A12,'Game Log'!G:G)</f>
        <v>19</v>
      </c>
      <c r="G12" s="1">
        <f>SUMIF('Game Log'!$A:$A,Totals!$A12,'Game Log'!H:H)</f>
        <v>121</v>
      </c>
      <c r="H12" s="1">
        <f>SUMIF('Game Log'!$A:$A,Totals!$A12,'Game Log'!I:I)</f>
        <v>28</v>
      </c>
      <c r="I12" s="1">
        <f>SUMIF('Game Log'!$A:$A,Totals!$A12,'Game Log'!J:J)</f>
        <v>6</v>
      </c>
      <c r="J12" s="1">
        <f>SUMIF('Game Log'!$A:$A,Totals!$A12,'Game Log'!K:K)</f>
        <v>34</v>
      </c>
      <c r="K12" s="1">
        <f>SUMIF('Game Log'!$A:$A,Totals!$A12,'Game Log'!L:L)</f>
        <v>20</v>
      </c>
      <c r="L12" s="1">
        <f>SUMIF('Game Log'!$A:$A,Totals!$A12,'Game Log'!M:M)</f>
        <v>15</v>
      </c>
      <c r="M12" s="1">
        <f>SUMIF('Game Log'!$A:$A,Totals!$A12,'Game Log'!N:N)</f>
        <v>4</v>
      </c>
      <c r="N12" s="1">
        <f>SUMIF('Game Log'!$A:$A,Totals!$A12,'Game Log'!O:O)</f>
        <v>10</v>
      </c>
      <c r="O12" s="1">
        <f>SUMIF('Game Log'!$A:$A,Totals!$A12,'Game Log'!P:P)</f>
        <v>184</v>
      </c>
    </row>
    <row r="13" spans="1:15" x14ac:dyDescent="0.25">
      <c r="A13" t="s">
        <v>29</v>
      </c>
      <c r="B13" t="s">
        <v>24</v>
      </c>
      <c r="C13" t="s">
        <v>23</v>
      </c>
      <c r="D13" s="1">
        <f>SUMIF('Game Log'!$A:$A,Totals!$A13,'Game Log'!E:E)</f>
        <v>4</v>
      </c>
      <c r="E13" s="1">
        <f>SUMIF('Game Log'!$A:$A,Totals!$A13,'Game Log'!F:F)</f>
        <v>2</v>
      </c>
      <c r="F13" s="1">
        <f>SUMIF('Game Log'!$A:$A,Totals!$A13,'Game Log'!G:G)</f>
        <v>1</v>
      </c>
      <c r="G13" s="1">
        <f>SUMIF('Game Log'!$A:$A,Totals!$A13,'Game Log'!H:H)</f>
        <v>15</v>
      </c>
      <c r="H13" s="1">
        <f>SUMIF('Game Log'!$A:$A,Totals!$A13,'Game Log'!I:I)</f>
        <v>16</v>
      </c>
      <c r="I13" s="1">
        <f>SUMIF('Game Log'!$A:$A,Totals!$A13,'Game Log'!J:J)</f>
        <v>9</v>
      </c>
      <c r="J13" s="1">
        <f>SUMIF('Game Log'!$A:$A,Totals!$A13,'Game Log'!K:K)</f>
        <v>25</v>
      </c>
      <c r="K13" s="1">
        <f>SUMIF('Game Log'!$A:$A,Totals!$A13,'Game Log'!L:L)</f>
        <v>1</v>
      </c>
      <c r="L13" s="1">
        <f>SUMIF('Game Log'!$A:$A,Totals!$A13,'Game Log'!M:M)</f>
        <v>2</v>
      </c>
      <c r="M13" s="1">
        <f>SUMIF('Game Log'!$A:$A,Totals!$A13,'Game Log'!N:N)</f>
        <v>3</v>
      </c>
      <c r="N13" s="1">
        <f>SUMIF('Game Log'!$A:$A,Totals!$A13,'Game Log'!O:O)</f>
        <v>3</v>
      </c>
      <c r="O13" s="1">
        <f>SUMIF('Game Log'!$A:$A,Totals!$A13,'Game Log'!P:P)</f>
        <v>43</v>
      </c>
    </row>
    <row r="14" spans="1:15" x14ac:dyDescent="0.25">
      <c r="A14" t="s">
        <v>30</v>
      </c>
      <c r="B14" t="s">
        <v>24</v>
      </c>
      <c r="C14" t="s">
        <v>23</v>
      </c>
      <c r="D14" s="1">
        <f>SUMIF('Game Log'!$A:$A,Totals!$A14,'Game Log'!E:E)</f>
        <v>23</v>
      </c>
      <c r="E14" s="1">
        <f>SUMIF('Game Log'!$A:$A,Totals!$A14,'Game Log'!F:F)</f>
        <v>2</v>
      </c>
      <c r="F14" s="1">
        <f>SUMIF('Game Log'!$A:$A,Totals!$A14,'Game Log'!G:G)</f>
        <v>8</v>
      </c>
      <c r="G14" s="1">
        <f>SUMIF('Game Log'!$A:$A,Totals!$A14,'Game Log'!H:H)</f>
        <v>60</v>
      </c>
      <c r="H14" s="1">
        <f>SUMIF('Game Log'!$A:$A,Totals!$A14,'Game Log'!I:I)</f>
        <v>22</v>
      </c>
      <c r="I14" s="1">
        <f>SUMIF('Game Log'!$A:$A,Totals!$A14,'Game Log'!J:J)</f>
        <v>11</v>
      </c>
      <c r="J14" s="1">
        <f>SUMIF('Game Log'!$A:$A,Totals!$A14,'Game Log'!K:K)</f>
        <v>33</v>
      </c>
      <c r="K14" s="1">
        <f>SUMIF('Game Log'!$A:$A,Totals!$A14,'Game Log'!L:L)</f>
        <v>9</v>
      </c>
      <c r="L14" s="1">
        <f>SUMIF('Game Log'!$A:$A,Totals!$A14,'Game Log'!M:M)</f>
        <v>15</v>
      </c>
      <c r="M14" s="1">
        <f>SUMIF('Game Log'!$A:$A,Totals!$A14,'Game Log'!N:N)</f>
        <v>1</v>
      </c>
      <c r="N14" s="1">
        <f>SUMIF('Game Log'!$A:$A,Totals!$A14,'Game Log'!O:O)</f>
        <v>5</v>
      </c>
      <c r="O14" s="1">
        <f>SUMIF('Game Log'!$A:$A,Totals!$A14,'Game Log'!P:P)</f>
        <v>113</v>
      </c>
    </row>
    <row r="15" spans="1:15" x14ac:dyDescent="0.25">
      <c r="A15" t="s">
        <v>31</v>
      </c>
      <c r="B15" t="s">
        <v>37</v>
      </c>
      <c r="C15" t="s">
        <v>38</v>
      </c>
      <c r="D15" s="1">
        <f>SUMIF('Game Log'!$A:$A,Totals!$A15,'Game Log'!E:E)</f>
        <v>0</v>
      </c>
      <c r="E15" s="1">
        <f>SUMIF('Game Log'!$A:$A,Totals!$A15,'Game Log'!F:F)</f>
        <v>2</v>
      </c>
      <c r="F15" s="1">
        <f>SUMIF('Game Log'!$A:$A,Totals!$A15,'Game Log'!G:G)</f>
        <v>0</v>
      </c>
      <c r="G15" s="1">
        <f>SUMIF('Game Log'!$A:$A,Totals!$A15,'Game Log'!H:H)</f>
        <v>6</v>
      </c>
      <c r="H15" s="1">
        <f>SUMIF('Game Log'!$A:$A,Totals!$A15,'Game Log'!I:I)</f>
        <v>4</v>
      </c>
      <c r="I15" s="1">
        <f>SUMIF('Game Log'!$A:$A,Totals!$A15,'Game Log'!J:J)</f>
        <v>0</v>
      </c>
      <c r="J15" s="1">
        <f>SUMIF('Game Log'!$A:$A,Totals!$A15,'Game Log'!K:K)</f>
        <v>4</v>
      </c>
      <c r="K15" s="1">
        <f>SUMIF('Game Log'!$A:$A,Totals!$A15,'Game Log'!L:L)</f>
        <v>3</v>
      </c>
      <c r="L15" s="1">
        <f>SUMIF('Game Log'!$A:$A,Totals!$A15,'Game Log'!M:M)</f>
        <v>7</v>
      </c>
      <c r="M15" s="1">
        <f>SUMIF('Game Log'!$A:$A,Totals!$A15,'Game Log'!N:N)</f>
        <v>0</v>
      </c>
      <c r="N15" s="1">
        <f>SUMIF('Game Log'!$A:$A,Totals!$A15,'Game Log'!O:O)</f>
        <v>2</v>
      </c>
      <c r="O15" s="1">
        <f>SUMIF('Game Log'!$A:$A,Totals!$A15,'Game Log'!P:P)</f>
        <v>18</v>
      </c>
    </row>
    <row r="16" spans="1:15" x14ac:dyDescent="0.25">
      <c r="A16" t="s">
        <v>32</v>
      </c>
      <c r="B16" t="s">
        <v>37</v>
      </c>
      <c r="C16" t="s">
        <v>38</v>
      </c>
      <c r="D16" s="1">
        <f>SUMIF('Game Log'!$A:$A,Totals!$A16,'Game Log'!E:E)</f>
        <v>7</v>
      </c>
      <c r="E16" s="1">
        <f>SUMIF('Game Log'!$A:$A,Totals!$A16,'Game Log'!F:F)</f>
        <v>0</v>
      </c>
      <c r="F16" s="1">
        <f>SUMIF('Game Log'!$A:$A,Totals!$A16,'Game Log'!G:G)</f>
        <v>0</v>
      </c>
      <c r="G16" s="1">
        <f>SUMIF('Game Log'!$A:$A,Totals!$A16,'Game Log'!H:H)</f>
        <v>14</v>
      </c>
      <c r="H16" s="1">
        <f>SUMIF('Game Log'!$A:$A,Totals!$A16,'Game Log'!I:I)</f>
        <v>10</v>
      </c>
      <c r="I16" s="1">
        <f>SUMIF('Game Log'!$A:$A,Totals!$A16,'Game Log'!J:J)</f>
        <v>11</v>
      </c>
      <c r="J16" s="1">
        <f>SUMIF('Game Log'!$A:$A,Totals!$A16,'Game Log'!K:K)</f>
        <v>21</v>
      </c>
      <c r="K16" s="1">
        <f>SUMIF('Game Log'!$A:$A,Totals!$A16,'Game Log'!L:L)</f>
        <v>6</v>
      </c>
      <c r="L16" s="1">
        <f>SUMIF('Game Log'!$A:$A,Totals!$A16,'Game Log'!M:M)</f>
        <v>2</v>
      </c>
      <c r="M16" s="1">
        <f>SUMIF('Game Log'!$A:$A,Totals!$A16,'Game Log'!N:N)</f>
        <v>2</v>
      </c>
      <c r="N16" s="1">
        <f>SUMIF('Game Log'!$A:$A,Totals!$A16,'Game Log'!O:O)</f>
        <v>7</v>
      </c>
      <c r="O16" s="1">
        <f>SUMIF('Game Log'!$A:$A,Totals!$A16,'Game Log'!P:P)</f>
        <v>38</v>
      </c>
    </row>
    <row r="17" spans="1:15" x14ac:dyDescent="0.25">
      <c r="A17" t="s">
        <v>33</v>
      </c>
      <c r="B17" t="s">
        <v>37</v>
      </c>
      <c r="C17" t="s">
        <v>38</v>
      </c>
      <c r="D17" s="1">
        <f>SUMIF('Game Log'!$A:$A,Totals!$A17,'Game Log'!E:E)</f>
        <v>16</v>
      </c>
      <c r="E17" s="1">
        <f>SUMIF('Game Log'!$A:$A,Totals!$A17,'Game Log'!F:F)</f>
        <v>4</v>
      </c>
      <c r="F17" s="1">
        <f>SUMIF('Game Log'!$A:$A,Totals!$A17,'Game Log'!G:G)</f>
        <v>8</v>
      </c>
      <c r="G17" s="1">
        <f>SUMIF('Game Log'!$A:$A,Totals!$A17,'Game Log'!H:H)</f>
        <v>52</v>
      </c>
      <c r="H17" s="1">
        <f>SUMIF('Game Log'!$A:$A,Totals!$A17,'Game Log'!I:I)</f>
        <v>5</v>
      </c>
      <c r="I17" s="1">
        <f>SUMIF('Game Log'!$A:$A,Totals!$A17,'Game Log'!J:J)</f>
        <v>2</v>
      </c>
      <c r="J17" s="1">
        <f>SUMIF('Game Log'!$A:$A,Totals!$A17,'Game Log'!K:K)</f>
        <v>7</v>
      </c>
      <c r="K17" s="1">
        <f>SUMIF('Game Log'!$A:$A,Totals!$A17,'Game Log'!L:L)</f>
        <v>16</v>
      </c>
      <c r="L17" s="1">
        <f>SUMIF('Game Log'!$A:$A,Totals!$A17,'Game Log'!M:M)</f>
        <v>10</v>
      </c>
      <c r="M17" s="1">
        <f>SUMIF('Game Log'!$A:$A,Totals!$A17,'Game Log'!N:N)</f>
        <v>0</v>
      </c>
      <c r="N17" s="1">
        <f>SUMIF('Game Log'!$A:$A,Totals!$A17,'Game Log'!O:O)</f>
        <v>5</v>
      </c>
      <c r="O17" s="1">
        <f>SUMIF('Game Log'!$A:$A,Totals!$A17,'Game Log'!P:P)</f>
        <v>80</v>
      </c>
    </row>
    <row r="18" spans="1:15" x14ac:dyDescent="0.25">
      <c r="A18" t="s">
        <v>34</v>
      </c>
      <c r="B18" t="s">
        <v>37</v>
      </c>
      <c r="C18" t="s">
        <v>38</v>
      </c>
      <c r="D18" s="1">
        <f>SUMIF('Game Log'!$A:$A,Totals!$A18,'Game Log'!E:E)</f>
        <v>37</v>
      </c>
      <c r="E18" s="1">
        <f>SUMIF('Game Log'!$A:$A,Totals!$A18,'Game Log'!F:F)</f>
        <v>3</v>
      </c>
      <c r="F18" s="1">
        <f>SUMIF('Game Log'!$A:$A,Totals!$A18,'Game Log'!G:G)</f>
        <v>19</v>
      </c>
      <c r="G18" s="1">
        <f>SUMIF('Game Log'!$A:$A,Totals!$A18,'Game Log'!H:H)</f>
        <v>102</v>
      </c>
      <c r="H18" s="1">
        <f>SUMIF('Game Log'!$A:$A,Totals!$A18,'Game Log'!I:I)</f>
        <v>41</v>
      </c>
      <c r="I18" s="1">
        <f>SUMIF('Game Log'!$A:$A,Totals!$A18,'Game Log'!J:J)</f>
        <v>27</v>
      </c>
      <c r="J18" s="1">
        <f>SUMIF('Game Log'!$A:$A,Totals!$A18,'Game Log'!K:K)</f>
        <v>68</v>
      </c>
      <c r="K18" s="1">
        <f>SUMIF('Game Log'!$A:$A,Totals!$A18,'Game Log'!L:L)</f>
        <v>11</v>
      </c>
      <c r="L18" s="1">
        <f>SUMIF('Game Log'!$A:$A,Totals!$A18,'Game Log'!M:M)</f>
        <v>2</v>
      </c>
      <c r="M18" s="1">
        <f>SUMIF('Game Log'!$A:$A,Totals!$A18,'Game Log'!N:N)</f>
        <v>1</v>
      </c>
      <c r="N18" s="1">
        <f>SUMIF('Game Log'!$A:$A,Totals!$A18,'Game Log'!O:O)</f>
        <v>7</v>
      </c>
      <c r="O18" s="1">
        <f>SUMIF('Game Log'!$A:$A,Totals!$A18,'Game Log'!P:P)</f>
        <v>177</v>
      </c>
    </row>
    <row r="19" spans="1:15" x14ac:dyDescent="0.25">
      <c r="A19" t="s">
        <v>71</v>
      </c>
      <c r="B19" t="s">
        <v>37</v>
      </c>
      <c r="C19" t="s">
        <v>38</v>
      </c>
      <c r="D19" s="1">
        <f>SUMIF('Game Log'!$A:$A,Totals!$A19,'Game Log'!E:E)</f>
        <v>8</v>
      </c>
      <c r="E19" s="1">
        <f>SUMIF('Game Log'!$A:$A,Totals!$A19,'Game Log'!F:F)</f>
        <v>2</v>
      </c>
      <c r="F19" s="1">
        <f>SUMIF('Game Log'!$A:$A,Totals!$A19,'Game Log'!G:G)</f>
        <v>1</v>
      </c>
      <c r="G19" s="1">
        <f>SUMIF('Game Log'!$A:$A,Totals!$A19,'Game Log'!H:H)</f>
        <v>23</v>
      </c>
      <c r="H19" s="1">
        <f>SUMIF('Game Log'!$A:$A,Totals!$A19,'Game Log'!I:I)</f>
        <v>19</v>
      </c>
      <c r="I19" s="1">
        <f>SUMIF('Game Log'!$A:$A,Totals!$A19,'Game Log'!J:J)</f>
        <v>5</v>
      </c>
      <c r="J19" s="1">
        <f>SUMIF('Game Log'!$A:$A,Totals!$A19,'Game Log'!K:K)</f>
        <v>24</v>
      </c>
      <c r="K19" s="1">
        <f>SUMIF('Game Log'!$A:$A,Totals!$A19,'Game Log'!L:L)</f>
        <v>14</v>
      </c>
      <c r="L19" s="1">
        <f>SUMIF('Game Log'!$A:$A,Totals!$A19,'Game Log'!M:M)</f>
        <v>15</v>
      </c>
      <c r="M19" s="1">
        <f>SUMIF('Game Log'!$A:$A,Totals!$A19,'Game Log'!N:N)</f>
        <v>0</v>
      </c>
      <c r="N19" s="1">
        <f>SUMIF('Game Log'!$A:$A,Totals!$A19,'Game Log'!O:O)</f>
        <v>12</v>
      </c>
      <c r="O19" s="1">
        <f>SUMIF('Game Log'!$A:$A,Totals!$A19,'Game Log'!P:P)</f>
        <v>64</v>
      </c>
    </row>
    <row r="20" spans="1:15" x14ac:dyDescent="0.25">
      <c r="A20" t="s">
        <v>35</v>
      </c>
      <c r="B20" t="s">
        <v>37</v>
      </c>
      <c r="C20" t="s">
        <v>38</v>
      </c>
      <c r="D20" s="1">
        <f>SUMIF('Game Log'!$A:$A,Totals!$A20,'Game Log'!E:E)</f>
        <v>3</v>
      </c>
      <c r="E20" s="1">
        <f>SUMIF('Game Log'!$A:$A,Totals!$A20,'Game Log'!F:F)</f>
        <v>1</v>
      </c>
      <c r="F20" s="1">
        <f>SUMIF('Game Log'!$A:$A,Totals!$A20,'Game Log'!G:G)</f>
        <v>5</v>
      </c>
      <c r="G20" s="1">
        <f>SUMIF('Game Log'!$A:$A,Totals!$A20,'Game Log'!H:H)</f>
        <v>14</v>
      </c>
      <c r="H20" s="1">
        <f>SUMIF('Game Log'!$A:$A,Totals!$A20,'Game Log'!I:I)</f>
        <v>3</v>
      </c>
      <c r="I20" s="1">
        <f>SUMIF('Game Log'!$A:$A,Totals!$A20,'Game Log'!J:J)</f>
        <v>5</v>
      </c>
      <c r="J20" s="1">
        <f>SUMIF('Game Log'!$A:$A,Totals!$A20,'Game Log'!K:K)</f>
        <v>8</v>
      </c>
      <c r="K20" s="1">
        <f>SUMIF('Game Log'!$A:$A,Totals!$A20,'Game Log'!L:L)</f>
        <v>1</v>
      </c>
      <c r="L20" s="1">
        <f>SUMIF('Game Log'!$A:$A,Totals!$A20,'Game Log'!M:M)</f>
        <v>0</v>
      </c>
      <c r="M20" s="1">
        <f>SUMIF('Game Log'!$A:$A,Totals!$A20,'Game Log'!N:N)</f>
        <v>0</v>
      </c>
      <c r="N20" s="1">
        <f>SUMIF('Game Log'!$A:$A,Totals!$A20,'Game Log'!O:O)</f>
        <v>7</v>
      </c>
      <c r="O20" s="1">
        <f>SUMIF('Game Log'!$A:$A,Totals!$A20,'Game Log'!P:P)</f>
        <v>16</v>
      </c>
    </row>
    <row r="21" spans="1:15" x14ac:dyDescent="0.25">
      <c r="A21" t="s">
        <v>36</v>
      </c>
      <c r="B21" t="s">
        <v>37</v>
      </c>
      <c r="C21" t="s">
        <v>38</v>
      </c>
      <c r="D21" s="1">
        <f>SUMIF('Game Log'!$A:$A,Totals!$A21,'Game Log'!E:E)</f>
        <v>13</v>
      </c>
      <c r="E21" s="1">
        <f>SUMIF('Game Log'!$A:$A,Totals!$A21,'Game Log'!F:F)</f>
        <v>1</v>
      </c>
      <c r="F21" s="1">
        <f>SUMIF('Game Log'!$A:$A,Totals!$A21,'Game Log'!G:G)</f>
        <v>3</v>
      </c>
      <c r="G21" s="1">
        <f>SUMIF('Game Log'!$A:$A,Totals!$A21,'Game Log'!H:H)</f>
        <v>32</v>
      </c>
      <c r="H21" s="1">
        <f>SUMIF('Game Log'!$A:$A,Totals!$A21,'Game Log'!I:I)</f>
        <v>36</v>
      </c>
      <c r="I21" s="1">
        <f>SUMIF('Game Log'!$A:$A,Totals!$A21,'Game Log'!J:J)</f>
        <v>11</v>
      </c>
      <c r="J21" s="1">
        <f>SUMIF('Game Log'!$A:$A,Totals!$A21,'Game Log'!K:K)</f>
        <v>47</v>
      </c>
      <c r="K21" s="1">
        <f>SUMIF('Game Log'!$A:$A,Totals!$A21,'Game Log'!L:L)</f>
        <v>15</v>
      </c>
      <c r="L21" s="1">
        <f>SUMIF('Game Log'!$A:$A,Totals!$A21,'Game Log'!M:M)</f>
        <v>6</v>
      </c>
      <c r="M21" s="1">
        <f>SUMIF('Game Log'!$A:$A,Totals!$A21,'Game Log'!N:N)</f>
        <v>1</v>
      </c>
      <c r="N21" s="1">
        <f>SUMIF('Game Log'!$A:$A,Totals!$A21,'Game Log'!O:O)</f>
        <v>9</v>
      </c>
      <c r="O21" s="1">
        <f>SUMIF('Game Log'!$A:$A,Totals!$A21,'Game Log'!P:P)</f>
        <v>92</v>
      </c>
    </row>
    <row r="22" spans="1:15" x14ac:dyDescent="0.25">
      <c r="A22" t="s">
        <v>105</v>
      </c>
      <c r="B22" t="s">
        <v>37</v>
      </c>
      <c r="C22" t="s">
        <v>38</v>
      </c>
      <c r="D22" s="1">
        <f>SUMIF('Game Log'!$A:$A,Totals!$A22,'Game Log'!E:E)</f>
        <v>3</v>
      </c>
      <c r="E22" s="1">
        <f>SUMIF('Game Log'!$A:$A,Totals!$A22,'Game Log'!F:F)</f>
        <v>2</v>
      </c>
      <c r="F22" s="1">
        <f>SUMIF('Game Log'!$A:$A,Totals!$A22,'Game Log'!G:G)</f>
        <v>0</v>
      </c>
      <c r="G22" s="1">
        <f>SUMIF('Game Log'!$A:$A,Totals!$A22,'Game Log'!H:H)</f>
        <v>12</v>
      </c>
      <c r="H22" s="1">
        <f>SUMIF('Game Log'!$A:$A,Totals!$A22,'Game Log'!I:I)</f>
        <v>2</v>
      </c>
      <c r="I22" s="1">
        <f>SUMIF('Game Log'!$A:$A,Totals!$A22,'Game Log'!J:J)</f>
        <v>5</v>
      </c>
      <c r="J22" s="1">
        <f>SUMIF('Game Log'!$A:$A,Totals!$A22,'Game Log'!K:K)</f>
        <v>7</v>
      </c>
      <c r="K22" s="1">
        <f>SUMIF('Game Log'!$A:$A,Totals!$A22,'Game Log'!L:L)</f>
        <v>5</v>
      </c>
      <c r="L22" s="1">
        <f>SUMIF('Game Log'!$A:$A,Totals!$A22,'Game Log'!M:M)</f>
        <v>4</v>
      </c>
      <c r="M22" s="1">
        <f>SUMIF('Game Log'!$A:$A,Totals!$A22,'Game Log'!N:N)</f>
        <v>0</v>
      </c>
      <c r="N22" s="1">
        <f>SUMIF('Game Log'!$A:$A,Totals!$A22,'Game Log'!O:O)</f>
        <v>8</v>
      </c>
      <c r="O22" s="1">
        <f>SUMIF('Game Log'!$A:$A,Totals!$A22,'Game Log'!P:P)</f>
        <v>20</v>
      </c>
    </row>
    <row r="23" spans="1:15" x14ac:dyDescent="0.25">
      <c r="A23" t="s">
        <v>39</v>
      </c>
      <c r="B23" t="s">
        <v>38</v>
      </c>
      <c r="C23" t="s">
        <v>37</v>
      </c>
      <c r="D23" s="1">
        <f>SUMIF('Game Log'!$A:$A,Totals!$A23,'Game Log'!E:E)</f>
        <v>33</v>
      </c>
      <c r="E23" s="1">
        <f>SUMIF('Game Log'!$A:$A,Totals!$A23,'Game Log'!F:F)</f>
        <v>0</v>
      </c>
      <c r="F23" s="1">
        <f>SUMIF('Game Log'!$A:$A,Totals!$A23,'Game Log'!G:G)</f>
        <v>13</v>
      </c>
      <c r="G23" s="1">
        <f>SUMIF('Game Log'!$A:$A,Totals!$A23,'Game Log'!H:H)</f>
        <v>79</v>
      </c>
      <c r="H23" s="1">
        <f>SUMIF('Game Log'!$A:$A,Totals!$A23,'Game Log'!I:I)</f>
        <v>32</v>
      </c>
      <c r="I23" s="1">
        <f>SUMIF('Game Log'!$A:$A,Totals!$A23,'Game Log'!J:J)</f>
        <v>15</v>
      </c>
      <c r="J23" s="1">
        <f>SUMIF('Game Log'!$A:$A,Totals!$A23,'Game Log'!K:K)</f>
        <v>47</v>
      </c>
      <c r="K23" s="1">
        <f>SUMIF('Game Log'!$A:$A,Totals!$A23,'Game Log'!L:L)</f>
        <v>10</v>
      </c>
      <c r="L23" s="1">
        <f>SUMIF('Game Log'!$A:$A,Totals!$A23,'Game Log'!M:M)</f>
        <v>19</v>
      </c>
      <c r="M23" s="1">
        <f>SUMIF('Game Log'!$A:$A,Totals!$A23,'Game Log'!N:N)</f>
        <v>1</v>
      </c>
      <c r="N23" s="1">
        <f>SUMIF('Game Log'!$A:$A,Totals!$A23,'Game Log'!O:O)</f>
        <v>8</v>
      </c>
      <c r="O23" s="1">
        <f>SUMIF('Game Log'!$A:$A,Totals!$A23,'Game Log'!P:P)</f>
        <v>148</v>
      </c>
    </row>
    <row r="24" spans="1:15" x14ac:dyDescent="0.25">
      <c r="A24" t="s">
        <v>40</v>
      </c>
      <c r="B24" t="s">
        <v>38</v>
      </c>
      <c r="C24" t="s">
        <v>37</v>
      </c>
      <c r="D24" s="1">
        <f>SUMIF('Game Log'!$A:$A,Totals!$A24,'Game Log'!E:E)</f>
        <v>2</v>
      </c>
      <c r="E24" s="1">
        <f>SUMIF('Game Log'!$A:$A,Totals!$A24,'Game Log'!F:F)</f>
        <v>0</v>
      </c>
      <c r="F24" s="1">
        <f>SUMIF('Game Log'!$A:$A,Totals!$A24,'Game Log'!G:G)</f>
        <v>0</v>
      </c>
      <c r="G24" s="1">
        <f>SUMIF('Game Log'!$A:$A,Totals!$A24,'Game Log'!H:H)</f>
        <v>4</v>
      </c>
      <c r="H24" s="1">
        <f>SUMIF('Game Log'!$A:$A,Totals!$A24,'Game Log'!I:I)</f>
        <v>14</v>
      </c>
      <c r="I24" s="1">
        <f>SUMIF('Game Log'!$A:$A,Totals!$A24,'Game Log'!J:J)</f>
        <v>6</v>
      </c>
      <c r="J24" s="1">
        <f>SUMIF('Game Log'!$A:$A,Totals!$A24,'Game Log'!K:K)</f>
        <v>20</v>
      </c>
      <c r="K24" s="1">
        <f>SUMIF('Game Log'!$A:$A,Totals!$A24,'Game Log'!L:L)</f>
        <v>1</v>
      </c>
      <c r="L24" s="1">
        <f>SUMIF('Game Log'!$A:$A,Totals!$A24,'Game Log'!M:M)</f>
        <v>3</v>
      </c>
      <c r="M24" s="1">
        <f>SUMIF('Game Log'!$A:$A,Totals!$A24,'Game Log'!N:N)</f>
        <v>2</v>
      </c>
      <c r="N24" s="1">
        <f>SUMIF('Game Log'!$A:$A,Totals!$A24,'Game Log'!O:O)</f>
        <v>8</v>
      </c>
      <c r="O24" s="1">
        <f>SUMIF('Game Log'!$A:$A,Totals!$A24,'Game Log'!P:P)</f>
        <v>22</v>
      </c>
    </row>
    <row r="25" spans="1:15" x14ac:dyDescent="0.25">
      <c r="A25" t="s">
        <v>41</v>
      </c>
      <c r="B25" t="s">
        <v>38</v>
      </c>
      <c r="C25" t="s">
        <v>37</v>
      </c>
      <c r="D25" s="1">
        <f>SUMIF('Game Log'!$A:$A,Totals!$A25,'Game Log'!E:E)</f>
        <v>2</v>
      </c>
      <c r="E25" s="1">
        <f>SUMIF('Game Log'!$A:$A,Totals!$A25,'Game Log'!F:F)</f>
        <v>1</v>
      </c>
      <c r="F25" s="1">
        <f>SUMIF('Game Log'!$A:$A,Totals!$A25,'Game Log'!G:G)</f>
        <v>2</v>
      </c>
      <c r="G25" s="1">
        <f>SUMIF('Game Log'!$A:$A,Totals!$A25,'Game Log'!H:H)</f>
        <v>9</v>
      </c>
      <c r="H25" s="1">
        <f>SUMIF('Game Log'!$A:$A,Totals!$A25,'Game Log'!I:I)</f>
        <v>22</v>
      </c>
      <c r="I25" s="1">
        <f>SUMIF('Game Log'!$A:$A,Totals!$A25,'Game Log'!J:J)</f>
        <v>6</v>
      </c>
      <c r="J25" s="1">
        <f>SUMIF('Game Log'!$A:$A,Totals!$A25,'Game Log'!K:K)</f>
        <v>28</v>
      </c>
      <c r="K25" s="1">
        <f>SUMIF('Game Log'!$A:$A,Totals!$A25,'Game Log'!L:L)</f>
        <v>1</v>
      </c>
      <c r="L25" s="1">
        <f>SUMIF('Game Log'!$A:$A,Totals!$A25,'Game Log'!M:M)</f>
        <v>2</v>
      </c>
      <c r="M25" s="1">
        <f>SUMIF('Game Log'!$A:$A,Totals!$A25,'Game Log'!N:N)</f>
        <v>0</v>
      </c>
      <c r="N25" s="1">
        <f>SUMIF('Game Log'!$A:$A,Totals!$A25,'Game Log'!O:O)</f>
        <v>6</v>
      </c>
      <c r="O25" s="1">
        <f>SUMIF('Game Log'!$A:$A,Totals!$A25,'Game Log'!P:P)</f>
        <v>34</v>
      </c>
    </row>
    <row r="26" spans="1:15" x14ac:dyDescent="0.25">
      <c r="A26" t="s">
        <v>42</v>
      </c>
      <c r="B26" t="s">
        <v>38</v>
      </c>
      <c r="C26" t="s">
        <v>37</v>
      </c>
      <c r="D26" s="1">
        <f>SUMIF('Game Log'!$A:$A,Totals!$A26,'Game Log'!E:E)</f>
        <v>19</v>
      </c>
      <c r="E26" s="1">
        <f>SUMIF('Game Log'!$A:$A,Totals!$A26,'Game Log'!F:F)</f>
        <v>4</v>
      </c>
      <c r="F26" s="1">
        <f>SUMIF('Game Log'!$A:$A,Totals!$A26,'Game Log'!G:G)</f>
        <v>18</v>
      </c>
      <c r="G26" s="1">
        <f>SUMIF('Game Log'!$A:$A,Totals!$A26,'Game Log'!H:H)</f>
        <v>68</v>
      </c>
      <c r="H26" s="1">
        <f>SUMIF('Game Log'!$A:$A,Totals!$A26,'Game Log'!I:I)</f>
        <v>9</v>
      </c>
      <c r="I26" s="1">
        <f>SUMIF('Game Log'!$A:$A,Totals!$A26,'Game Log'!J:J)</f>
        <v>5</v>
      </c>
      <c r="J26" s="1">
        <f>SUMIF('Game Log'!$A:$A,Totals!$A26,'Game Log'!K:K)</f>
        <v>14</v>
      </c>
      <c r="K26" s="1">
        <f>SUMIF('Game Log'!$A:$A,Totals!$A26,'Game Log'!L:L)</f>
        <v>7</v>
      </c>
      <c r="L26" s="1">
        <f>SUMIF('Game Log'!$A:$A,Totals!$A26,'Game Log'!M:M)</f>
        <v>7</v>
      </c>
      <c r="M26" s="1">
        <f>SUMIF('Game Log'!$A:$A,Totals!$A26,'Game Log'!N:N)</f>
        <v>0</v>
      </c>
      <c r="N26" s="1">
        <f>SUMIF('Game Log'!$A:$A,Totals!$A26,'Game Log'!O:O)</f>
        <v>2</v>
      </c>
      <c r="O26" s="1">
        <f>SUMIF('Game Log'!$A:$A,Totals!$A26,'Game Log'!P:P)</f>
        <v>94</v>
      </c>
    </row>
    <row r="27" spans="1:15" x14ac:dyDescent="0.25">
      <c r="A27" t="s">
        <v>43</v>
      </c>
      <c r="B27" t="s">
        <v>38</v>
      </c>
      <c r="C27" t="s">
        <v>37</v>
      </c>
      <c r="D27" s="1">
        <f>SUMIF('Game Log'!$A:$A,Totals!$A27,'Game Log'!E:E)</f>
        <v>24</v>
      </c>
      <c r="E27" s="1">
        <f>SUMIF('Game Log'!$A:$A,Totals!$A27,'Game Log'!F:F)</f>
        <v>2</v>
      </c>
      <c r="F27" s="1">
        <f>SUMIF('Game Log'!$A:$A,Totals!$A27,'Game Log'!G:G)</f>
        <v>15</v>
      </c>
      <c r="G27" s="1">
        <f>SUMIF('Game Log'!$A:$A,Totals!$A27,'Game Log'!H:H)</f>
        <v>69</v>
      </c>
      <c r="H27" s="1">
        <f>SUMIF('Game Log'!$A:$A,Totals!$A27,'Game Log'!I:I)</f>
        <v>25</v>
      </c>
      <c r="I27" s="1">
        <f>SUMIF('Game Log'!$A:$A,Totals!$A27,'Game Log'!J:J)</f>
        <v>7</v>
      </c>
      <c r="J27" s="1">
        <f>SUMIF('Game Log'!$A:$A,Totals!$A27,'Game Log'!K:K)</f>
        <v>32</v>
      </c>
      <c r="K27" s="1">
        <f>SUMIF('Game Log'!$A:$A,Totals!$A27,'Game Log'!L:L)</f>
        <v>21</v>
      </c>
      <c r="L27" s="1">
        <f>SUMIF('Game Log'!$A:$A,Totals!$A27,'Game Log'!M:M)</f>
        <v>16</v>
      </c>
      <c r="M27" s="1">
        <f>SUMIF('Game Log'!$A:$A,Totals!$A27,'Game Log'!N:N)</f>
        <v>2</v>
      </c>
      <c r="N27" s="1">
        <f>SUMIF('Game Log'!$A:$A,Totals!$A27,'Game Log'!O:O)</f>
        <v>12</v>
      </c>
      <c r="O27" s="1">
        <f>SUMIF('Game Log'!$A:$A,Totals!$A27,'Game Log'!P:P)</f>
        <v>128</v>
      </c>
    </row>
    <row r="28" spans="1:15" x14ac:dyDescent="0.25">
      <c r="A28" t="s">
        <v>44</v>
      </c>
      <c r="B28" t="s">
        <v>38</v>
      </c>
      <c r="C28" t="s">
        <v>37</v>
      </c>
      <c r="D28" s="1">
        <f>SUMIF('Game Log'!$A:$A,Totals!$A28,'Game Log'!E:E)</f>
        <v>1</v>
      </c>
      <c r="E28" s="1">
        <f>SUMIF('Game Log'!$A:$A,Totals!$A28,'Game Log'!F:F)</f>
        <v>1</v>
      </c>
      <c r="F28" s="1">
        <f>SUMIF('Game Log'!$A:$A,Totals!$A28,'Game Log'!G:G)</f>
        <v>0</v>
      </c>
      <c r="G28" s="1">
        <f>SUMIF('Game Log'!$A:$A,Totals!$A28,'Game Log'!H:H)</f>
        <v>5</v>
      </c>
      <c r="H28" s="1">
        <f>SUMIF('Game Log'!$A:$A,Totals!$A28,'Game Log'!I:I)</f>
        <v>7</v>
      </c>
      <c r="I28" s="1">
        <f>SUMIF('Game Log'!$A:$A,Totals!$A28,'Game Log'!J:J)</f>
        <v>3</v>
      </c>
      <c r="J28" s="1">
        <f>SUMIF('Game Log'!$A:$A,Totals!$A28,'Game Log'!K:K)</f>
        <v>10</v>
      </c>
      <c r="K28" s="1">
        <f>SUMIF('Game Log'!$A:$A,Totals!$A28,'Game Log'!L:L)</f>
        <v>3</v>
      </c>
      <c r="L28" s="1">
        <f>SUMIF('Game Log'!$A:$A,Totals!$A28,'Game Log'!M:M)</f>
        <v>2</v>
      </c>
      <c r="M28" s="1">
        <f>SUMIF('Game Log'!$A:$A,Totals!$A28,'Game Log'!N:N)</f>
        <v>0</v>
      </c>
      <c r="N28" s="1">
        <f>SUMIF('Game Log'!$A:$A,Totals!$A28,'Game Log'!O:O)</f>
        <v>3</v>
      </c>
      <c r="O28" s="1">
        <f>SUMIF('Game Log'!$A:$A,Totals!$A28,'Game Log'!P:P)</f>
        <v>17</v>
      </c>
    </row>
    <row r="29" spans="1:15" x14ac:dyDescent="0.25">
      <c r="A29" t="s">
        <v>45</v>
      </c>
      <c r="B29" t="s">
        <v>38</v>
      </c>
      <c r="C29" t="s">
        <v>37</v>
      </c>
      <c r="D29" s="1">
        <f>SUMIF('Game Log'!$A:$A,Totals!$A29,'Game Log'!E:E)</f>
        <v>6</v>
      </c>
      <c r="E29" s="1">
        <f>SUMIF('Game Log'!$A:$A,Totals!$A29,'Game Log'!F:F)</f>
        <v>5</v>
      </c>
      <c r="F29" s="1">
        <f>SUMIF('Game Log'!$A:$A,Totals!$A29,'Game Log'!G:G)</f>
        <v>0</v>
      </c>
      <c r="G29" s="1">
        <f>SUMIF('Game Log'!$A:$A,Totals!$A29,'Game Log'!H:H)</f>
        <v>27</v>
      </c>
      <c r="H29" s="1">
        <f>SUMIF('Game Log'!$A:$A,Totals!$A29,'Game Log'!I:I)</f>
        <v>8</v>
      </c>
      <c r="I29" s="1">
        <f>SUMIF('Game Log'!$A:$A,Totals!$A29,'Game Log'!J:J)</f>
        <v>8</v>
      </c>
      <c r="J29" s="1">
        <f>SUMIF('Game Log'!$A:$A,Totals!$A29,'Game Log'!K:K)</f>
        <v>16</v>
      </c>
      <c r="K29" s="1">
        <f>SUMIF('Game Log'!$A:$A,Totals!$A29,'Game Log'!L:L)</f>
        <v>5</v>
      </c>
      <c r="L29" s="1">
        <f>SUMIF('Game Log'!$A:$A,Totals!$A29,'Game Log'!M:M)</f>
        <v>7</v>
      </c>
      <c r="M29" s="1">
        <f>SUMIF('Game Log'!$A:$A,Totals!$A29,'Game Log'!N:N)</f>
        <v>0</v>
      </c>
      <c r="N29" s="1">
        <f>SUMIF('Game Log'!$A:$A,Totals!$A29,'Game Log'!O:O)</f>
        <v>12</v>
      </c>
      <c r="O29" s="1">
        <f>SUMIF('Game Log'!$A:$A,Totals!$A29,'Game Log'!P:P)</f>
        <v>43</v>
      </c>
    </row>
  </sheetData>
  <autoFilter ref="A1:O1" xr:uid="{91702457-F7B5-4ED4-9D8B-065A2A307DE9}"/>
  <conditionalFormatting sqref="D2:D29">
    <cfRule type="top10" dxfId="24" priority="12" rank="3"/>
  </conditionalFormatting>
  <conditionalFormatting sqref="E2:E29">
    <cfRule type="top10" dxfId="23" priority="11" rank="3"/>
  </conditionalFormatting>
  <conditionalFormatting sqref="F2:F29">
    <cfRule type="top10" dxfId="22" priority="10" rank="3"/>
  </conditionalFormatting>
  <conditionalFormatting sqref="G2:G29">
    <cfRule type="top10" dxfId="21" priority="9" rank="3"/>
  </conditionalFormatting>
  <conditionalFormatting sqref="H2:H29">
    <cfRule type="top10" dxfId="20" priority="8" rank="3"/>
  </conditionalFormatting>
  <conditionalFormatting sqref="I2:I29">
    <cfRule type="top10" dxfId="19" priority="7" rank="3"/>
  </conditionalFormatting>
  <conditionalFormatting sqref="J2:J29">
    <cfRule type="top10" dxfId="18" priority="6" rank="3"/>
  </conditionalFormatting>
  <conditionalFormatting sqref="K2:K29">
    <cfRule type="top10" dxfId="17" priority="5" rank="3"/>
  </conditionalFormatting>
  <conditionalFormatting sqref="L2:L29">
    <cfRule type="top10" dxfId="16" priority="4" rank="3"/>
  </conditionalFormatting>
  <conditionalFormatting sqref="M2:M29">
    <cfRule type="top10" dxfId="15" priority="3" rank="3"/>
  </conditionalFormatting>
  <conditionalFormatting sqref="N2:N29">
    <cfRule type="top10" dxfId="14" priority="2" rank="3"/>
  </conditionalFormatting>
  <conditionalFormatting sqref="O2:O29">
    <cfRule type="top10" dxfId="13" priority="1" rank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07F4-37D3-47A0-AE32-19369E7767B1}">
  <dimension ref="A1:O29"/>
  <sheetViews>
    <sheetView workbookViewId="0">
      <selection activeCell="D5" sqref="D5:O5"/>
    </sheetView>
  </sheetViews>
  <sheetFormatPr defaultRowHeight="15" x14ac:dyDescent="0.25"/>
  <cols>
    <col min="1" max="1" width="12.42578125" bestFit="1" customWidth="1"/>
    <col min="3" max="6" width="9.140625" customWidth="1"/>
    <col min="8" max="9" width="9.140625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</row>
    <row r="2" spans="1:15" x14ac:dyDescent="0.25">
      <c r="A2" t="s">
        <v>16</v>
      </c>
      <c r="B2" t="s">
        <v>23</v>
      </c>
      <c r="C2" t="s">
        <v>24</v>
      </c>
      <c r="D2" s="2">
        <f>SUMIF('Game Log'!$A:$A,Totals!$A2,'Game Log'!E:E)/COUNTIF('Game Log'!$A:$A,Média!$A2)</f>
        <v>0.2</v>
      </c>
      <c r="E2" s="2">
        <f>SUMIF('Game Log'!$A:$A,Totals!$A2,'Game Log'!F:F)/COUNTIF('Game Log'!$A:$A,Média!$A2)</f>
        <v>0</v>
      </c>
      <c r="F2" s="2">
        <f>SUMIF('Game Log'!$A:$A,Totals!$A2,'Game Log'!G:G)/COUNTIF('Game Log'!$A:$A,Média!$A2)</f>
        <v>0</v>
      </c>
      <c r="G2" s="2">
        <f>SUMIF('Game Log'!$A:$A,Totals!$A2,'Game Log'!H:H)/COUNTIF('Game Log'!$A:$A,Média!$A2)</f>
        <v>0.4</v>
      </c>
      <c r="H2" s="2">
        <f>SUMIF('Game Log'!$A:$A,Totals!$A2,'Game Log'!I:I)/COUNTIF('Game Log'!$A:$A,Média!$A2)</f>
        <v>1.2</v>
      </c>
      <c r="I2" s="2">
        <f>SUMIF('Game Log'!$A:$A,Totals!$A2,'Game Log'!J:J)/COUNTIF('Game Log'!$A:$A,Média!$A2)</f>
        <v>0.2</v>
      </c>
      <c r="J2" s="2">
        <f>SUMIF('Game Log'!$A:$A,Totals!$A2,'Game Log'!K:K)/COUNTIF('Game Log'!$A:$A,Média!$A2)</f>
        <v>1.4</v>
      </c>
      <c r="K2" s="2">
        <f>SUMIF('Game Log'!$A:$A,Totals!$A2,'Game Log'!L:L)/COUNTIF('Game Log'!$A:$A,Média!$A2)</f>
        <v>0.4</v>
      </c>
      <c r="L2" s="2">
        <f>SUMIF('Game Log'!$A:$A,Totals!$A2,'Game Log'!M:M)/COUNTIF('Game Log'!$A:$A,Média!$A2)</f>
        <v>0.4</v>
      </c>
      <c r="M2" s="2">
        <f>SUMIF('Game Log'!$A:$A,Totals!$A2,'Game Log'!N:N)/COUNTIF('Game Log'!$A:$A,Média!$A2)</f>
        <v>0</v>
      </c>
      <c r="N2" s="2">
        <f>SUMIF('Game Log'!$A:$A,Totals!$A2,'Game Log'!O:O)/COUNTIF('Game Log'!$A:$A,Média!$A2)</f>
        <v>0</v>
      </c>
      <c r="O2" s="2">
        <f>SUMIF('Game Log'!$A:$A,Totals!$A2,'Game Log'!P:P)/COUNTIF('Game Log'!$A:$A,Média!$A2)</f>
        <v>2.6</v>
      </c>
    </row>
    <row r="3" spans="1:15" x14ac:dyDescent="0.25">
      <c r="A3" t="s">
        <v>17</v>
      </c>
      <c r="B3" t="s">
        <v>23</v>
      </c>
      <c r="C3" t="s">
        <v>24</v>
      </c>
      <c r="D3" s="2">
        <f>SUMIF('Game Log'!$A:$A,Totals!$A3,'Game Log'!E:E)/COUNTIF('Game Log'!$A:$A,Média!$A3)</f>
        <v>5.4</v>
      </c>
      <c r="E3" s="2">
        <f>SUMIF('Game Log'!$A:$A,Totals!$A3,'Game Log'!F:F)/COUNTIF('Game Log'!$A:$A,Média!$A3)</f>
        <v>2</v>
      </c>
      <c r="F3" s="2">
        <f>SUMIF('Game Log'!$A:$A,Totals!$A3,'Game Log'!G:G)/COUNTIF('Game Log'!$A:$A,Média!$A3)</f>
        <v>4.2</v>
      </c>
      <c r="G3" s="2">
        <f>SUMIF('Game Log'!$A:$A,Totals!$A3,'Game Log'!H:H)/COUNTIF('Game Log'!$A:$A,Média!$A3)</f>
        <v>21</v>
      </c>
      <c r="H3" s="2">
        <f>SUMIF('Game Log'!$A:$A,Totals!$A3,'Game Log'!I:I)/COUNTIF('Game Log'!$A:$A,Média!$A3)</f>
        <v>6.4</v>
      </c>
      <c r="I3" s="2">
        <f>SUMIF('Game Log'!$A:$A,Totals!$A3,'Game Log'!J:J)/COUNTIF('Game Log'!$A:$A,Média!$A3)</f>
        <v>1.6</v>
      </c>
      <c r="J3" s="2">
        <f>SUMIF('Game Log'!$A:$A,Totals!$A3,'Game Log'!K:K)/COUNTIF('Game Log'!$A:$A,Média!$A3)</f>
        <v>8</v>
      </c>
      <c r="K3" s="2">
        <f>SUMIF('Game Log'!$A:$A,Totals!$A3,'Game Log'!L:L)/COUNTIF('Game Log'!$A:$A,Média!$A3)</f>
        <v>2.2000000000000002</v>
      </c>
      <c r="L3" s="2">
        <f>SUMIF('Game Log'!$A:$A,Totals!$A3,'Game Log'!M:M)/COUNTIF('Game Log'!$A:$A,Média!$A3)</f>
        <v>2.4</v>
      </c>
      <c r="M3" s="2">
        <f>SUMIF('Game Log'!$A:$A,Totals!$A3,'Game Log'!N:N)/COUNTIF('Game Log'!$A:$A,Média!$A3)</f>
        <v>1.6</v>
      </c>
      <c r="N3" s="2">
        <f>SUMIF('Game Log'!$A:$A,Totals!$A3,'Game Log'!O:O)/COUNTIF('Game Log'!$A:$A,Média!$A3)</f>
        <v>1</v>
      </c>
      <c r="O3" s="2">
        <f>SUMIF('Game Log'!$A:$A,Totals!$A3,'Game Log'!P:P)/COUNTIF('Game Log'!$A:$A,Média!$A3)</f>
        <v>34.200000000000003</v>
      </c>
    </row>
    <row r="4" spans="1:15" x14ac:dyDescent="0.25">
      <c r="A4" t="s">
        <v>18</v>
      </c>
      <c r="B4" t="s">
        <v>23</v>
      </c>
      <c r="C4" t="s">
        <v>24</v>
      </c>
      <c r="D4" s="2">
        <f>SUMIF('Game Log'!$A:$A,Totals!$A4,'Game Log'!E:E)/COUNTIF('Game Log'!$A:$A,Média!$A4)</f>
        <v>4</v>
      </c>
      <c r="E4" s="2">
        <f>SUMIF('Game Log'!$A:$A,Totals!$A4,'Game Log'!F:F)/COUNTIF('Game Log'!$A:$A,Média!$A4)</f>
        <v>1</v>
      </c>
      <c r="F4" s="2">
        <f>SUMIF('Game Log'!$A:$A,Totals!$A4,'Game Log'!G:G)/COUNTIF('Game Log'!$A:$A,Média!$A4)</f>
        <v>2</v>
      </c>
      <c r="G4" s="2">
        <f>SUMIF('Game Log'!$A:$A,Totals!$A4,'Game Log'!H:H)/COUNTIF('Game Log'!$A:$A,Média!$A4)</f>
        <v>13</v>
      </c>
      <c r="H4" s="2">
        <f>SUMIF('Game Log'!$A:$A,Totals!$A4,'Game Log'!I:I)/COUNTIF('Game Log'!$A:$A,Média!$A4)</f>
        <v>2.4</v>
      </c>
      <c r="I4" s="2">
        <f>SUMIF('Game Log'!$A:$A,Totals!$A4,'Game Log'!J:J)/COUNTIF('Game Log'!$A:$A,Média!$A4)</f>
        <v>2.6</v>
      </c>
      <c r="J4" s="2">
        <f>SUMIF('Game Log'!$A:$A,Totals!$A4,'Game Log'!K:K)/COUNTIF('Game Log'!$A:$A,Média!$A4)</f>
        <v>5</v>
      </c>
      <c r="K4" s="2">
        <f>SUMIF('Game Log'!$A:$A,Totals!$A4,'Game Log'!L:L)/COUNTIF('Game Log'!$A:$A,Média!$A4)</f>
        <v>2.2000000000000002</v>
      </c>
      <c r="L4" s="2">
        <f>SUMIF('Game Log'!$A:$A,Totals!$A4,'Game Log'!M:M)/COUNTIF('Game Log'!$A:$A,Média!$A4)</f>
        <v>1.8</v>
      </c>
      <c r="M4" s="2">
        <f>SUMIF('Game Log'!$A:$A,Totals!$A4,'Game Log'!N:N)/COUNTIF('Game Log'!$A:$A,Média!$A4)</f>
        <v>1</v>
      </c>
      <c r="N4" s="2">
        <f>SUMIF('Game Log'!$A:$A,Totals!$A4,'Game Log'!O:O)/COUNTIF('Game Log'!$A:$A,Média!$A4)</f>
        <v>0.8</v>
      </c>
      <c r="O4" s="2">
        <f>SUMIF('Game Log'!$A:$A,Totals!$A4,'Game Log'!P:P)/COUNTIF('Game Log'!$A:$A,Média!$A4)</f>
        <v>22.2</v>
      </c>
    </row>
    <row r="5" spans="1:15" x14ac:dyDescent="0.25">
      <c r="A5" t="s">
        <v>19</v>
      </c>
      <c r="B5" t="s">
        <v>23</v>
      </c>
      <c r="C5" t="s">
        <v>24</v>
      </c>
      <c r="D5" s="2">
        <f>SUMIF('Game Log'!$A:$A,Totals!$A5,'Game Log'!E:E)/COUNTIF('Game Log'!$A:$A,Média!$A5)</f>
        <v>1.75</v>
      </c>
      <c r="E5" s="2">
        <f>SUMIF('Game Log'!$A:$A,Totals!$A5,'Game Log'!F:F)/COUNTIF('Game Log'!$A:$A,Média!$A5)</f>
        <v>0.5</v>
      </c>
      <c r="F5" s="2">
        <f>SUMIF('Game Log'!$A:$A,Totals!$A5,'Game Log'!G:G)/COUNTIF('Game Log'!$A:$A,Média!$A5)</f>
        <v>1.5</v>
      </c>
      <c r="G5" s="2">
        <f>SUMIF('Game Log'!$A:$A,Totals!$A5,'Game Log'!H:H)/COUNTIF('Game Log'!$A:$A,Média!$A5)</f>
        <v>6.5</v>
      </c>
      <c r="H5" s="2">
        <f>SUMIF('Game Log'!$A:$A,Totals!$A5,'Game Log'!I:I)/COUNTIF('Game Log'!$A:$A,Média!$A5)</f>
        <v>6.25</v>
      </c>
      <c r="I5" s="2">
        <f>SUMIF('Game Log'!$A:$A,Totals!$A5,'Game Log'!J:J)/COUNTIF('Game Log'!$A:$A,Média!$A5)</f>
        <v>2.5</v>
      </c>
      <c r="J5" s="2">
        <f>SUMIF('Game Log'!$A:$A,Totals!$A5,'Game Log'!K:K)/COUNTIF('Game Log'!$A:$A,Média!$A5)</f>
        <v>8.75</v>
      </c>
      <c r="K5" s="2">
        <f>SUMIF('Game Log'!$A:$A,Totals!$A5,'Game Log'!L:L)/COUNTIF('Game Log'!$A:$A,Média!$A5)</f>
        <v>3.5</v>
      </c>
      <c r="L5" s="2">
        <f>SUMIF('Game Log'!$A:$A,Totals!$A5,'Game Log'!M:M)/COUNTIF('Game Log'!$A:$A,Média!$A5)</f>
        <v>2.25</v>
      </c>
      <c r="M5" s="2">
        <f>SUMIF('Game Log'!$A:$A,Totals!$A5,'Game Log'!N:N)/COUNTIF('Game Log'!$A:$A,Média!$A5)</f>
        <v>0.75</v>
      </c>
      <c r="N5" s="2">
        <f>SUMIF('Game Log'!$A:$A,Totals!$A5,'Game Log'!O:O)/COUNTIF('Game Log'!$A:$A,Média!$A5)</f>
        <v>1.75</v>
      </c>
      <c r="O5" s="2">
        <f>SUMIF('Game Log'!$A:$A,Totals!$A5,'Game Log'!P:P)/COUNTIF('Game Log'!$A:$A,Média!$A5)</f>
        <v>20</v>
      </c>
    </row>
    <row r="6" spans="1:15" x14ac:dyDescent="0.25">
      <c r="A6" t="s">
        <v>20</v>
      </c>
      <c r="B6" t="s">
        <v>23</v>
      </c>
      <c r="C6" t="s">
        <v>24</v>
      </c>
      <c r="D6" s="2">
        <f>SUMIF('Game Log'!$A:$A,Totals!$A6,'Game Log'!E:E)/COUNTIF('Game Log'!$A:$A,Média!$A6)</f>
        <v>2.5</v>
      </c>
      <c r="E6" s="2">
        <f>SUMIF('Game Log'!$A:$A,Totals!$A6,'Game Log'!F:F)/COUNTIF('Game Log'!$A:$A,Média!$A6)</f>
        <v>0</v>
      </c>
      <c r="F6" s="2">
        <f>SUMIF('Game Log'!$A:$A,Totals!$A6,'Game Log'!G:G)/COUNTIF('Game Log'!$A:$A,Média!$A6)</f>
        <v>1</v>
      </c>
      <c r="G6" s="2">
        <f>SUMIF('Game Log'!$A:$A,Totals!$A6,'Game Log'!H:H)/COUNTIF('Game Log'!$A:$A,Média!$A6)</f>
        <v>6</v>
      </c>
      <c r="H6" s="2">
        <f>SUMIF('Game Log'!$A:$A,Totals!$A6,'Game Log'!I:I)/COUNTIF('Game Log'!$A:$A,Média!$A6)</f>
        <v>2.5</v>
      </c>
      <c r="I6" s="2">
        <f>SUMIF('Game Log'!$A:$A,Totals!$A6,'Game Log'!J:J)/COUNTIF('Game Log'!$A:$A,Média!$A6)</f>
        <v>0.75</v>
      </c>
      <c r="J6" s="2">
        <f>SUMIF('Game Log'!$A:$A,Totals!$A6,'Game Log'!K:K)/COUNTIF('Game Log'!$A:$A,Média!$A6)</f>
        <v>3.25</v>
      </c>
      <c r="K6" s="2">
        <f>SUMIF('Game Log'!$A:$A,Totals!$A6,'Game Log'!L:L)/COUNTIF('Game Log'!$A:$A,Média!$A6)</f>
        <v>1.5</v>
      </c>
      <c r="L6" s="2">
        <f>SUMIF('Game Log'!$A:$A,Totals!$A6,'Game Log'!M:M)/COUNTIF('Game Log'!$A:$A,Média!$A6)</f>
        <v>1.75</v>
      </c>
      <c r="M6" s="2">
        <f>SUMIF('Game Log'!$A:$A,Totals!$A6,'Game Log'!N:N)/COUNTIF('Game Log'!$A:$A,Média!$A6)</f>
        <v>0</v>
      </c>
      <c r="N6" s="2">
        <f>SUMIF('Game Log'!$A:$A,Totals!$A6,'Game Log'!O:O)/COUNTIF('Game Log'!$A:$A,Média!$A6)</f>
        <v>1.75</v>
      </c>
      <c r="O6" s="2">
        <f>SUMIF('Game Log'!$A:$A,Totals!$A6,'Game Log'!P:P)/COUNTIF('Game Log'!$A:$A,Média!$A6)</f>
        <v>10.75</v>
      </c>
    </row>
    <row r="7" spans="1:15" x14ac:dyDescent="0.25">
      <c r="A7" t="s">
        <v>21</v>
      </c>
      <c r="B7" t="s">
        <v>23</v>
      </c>
      <c r="C7" t="s">
        <v>24</v>
      </c>
      <c r="D7" s="2">
        <f>SUMIF('Game Log'!$A:$A,Totals!$A7,'Game Log'!E:E)/COUNTIF('Game Log'!$A:$A,Média!$A7)</f>
        <v>1.25</v>
      </c>
      <c r="E7" s="2">
        <f>SUMIF('Game Log'!$A:$A,Totals!$A7,'Game Log'!F:F)/COUNTIF('Game Log'!$A:$A,Média!$A7)</f>
        <v>0</v>
      </c>
      <c r="F7" s="2">
        <f>SUMIF('Game Log'!$A:$A,Totals!$A7,'Game Log'!G:G)/COUNTIF('Game Log'!$A:$A,Média!$A7)</f>
        <v>0.25</v>
      </c>
      <c r="G7" s="2">
        <f>SUMIF('Game Log'!$A:$A,Totals!$A7,'Game Log'!H:H)/COUNTIF('Game Log'!$A:$A,Média!$A7)</f>
        <v>2.75</v>
      </c>
      <c r="H7" s="2">
        <f>SUMIF('Game Log'!$A:$A,Totals!$A7,'Game Log'!I:I)/COUNTIF('Game Log'!$A:$A,Média!$A7)</f>
        <v>5</v>
      </c>
      <c r="I7" s="2">
        <f>SUMIF('Game Log'!$A:$A,Totals!$A7,'Game Log'!J:J)/COUNTIF('Game Log'!$A:$A,Média!$A7)</f>
        <v>2</v>
      </c>
      <c r="J7" s="2">
        <f>SUMIF('Game Log'!$A:$A,Totals!$A7,'Game Log'!K:K)/COUNTIF('Game Log'!$A:$A,Média!$A7)</f>
        <v>7</v>
      </c>
      <c r="K7" s="2">
        <f>SUMIF('Game Log'!$A:$A,Totals!$A7,'Game Log'!L:L)/COUNTIF('Game Log'!$A:$A,Média!$A7)</f>
        <v>1</v>
      </c>
      <c r="L7" s="2">
        <f>SUMIF('Game Log'!$A:$A,Totals!$A7,'Game Log'!M:M)/COUNTIF('Game Log'!$A:$A,Média!$A7)</f>
        <v>2</v>
      </c>
      <c r="M7" s="2">
        <f>SUMIF('Game Log'!$A:$A,Totals!$A7,'Game Log'!N:N)/COUNTIF('Game Log'!$A:$A,Média!$A7)</f>
        <v>0</v>
      </c>
      <c r="N7" s="2">
        <f>SUMIF('Game Log'!$A:$A,Totals!$A7,'Game Log'!O:O)/COUNTIF('Game Log'!$A:$A,Média!$A7)</f>
        <v>3</v>
      </c>
      <c r="O7" s="2">
        <f>SUMIF('Game Log'!$A:$A,Totals!$A7,'Game Log'!P:P)/COUNTIF('Game Log'!$A:$A,Média!$A7)</f>
        <v>9.75</v>
      </c>
    </row>
    <row r="8" spans="1:15" x14ac:dyDescent="0.25">
      <c r="A8" t="s">
        <v>22</v>
      </c>
      <c r="B8" t="s">
        <v>23</v>
      </c>
      <c r="C8" t="s">
        <v>24</v>
      </c>
      <c r="D8" s="2">
        <f>SUMIF('Game Log'!$A:$A,Totals!$A8,'Game Log'!E:E)/COUNTIF('Game Log'!$A:$A,Média!$A8)</f>
        <v>2.8</v>
      </c>
      <c r="E8" s="2">
        <f>SUMIF('Game Log'!$A:$A,Totals!$A8,'Game Log'!F:F)/COUNTIF('Game Log'!$A:$A,Média!$A8)</f>
        <v>0</v>
      </c>
      <c r="F8" s="2">
        <f>SUMIF('Game Log'!$A:$A,Totals!$A8,'Game Log'!G:G)/COUNTIF('Game Log'!$A:$A,Média!$A8)</f>
        <v>0.4</v>
      </c>
      <c r="G8" s="2">
        <f>SUMIF('Game Log'!$A:$A,Totals!$A8,'Game Log'!H:H)/COUNTIF('Game Log'!$A:$A,Média!$A8)</f>
        <v>6</v>
      </c>
      <c r="H8" s="2">
        <f>SUMIF('Game Log'!$A:$A,Totals!$A8,'Game Log'!I:I)/COUNTIF('Game Log'!$A:$A,Média!$A8)</f>
        <v>2.2000000000000002</v>
      </c>
      <c r="I8" s="2">
        <f>SUMIF('Game Log'!$A:$A,Totals!$A8,'Game Log'!J:J)/COUNTIF('Game Log'!$A:$A,Média!$A8)</f>
        <v>1.4</v>
      </c>
      <c r="J8" s="2">
        <f>SUMIF('Game Log'!$A:$A,Totals!$A8,'Game Log'!K:K)/COUNTIF('Game Log'!$A:$A,Média!$A8)</f>
        <v>3.6</v>
      </c>
      <c r="K8" s="2">
        <f>SUMIF('Game Log'!$A:$A,Totals!$A8,'Game Log'!L:L)/COUNTIF('Game Log'!$A:$A,Média!$A8)</f>
        <v>1.6</v>
      </c>
      <c r="L8" s="2">
        <f>SUMIF('Game Log'!$A:$A,Totals!$A8,'Game Log'!M:M)/COUNTIF('Game Log'!$A:$A,Média!$A8)</f>
        <v>1.4</v>
      </c>
      <c r="M8" s="2">
        <f>SUMIF('Game Log'!$A:$A,Totals!$A8,'Game Log'!N:N)/COUNTIF('Game Log'!$A:$A,Média!$A8)</f>
        <v>0</v>
      </c>
      <c r="N8" s="2">
        <f>SUMIF('Game Log'!$A:$A,Totals!$A8,'Game Log'!O:O)/COUNTIF('Game Log'!$A:$A,Média!$A8)</f>
        <v>1.4</v>
      </c>
      <c r="O8" s="2">
        <f>SUMIF('Game Log'!$A:$A,Totals!$A8,'Game Log'!P:P)/COUNTIF('Game Log'!$A:$A,Média!$A8)</f>
        <v>11.2</v>
      </c>
    </row>
    <row r="9" spans="1:15" x14ac:dyDescent="0.25">
      <c r="A9" t="s">
        <v>25</v>
      </c>
      <c r="B9" t="s">
        <v>24</v>
      </c>
      <c r="C9" t="s">
        <v>23</v>
      </c>
      <c r="D9" s="2">
        <f>SUMIF('Game Log'!$A:$A,Totals!$A9,'Game Log'!E:E)/COUNTIF('Game Log'!$A:$A,Média!$A9)</f>
        <v>0</v>
      </c>
      <c r="E9" s="2">
        <f>SUMIF('Game Log'!$A:$A,Totals!$A9,'Game Log'!F:F)/COUNTIF('Game Log'!$A:$A,Média!$A9)</f>
        <v>0</v>
      </c>
      <c r="F9" s="2">
        <f>SUMIF('Game Log'!$A:$A,Totals!$A9,'Game Log'!G:G)/COUNTIF('Game Log'!$A:$A,Média!$A9)</f>
        <v>0</v>
      </c>
      <c r="G9" s="2">
        <f>SUMIF('Game Log'!$A:$A,Totals!$A9,'Game Log'!H:H)/COUNTIF('Game Log'!$A:$A,Média!$A9)</f>
        <v>0</v>
      </c>
      <c r="H9" s="2">
        <f>SUMIF('Game Log'!$A:$A,Totals!$A9,'Game Log'!I:I)/COUNTIF('Game Log'!$A:$A,Média!$A9)</f>
        <v>0.33333333333333331</v>
      </c>
      <c r="I9" s="2">
        <f>SUMIF('Game Log'!$A:$A,Totals!$A9,'Game Log'!J:J)/COUNTIF('Game Log'!$A:$A,Média!$A9)</f>
        <v>0</v>
      </c>
      <c r="J9" s="2">
        <f>SUMIF('Game Log'!$A:$A,Totals!$A9,'Game Log'!K:K)/COUNTIF('Game Log'!$A:$A,Média!$A9)</f>
        <v>0.33333333333333331</v>
      </c>
      <c r="K9" s="2">
        <f>SUMIF('Game Log'!$A:$A,Totals!$A9,'Game Log'!L:L)/COUNTIF('Game Log'!$A:$A,Média!$A9)</f>
        <v>0.33333333333333331</v>
      </c>
      <c r="L9" s="2">
        <f>SUMIF('Game Log'!$A:$A,Totals!$A9,'Game Log'!M:M)/COUNTIF('Game Log'!$A:$A,Média!$A9)</f>
        <v>0</v>
      </c>
      <c r="M9" s="2">
        <f>SUMIF('Game Log'!$A:$A,Totals!$A9,'Game Log'!N:N)/COUNTIF('Game Log'!$A:$A,Média!$A9)</f>
        <v>0</v>
      </c>
      <c r="N9" s="2">
        <f>SUMIF('Game Log'!$A:$A,Totals!$A9,'Game Log'!O:O)/COUNTIF('Game Log'!$A:$A,Média!$A9)</f>
        <v>0</v>
      </c>
      <c r="O9" s="2">
        <f>SUMIF('Game Log'!$A:$A,Totals!$A9,'Game Log'!P:P)/COUNTIF('Game Log'!$A:$A,Média!$A9)</f>
        <v>0.66666666666666663</v>
      </c>
    </row>
    <row r="10" spans="1:15" x14ac:dyDescent="0.25">
      <c r="A10" t="s">
        <v>26</v>
      </c>
      <c r="B10" t="s">
        <v>24</v>
      </c>
      <c r="C10" t="s">
        <v>23</v>
      </c>
      <c r="D10" s="2">
        <f>SUMIF('Game Log'!$A:$A,Totals!$A10,'Game Log'!E:E)/COUNTIF('Game Log'!$A:$A,Média!$A10)</f>
        <v>4</v>
      </c>
      <c r="E10" s="2">
        <f>SUMIF('Game Log'!$A:$A,Totals!$A10,'Game Log'!F:F)/COUNTIF('Game Log'!$A:$A,Média!$A10)</f>
        <v>1.25</v>
      </c>
      <c r="F10" s="2">
        <f>SUMIF('Game Log'!$A:$A,Totals!$A10,'Game Log'!G:G)/COUNTIF('Game Log'!$A:$A,Média!$A10)</f>
        <v>0.25</v>
      </c>
      <c r="G10" s="2">
        <f>SUMIF('Game Log'!$A:$A,Totals!$A10,'Game Log'!H:H)/COUNTIF('Game Log'!$A:$A,Média!$A10)</f>
        <v>12</v>
      </c>
      <c r="H10" s="2">
        <f>SUMIF('Game Log'!$A:$A,Totals!$A10,'Game Log'!I:I)/COUNTIF('Game Log'!$A:$A,Média!$A10)</f>
        <v>8.75</v>
      </c>
      <c r="I10" s="2">
        <f>SUMIF('Game Log'!$A:$A,Totals!$A10,'Game Log'!J:J)/COUNTIF('Game Log'!$A:$A,Média!$A10)</f>
        <v>5.5</v>
      </c>
      <c r="J10" s="2">
        <f>SUMIF('Game Log'!$A:$A,Totals!$A10,'Game Log'!K:K)/COUNTIF('Game Log'!$A:$A,Média!$A10)</f>
        <v>14.25</v>
      </c>
      <c r="K10" s="2">
        <f>SUMIF('Game Log'!$A:$A,Totals!$A10,'Game Log'!L:L)/COUNTIF('Game Log'!$A:$A,Média!$A10)</f>
        <v>1.75</v>
      </c>
      <c r="L10" s="2">
        <f>SUMIF('Game Log'!$A:$A,Totals!$A10,'Game Log'!M:M)/COUNTIF('Game Log'!$A:$A,Média!$A10)</f>
        <v>0.5</v>
      </c>
      <c r="M10" s="2">
        <f>SUMIF('Game Log'!$A:$A,Totals!$A10,'Game Log'!N:N)/COUNTIF('Game Log'!$A:$A,Média!$A10)</f>
        <v>2.75</v>
      </c>
      <c r="N10" s="2">
        <f>SUMIF('Game Log'!$A:$A,Totals!$A10,'Game Log'!O:O)/COUNTIF('Game Log'!$A:$A,Média!$A10)</f>
        <v>5.75</v>
      </c>
      <c r="O10" s="2">
        <f>SUMIF('Game Log'!$A:$A,Totals!$A10,'Game Log'!P:P)/COUNTIF('Game Log'!$A:$A,Média!$A10)</f>
        <v>25.5</v>
      </c>
    </row>
    <row r="11" spans="1:15" x14ac:dyDescent="0.25">
      <c r="A11" t="s">
        <v>27</v>
      </c>
      <c r="B11" t="s">
        <v>24</v>
      </c>
      <c r="C11" t="s">
        <v>23</v>
      </c>
      <c r="D11" s="2">
        <f>SUMIF('Game Log'!$A:$A,Totals!$A11,'Game Log'!E:E)/COUNTIF('Game Log'!$A:$A,Média!$A11)</f>
        <v>1.3333333333333333</v>
      </c>
      <c r="E11" s="2">
        <f>SUMIF('Game Log'!$A:$A,Totals!$A11,'Game Log'!F:F)/COUNTIF('Game Log'!$A:$A,Média!$A11)</f>
        <v>0</v>
      </c>
      <c r="F11" s="2">
        <f>SUMIF('Game Log'!$A:$A,Totals!$A11,'Game Log'!G:G)/COUNTIF('Game Log'!$A:$A,Média!$A11)</f>
        <v>0.66666666666666663</v>
      </c>
      <c r="G11" s="2">
        <f>SUMIF('Game Log'!$A:$A,Totals!$A11,'Game Log'!H:H)/COUNTIF('Game Log'!$A:$A,Média!$A11)</f>
        <v>3.3333333333333335</v>
      </c>
      <c r="H11" s="2">
        <f>SUMIF('Game Log'!$A:$A,Totals!$A11,'Game Log'!I:I)/COUNTIF('Game Log'!$A:$A,Média!$A11)</f>
        <v>4.333333333333333</v>
      </c>
      <c r="I11" s="2">
        <f>SUMIF('Game Log'!$A:$A,Totals!$A11,'Game Log'!J:J)/COUNTIF('Game Log'!$A:$A,Média!$A11)</f>
        <v>0.66666666666666663</v>
      </c>
      <c r="J11" s="2">
        <f>SUMIF('Game Log'!$A:$A,Totals!$A11,'Game Log'!K:K)/COUNTIF('Game Log'!$A:$A,Média!$A11)</f>
        <v>5</v>
      </c>
      <c r="K11" s="2">
        <f>SUMIF('Game Log'!$A:$A,Totals!$A11,'Game Log'!L:L)/COUNTIF('Game Log'!$A:$A,Média!$A11)</f>
        <v>0.33333333333333331</v>
      </c>
      <c r="L11" s="2">
        <f>SUMIF('Game Log'!$A:$A,Totals!$A11,'Game Log'!M:M)/COUNTIF('Game Log'!$A:$A,Média!$A11)</f>
        <v>1</v>
      </c>
      <c r="M11" s="2">
        <f>SUMIF('Game Log'!$A:$A,Totals!$A11,'Game Log'!N:N)/COUNTIF('Game Log'!$A:$A,Média!$A11)</f>
        <v>0</v>
      </c>
      <c r="N11" s="2">
        <f>SUMIF('Game Log'!$A:$A,Totals!$A11,'Game Log'!O:O)/COUNTIF('Game Log'!$A:$A,Média!$A11)</f>
        <v>1.6666666666666667</v>
      </c>
      <c r="O11" s="2">
        <f>SUMIF('Game Log'!$A:$A,Totals!$A11,'Game Log'!P:P)/COUNTIF('Game Log'!$A:$A,Média!$A11)</f>
        <v>8</v>
      </c>
    </row>
    <row r="12" spans="1:15" x14ac:dyDescent="0.25">
      <c r="A12" t="s">
        <v>28</v>
      </c>
      <c r="B12" t="s">
        <v>24</v>
      </c>
      <c r="C12" t="s">
        <v>23</v>
      </c>
      <c r="D12" s="2">
        <f>SUMIF('Game Log'!$A:$A,Totals!$A12,'Game Log'!E:E)/COUNTIF('Game Log'!$A:$A,Média!$A12)</f>
        <v>8.4</v>
      </c>
      <c r="E12" s="2">
        <f>SUMIF('Game Log'!$A:$A,Totals!$A12,'Game Log'!F:F)/COUNTIF('Game Log'!$A:$A,Média!$A12)</f>
        <v>1.2</v>
      </c>
      <c r="F12" s="2">
        <f>SUMIF('Game Log'!$A:$A,Totals!$A12,'Game Log'!G:G)/COUNTIF('Game Log'!$A:$A,Média!$A12)</f>
        <v>3.8</v>
      </c>
      <c r="G12" s="2">
        <f>SUMIF('Game Log'!$A:$A,Totals!$A12,'Game Log'!H:H)/COUNTIF('Game Log'!$A:$A,Média!$A12)</f>
        <v>24.2</v>
      </c>
      <c r="H12" s="2">
        <f>SUMIF('Game Log'!$A:$A,Totals!$A12,'Game Log'!I:I)/COUNTIF('Game Log'!$A:$A,Média!$A12)</f>
        <v>5.6</v>
      </c>
      <c r="I12" s="2">
        <f>SUMIF('Game Log'!$A:$A,Totals!$A12,'Game Log'!J:J)/COUNTIF('Game Log'!$A:$A,Média!$A12)</f>
        <v>1.2</v>
      </c>
      <c r="J12" s="2">
        <f>SUMIF('Game Log'!$A:$A,Totals!$A12,'Game Log'!K:K)/COUNTIF('Game Log'!$A:$A,Média!$A12)</f>
        <v>6.8</v>
      </c>
      <c r="K12" s="2">
        <f>SUMIF('Game Log'!$A:$A,Totals!$A12,'Game Log'!L:L)/COUNTIF('Game Log'!$A:$A,Média!$A12)</f>
        <v>4</v>
      </c>
      <c r="L12" s="2">
        <f>SUMIF('Game Log'!$A:$A,Totals!$A12,'Game Log'!M:M)/COUNTIF('Game Log'!$A:$A,Média!$A12)</f>
        <v>3</v>
      </c>
      <c r="M12" s="2">
        <f>SUMIF('Game Log'!$A:$A,Totals!$A12,'Game Log'!N:N)/COUNTIF('Game Log'!$A:$A,Média!$A12)</f>
        <v>0.8</v>
      </c>
      <c r="N12" s="2">
        <f>SUMIF('Game Log'!$A:$A,Totals!$A12,'Game Log'!O:O)/COUNTIF('Game Log'!$A:$A,Média!$A12)</f>
        <v>2</v>
      </c>
      <c r="O12" s="2">
        <f>SUMIF('Game Log'!$A:$A,Totals!$A12,'Game Log'!P:P)/COUNTIF('Game Log'!$A:$A,Média!$A12)</f>
        <v>36.799999999999997</v>
      </c>
    </row>
    <row r="13" spans="1:15" x14ac:dyDescent="0.25">
      <c r="A13" t="s">
        <v>29</v>
      </c>
      <c r="B13" t="s">
        <v>24</v>
      </c>
      <c r="C13" t="s">
        <v>23</v>
      </c>
      <c r="D13" s="2">
        <f>SUMIF('Game Log'!$A:$A,Totals!$A13,'Game Log'!E:E)/COUNTIF('Game Log'!$A:$A,Média!$A13)</f>
        <v>1</v>
      </c>
      <c r="E13" s="2">
        <f>SUMIF('Game Log'!$A:$A,Totals!$A13,'Game Log'!F:F)/COUNTIF('Game Log'!$A:$A,Média!$A13)</f>
        <v>0.5</v>
      </c>
      <c r="F13" s="2">
        <f>SUMIF('Game Log'!$A:$A,Totals!$A13,'Game Log'!G:G)/COUNTIF('Game Log'!$A:$A,Média!$A13)</f>
        <v>0.25</v>
      </c>
      <c r="G13" s="2">
        <f>SUMIF('Game Log'!$A:$A,Totals!$A13,'Game Log'!H:H)/COUNTIF('Game Log'!$A:$A,Média!$A13)</f>
        <v>3.75</v>
      </c>
      <c r="H13" s="2">
        <f>SUMIF('Game Log'!$A:$A,Totals!$A13,'Game Log'!I:I)/COUNTIF('Game Log'!$A:$A,Média!$A13)</f>
        <v>4</v>
      </c>
      <c r="I13" s="2">
        <f>SUMIF('Game Log'!$A:$A,Totals!$A13,'Game Log'!J:J)/COUNTIF('Game Log'!$A:$A,Média!$A13)</f>
        <v>2.25</v>
      </c>
      <c r="J13" s="2">
        <f>SUMIF('Game Log'!$A:$A,Totals!$A13,'Game Log'!K:K)/COUNTIF('Game Log'!$A:$A,Média!$A13)</f>
        <v>6.25</v>
      </c>
      <c r="K13" s="2">
        <f>SUMIF('Game Log'!$A:$A,Totals!$A13,'Game Log'!L:L)/COUNTIF('Game Log'!$A:$A,Média!$A13)</f>
        <v>0.25</v>
      </c>
      <c r="L13" s="2">
        <f>SUMIF('Game Log'!$A:$A,Totals!$A13,'Game Log'!M:M)/COUNTIF('Game Log'!$A:$A,Média!$A13)</f>
        <v>0.5</v>
      </c>
      <c r="M13" s="2">
        <f>SUMIF('Game Log'!$A:$A,Totals!$A13,'Game Log'!N:N)/COUNTIF('Game Log'!$A:$A,Média!$A13)</f>
        <v>0.75</v>
      </c>
      <c r="N13" s="2">
        <f>SUMIF('Game Log'!$A:$A,Totals!$A13,'Game Log'!O:O)/COUNTIF('Game Log'!$A:$A,Média!$A13)</f>
        <v>0.75</v>
      </c>
      <c r="O13" s="2">
        <f>SUMIF('Game Log'!$A:$A,Totals!$A13,'Game Log'!P:P)/COUNTIF('Game Log'!$A:$A,Média!$A13)</f>
        <v>10.75</v>
      </c>
    </row>
    <row r="14" spans="1:15" x14ac:dyDescent="0.25">
      <c r="A14" t="s">
        <v>30</v>
      </c>
      <c r="B14" t="s">
        <v>24</v>
      </c>
      <c r="C14" t="s">
        <v>23</v>
      </c>
      <c r="D14" s="2">
        <f>SUMIF('Game Log'!$A:$A,Totals!$A14,'Game Log'!E:E)/COUNTIF('Game Log'!$A:$A,Média!$A14)</f>
        <v>5.75</v>
      </c>
      <c r="E14" s="2">
        <f>SUMIF('Game Log'!$A:$A,Totals!$A14,'Game Log'!F:F)/COUNTIF('Game Log'!$A:$A,Média!$A14)</f>
        <v>0.5</v>
      </c>
      <c r="F14" s="2">
        <f>SUMIF('Game Log'!$A:$A,Totals!$A14,'Game Log'!G:G)/COUNTIF('Game Log'!$A:$A,Média!$A14)</f>
        <v>2</v>
      </c>
      <c r="G14" s="2">
        <f>SUMIF('Game Log'!$A:$A,Totals!$A14,'Game Log'!H:H)/COUNTIF('Game Log'!$A:$A,Média!$A14)</f>
        <v>15</v>
      </c>
      <c r="H14" s="2">
        <f>SUMIF('Game Log'!$A:$A,Totals!$A14,'Game Log'!I:I)/COUNTIF('Game Log'!$A:$A,Média!$A14)</f>
        <v>5.5</v>
      </c>
      <c r="I14" s="2">
        <f>SUMIF('Game Log'!$A:$A,Totals!$A14,'Game Log'!J:J)/COUNTIF('Game Log'!$A:$A,Média!$A14)</f>
        <v>2.75</v>
      </c>
      <c r="J14" s="2">
        <f>SUMIF('Game Log'!$A:$A,Totals!$A14,'Game Log'!K:K)/COUNTIF('Game Log'!$A:$A,Média!$A14)</f>
        <v>8.25</v>
      </c>
      <c r="K14" s="2">
        <f>SUMIF('Game Log'!$A:$A,Totals!$A14,'Game Log'!L:L)/COUNTIF('Game Log'!$A:$A,Média!$A14)</f>
        <v>2.25</v>
      </c>
      <c r="L14" s="2">
        <f>SUMIF('Game Log'!$A:$A,Totals!$A14,'Game Log'!M:M)/COUNTIF('Game Log'!$A:$A,Média!$A14)</f>
        <v>3.75</v>
      </c>
      <c r="M14" s="2">
        <f>SUMIF('Game Log'!$A:$A,Totals!$A14,'Game Log'!N:N)/COUNTIF('Game Log'!$A:$A,Média!$A14)</f>
        <v>0.25</v>
      </c>
      <c r="N14" s="2">
        <f>SUMIF('Game Log'!$A:$A,Totals!$A14,'Game Log'!O:O)/COUNTIF('Game Log'!$A:$A,Média!$A14)</f>
        <v>1.25</v>
      </c>
      <c r="O14" s="2">
        <f>SUMIF('Game Log'!$A:$A,Totals!$A14,'Game Log'!P:P)/COUNTIF('Game Log'!$A:$A,Média!$A14)</f>
        <v>28.25</v>
      </c>
    </row>
    <row r="15" spans="1:15" x14ac:dyDescent="0.25">
      <c r="A15" t="s">
        <v>31</v>
      </c>
      <c r="B15" t="s">
        <v>37</v>
      </c>
      <c r="C15" t="s">
        <v>38</v>
      </c>
      <c r="D15" s="2">
        <f>SUMIF('Game Log'!$A:$A,Totals!$A15,'Game Log'!E:E)/COUNTIF('Game Log'!$A:$A,Média!$A15)</f>
        <v>0</v>
      </c>
      <c r="E15" s="2">
        <f>SUMIF('Game Log'!$A:$A,Totals!$A15,'Game Log'!F:F)/COUNTIF('Game Log'!$A:$A,Média!$A15)</f>
        <v>0.5</v>
      </c>
      <c r="F15" s="2">
        <f>SUMIF('Game Log'!$A:$A,Totals!$A15,'Game Log'!G:G)/COUNTIF('Game Log'!$A:$A,Média!$A15)</f>
        <v>0</v>
      </c>
      <c r="G15" s="2">
        <f>SUMIF('Game Log'!$A:$A,Totals!$A15,'Game Log'!H:H)/COUNTIF('Game Log'!$A:$A,Média!$A15)</f>
        <v>1.5</v>
      </c>
      <c r="H15" s="2">
        <f>SUMIF('Game Log'!$A:$A,Totals!$A15,'Game Log'!I:I)/COUNTIF('Game Log'!$A:$A,Média!$A15)</f>
        <v>1</v>
      </c>
      <c r="I15" s="2">
        <f>SUMIF('Game Log'!$A:$A,Totals!$A15,'Game Log'!J:J)/COUNTIF('Game Log'!$A:$A,Média!$A15)</f>
        <v>0</v>
      </c>
      <c r="J15" s="2">
        <f>SUMIF('Game Log'!$A:$A,Totals!$A15,'Game Log'!K:K)/COUNTIF('Game Log'!$A:$A,Média!$A15)</f>
        <v>1</v>
      </c>
      <c r="K15" s="2">
        <f>SUMIF('Game Log'!$A:$A,Totals!$A15,'Game Log'!L:L)/COUNTIF('Game Log'!$A:$A,Média!$A15)</f>
        <v>0.75</v>
      </c>
      <c r="L15" s="2">
        <f>SUMIF('Game Log'!$A:$A,Totals!$A15,'Game Log'!M:M)/COUNTIF('Game Log'!$A:$A,Média!$A15)</f>
        <v>1.75</v>
      </c>
      <c r="M15" s="2">
        <f>SUMIF('Game Log'!$A:$A,Totals!$A15,'Game Log'!N:N)/COUNTIF('Game Log'!$A:$A,Média!$A15)</f>
        <v>0</v>
      </c>
      <c r="N15" s="2">
        <f>SUMIF('Game Log'!$A:$A,Totals!$A15,'Game Log'!O:O)/COUNTIF('Game Log'!$A:$A,Média!$A15)</f>
        <v>0.5</v>
      </c>
      <c r="O15" s="2">
        <f>SUMIF('Game Log'!$A:$A,Totals!$A15,'Game Log'!P:P)/COUNTIF('Game Log'!$A:$A,Média!$A15)</f>
        <v>4.5</v>
      </c>
    </row>
    <row r="16" spans="1:15" x14ac:dyDescent="0.25">
      <c r="A16" t="s">
        <v>32</v>
      </c>
      <c r="B16" t="s">
        <v>37</v>
      </c>
      <c r="C16" t="s">
        <v>38</v>
      </c>
      <c r="D16" s="2">
        <f>SUMIF('Game Log'!$A:$A,Totals!$A16,'Game Log'!E:E)/COUNTIF('Game Log'!$A:$A,Média!$A16)</f>
        <v>1.75</v>
      </c>
      <c r="E16" s="2">
        <f>SUMIF('Game Log'!$A:$A,Totals!$A16,'Game Log'!F:F)/COUNTIF('Game Log'!$A:$A,Média!$A16)</f>
        <v>0</v>
      </c>
      <c r="F16" s="2">
        <f>SUMIF('Game Log'!$A:$A,Totals!$A16,'Game Log'!G:G)/COUNTIF('Game Log'!$A:$A,Média!$A16)</f>
        <v>0</v>
      </c>
      <c r="G16" s="2">
        <f>SUMIF('Game Log'!$A:$A,Totals!$A16,'Game Log'!H:H)/COUNTIF('Game Log'!$A:$A,Média!$A16)</f>
        <v>3.5</v>
      </c>
      <c r="H16" s="2">
        <f>SUMIF('Game Log'!$A:$A,Totals!$A16,'Game Log'!I:I)/COUNTIF('Game Log'!$A:$A,Média!$A16)</f>
        <v>2.5</v>
      </c>
      <c r="I16" s="2">
        <f>SUMIF('Game Log'!$A:$A,Totals!$A16,'Game Log'!J:J)/COUNTIF('Game Log'!$A:$A,Média!$A16)</f>
        <v>2.75</v>
      </c>
      <c r="J16" s="2">
        <f>SUMIF('Game Log'!$A:$A,Totals!$A16,'Game Log'!K:K)/COUNTIF('Game Log'!$A:$A,Média!$A16)</f>
        <v>5.25</v>
      </c>
      <c r="K16" s="2">
        <f>SUMIF('Game Log'!$A:$A,Totals!$A16,'Game Log'!L:L)/COUNTIF('Game Log'!$A:$A,Média!$A16)</f>
        <v>1.5</v>
      </c>
      <c r="L16" s="2">
        <f>SUMIF('Game Log'!$A:$A,Totals!$A16,'Game Log'!M:M)/COUNTIF('Game Log'!$A:$A,Média!$A16)</f>
        <v>0.5</v>
      </c>
      <c r="M16" s="2">
        <f>SUMIF('Game Log'!$A:$A,Totals!$A16,'Game Log'!N:N)/COUNTIF('Game Log'!$A:$A,Média!$A16)</f>
        <v>0.5</v>
      </c>
      <c r="N16" s="2">
        <f>SUMIF('Game Log'!$A:$A,Totals!$A16,'Game Log'!O:O)/COUNTIF('Game Log'!$A:$A,Média!$A16)</f>
        <v>1.75</v>
      </c>
      <c r="O16" s="2">
        <f>SUMIF('Game Log'!$A:$A,Totals!$A16,'Game Log'!P:P)/COUNTIF('Game Log'!$A:$A,Média!$A16)</f>
        <v>9.5</v>
      </c>
    </row>
    <row r="17" spans="1:15" x14ac:dyDescent="0.25">
      <c r="A17" t="s">
        <v>33</v>
      </c>
      <c r="B17" t="s">
        <v>37</v>
      </c>
      <c r="C17" t="s">
        <v>38</v>
      </c>
      <c r="D17" s="2">
        <f>SUMIF('Game Log'!$A:$A,Totals!$A17,'Game Log'!E:E)/COUNTIF('Game Log'!$A:$A,Média!$A17)</f>
        <v>4</v>
      </c>
      <c r="E17" s="2">
        <f>SUMIF('Game Log'!$A:$A,Totals!$A17,'Game Log'!F:F)/COUNTIF('Game Log'!$A:$A,Média!$A17)</f>
        <v>1</v>
      </c>
      <c r="F17" s="2">
        <f>SUMIF('Game Log'!$A:$A,Totals!$A17,'Game Log'!G:G)/COUNTIF('Game Log'!$A:$A,Média!$A17)</f>
        <v>2</v>
      </c>
      <c r="G17" s="2">
        <f>SUMIF('Game Log'!$A:$A,Totals!$A17,'Game Log'!H:H)/COUNTIF('Game Log'!$A:$A,Média!$A17)</f>
        <v>13</v>
      </c>
      <c r="H17" s="2">
        <f>SUMIF('Game Log'!$A:$A,Totals!$A17,'Game Log'!I:I)/COUNTIF('Game Log'!$A:$A,Média!$A17)</f>
        <v>1.25</v>
      </c>
      <c r="I17" s="2">
        <f>SUMIF('Game Log'!$A:$A,Totals!$A17,'Game Log'!J:J)/COUNTIF('Game Log'!$A:$A,Média!$A17)</f>
        <v>0.5</v>
      </c>
      <c r="J17" s="2">
        <f>SUMIF('Game Log'!$A:$A,Totals!$A17,'Game Log'!K:K)/COUNTIF('Game Log'!$A:$A,Média!$A17)</f>
        <v>1.75</v>
      </c>
      <c r="K17" s="2">
        <f>SUMIF('Game Log'!$A:$A,Totals!$A17,'Game Log'!L:L)/COUNTIF('Game Log'!$A:$A,Média!$A17)</f>
        <v>4</v>
      </c>
      <c r="L17" s="2">
        <f>SUMIF('Game Log'!$A:$A,Totals!$A17,'Game Log'!M:M)/COUNTIF('Game Log'!$A:$A,Média!$A17)</f>
        <v>2.5</v>
      </c>
      <c r="M17" s="2">
        <f>SUMIF('Game Log'!$A:$A,Totals!$A17,'Game Log'!N:N)/COUNTIF('Game Log'!$A:$A,Média!$A17)</f>
        <v>0</v>
      </c>
      <c r="N17" s="2">
        <f>SUMIF('Game Log'!$A:$A,Totals!$A17,'Game Log'!O:O)/COUNTIF('Game Log'!$A:$A,Média!$A17)</f>
        <v>1.25</v>
      </c>
      <c r="O17" s="2">
        <f>SUMIF('Game Log'!$A:$A,Totals!$A17,'Game Log'!P:P)/COUNTIF('Game Log'!$A:$A,Média!$A17)</f>
        <v>20</v>
      </c>
    </row>
    <row r="18" spans="1:15" x14ac:dyDescent="0.25">
      <c r="A18" t="s">
        <v>34</v>
      </c>
      <c r="B18" t="s">
        <v>37</v>
      </c>
      <c r="C18" t="s">
        <v>38</v>
      </c>
      <c r="D18" s="2">
        <f>SUMIF('Game Log'!$A:$A,Totals!$A18,'Game Log'!E:E)/COUNTIF('Game Log'!$A:$A,Média!$A18)</f>
        <v>9.25</v>
      </c>
      <c r="E18" s="2">
        <f>SUMIF('Game Log'!$A:$A,Totals!$A18,'Game Log'!F:F)/COUNTIF('Game Log'!$A:$A,Média!$A18)</f>
        <v>0.75</v>
      </c>
      <c r="F18" s="2">
        <f>SUMIF('Game Log'!$A:$A,Totals!$A18,'Game Log'!G:G)/COUNTIF('Game Log'!$A:$A,Média!$A18)</f>
        <v>4.75</v>
      </c>
      <c r="G18" s="2">
        <f>SUMIF('Game Log'!$A:$A,Totals!$A18,'Game Log'!H:H)/COUNTIF('Game Log'!$A:$A,Média!$A18)</f>
        <v>25.5</v>
      </c>
      <c r="H18" s="2">
        <f>SUMIF('Game Log'!$A:$A,Totals!$A18,'Game Log'!I:I)/COUNTIF('Game Log'!$A:$A,Média!$A18)</f>
        <v>10.25</v>
      </c>
      <c r="I18" s="2">
        <f>SUMIF('Game Log'!$A:$A,Totals!$A18,'Game Log'!J:J)/COUNTIF('Game Log'!$A:$A,Média!$A18)</f>
        <v>6.75</v>
      </c>
      <c r="J18" s="2">
        <f>SUMIF('Game Log'!$A:$A,Totals!$A18,'Game Log'!K:K)/COUNTIF('Game Log'!$A:$A,Média!$A18)</f>
        <v>17</v>
      </c>
      <c r="K18" s="2">
        <f>SUMIF('Game Log'!$A:$A,Totals!$A18,'Game Log'!L:L)/COUNTIF('Game Log'!$A:$A,Média!$A18)</f>
        <v>2.75</v>
      </c>
      <c r="L18" s="2">
        <f>SUMIF('Game Log'!$A:$A,Totals!$A18,'Game Log'!M:M)/COUNTIF('Game Log'!$A:$A,Média!$A18)</f>
        <v>0.5</v>
      </c>
      <c r="M18" s="2">
        <f>SUMIF('Game Log'!$A:$A,Totals!$A18,'Game Log'!N:N)/COUNTIF('Game Log'!$A:$A,Média!$A18)</f>
        <v>0.25</v>
      </c>
      <c r="N18" s="2">
        <f>SUMIF('Game Log'!$A:$A,Totals!$A18,'Game Log'!O:O)/COUNTIF('Game Log'!$A:$A,Média!$A18)</f>
        <v>1.75</v>
      </c>
      <c r="O18" s="2">
        <f>SUMIF('Game Log'!$A:$A,Totals!$A18,'Game Log'!P:P)/COUNTIF('Game Log'!$A:$A,Média!$A18)</f>
        <v>44.25</v>
      </c>
    </row>
    <row r="19" spans="1:15" x14ac:dyDescent="0.25">
      <c r="A19" t="s">
        <v>71</v>
      </c>
      <c r="B19" t="s">
        <v>37</v>
      </c>
      <c r="C19" t="s">
        <v>38</v>
      </c>
      <c r="D19" s="2">
        <f>SUMIF('Game Log'!$A:$A,Totals!$A19,'Game Log'!E:E)/COUNTIF('Game Log'!$A:$A,Média!$A19)</f>
        <v>1.6</v>
      </c>
      <c r="E19" s="2">
        <f>SUMIF('Game Log'!$A:$A,Totals!$A19,'Game Log'!F:F)/COUNTIF('Game Log'!$A:$A,Média!$A19)</f>
        <v>0.4</v>
      </c>
      <c r="F19" s="2">
        <f>SUMIF('Game Log'!$A:$A,Totals!$A19,'Game Log'!G:G)/COUNTIF('Game Log'!$A:$A,Média!$A19)</f>
        <v>0.2</v>
      </c>
      <c r="G19" s="2">
        <f>SUMIF('Game Log'!$A:$A,Totals!$A19,'Game Log'!H:H)/COUNTIF('Game Log'!$A:$A,Média!$A19)</f>
        <v>4.5999999999999996</v>
      </c>
      <c r="H19" s="2">
        <f>SUMIF('Game Log'!$A:$A,Totals!$A19,'Game Log'!I:I)/COUNTIF('Game Log'!$A:$A,Média!$A19)</f>
        <v>3.8</v>
      </c>
      <c r="I19" s="2">
        <f>SUMIF('Game Log'!$A:$A,Totals!$A19,'Game Log'!J:J)/COUNTIF('Game Log'!$A:$A,Média!$A19)</f>
        <v>1</v>
      </c>
      <c r="J19" s="2">
        <f>SUMIF('Game Log'!$A:$A,Totals!$A19,'Game Log'!K:K)/COUNTIF('Game Log'!$A:$A,Média!$A19)</f>
        <v>4.8</v>
      </c>
      <c r="K19" s="2">
        <f>SUMIF('Game Log'!$A:$A,Totals!$A19,'Game Log'!L:L)/COUNTIF('Game Log'!$A:$A,Média!$A19)</f>
        <v>2.8</v>
      </c>
      <c r="L19" s="2">
        <f>SUMIF('Game Log'!$A:$A,Totals!$A19,'Game Log'!M:M)/COUNTIF('Game Log'!$A:$A,Média!$A19)</f>
        <v>3</v>
      </c>
      <c r="M19" s="2">
        <f>SUMIF('Game Log'!$A:$A,Totals!$A19,'Game Log'!N:N)/COUNTIF('Game Log'!$A:$A,Média!$A19)</f>
        <v>0</v>
      </c>
      <c r="N19" s="2">
        <f>SUMIF('Game Log'!$A:$A,Totals!$A19,'Game Log'!O:O)/COUNTIF('Game Log'!$A:$A,Média!$A19)</f>
        <v>2.4</v>
      </c>
      <c r="O19" s="2">
        <f>SUMIF('Game Log'!$A:$A,Totals!$A19,'Game Log'!P:P)/COUNTIF('Game Log'!$A:$A,Média!$A19)</f>
        <v>12.8</v>
      </c>
    </row>
    <row r="20" spans="1:15" x14ac:dyDescent="0.25">
      <c r="A20" t="s">
        <v>35</v>
      </c>
      <c r="B20" t="s">
        <v>37</v>
      </c>
      <c r="C20" t="s">
        <v>38</v>
      </c>
      <c r="D20" s="2">
        <f>SUMIF('Game Log'!$A:$A,Totals!$A20,'Game Log'!E:E)/COUNTIF('Game Log'!$A:$A,Média!$A20)</f>
        <v>0.75</v>
      </c>
      <c r="E20" s="2">
        <f>SUMIF('Game Log'!$A:$A,Totals!$A20,'Game Log'!F:F)/COUNTIF('Game Log'!$A:$A,Média!$A20)</f>
        <v>0.25</v>
      </c>
      <c r="F20" s="2">
        <f>SUMIF('Game Log'!$A:$A,Totals!$A20,'Game Log'!G:G)/COUNTIF('Game Log'!$A:$A,Média!$A20)</f>
        <v>1.25</v>
      </c>
      <c r="G20" s="2">
        <f>SUMIF('Game Log'!$A:$A,Totals!$A20,'Game Log'!H:H)/COUNTIF('Game Log'!$A:$A,Média!$A20)</f>
        <v>3.5</v>
      </c>
      <c r="H20" s="2">
        <f>SUMIF('Game Log'!$A:$A,Totals!$A20,'Game Log'!I:I)/COUNTIF('Game Log'!$A:$A,Média!$A20)</f>
        <v>0.75</v>
      </c>
      <c r="I20" s="2">
        <f>SUMIF('Game Log'!$A:$A,Totals!$A20,'Game Log'!J:J)/COUNTIF('Game Log'!$A:$A,Média!$A20)</f>
        <v>1.25</v>
      </c>
      <c r="J20" s="2">
        <f>SUMIF('Game Log'!$A:$A,Totals!$A20,'Game Log'!K:K)/COUNTIF('Game Log'!$A:$A,Média!$A20)</f>
        <v>2</v>
      </c>
      <c r="K20" s="2">
        <f>SUMIF('Game Log'!$A:$A,Totals!$A20,'Game Log'!L:L)/COUNTIF('Game Log'!$A:$A,Média!$A20)</f>
        <v>0.25</v>
      </c>
      <c r="L20" s="2">
        <f>SUMIF('Game Log'!$A:$A,Totals!$A20,'Game Log'!M:M)/COUNTIF('Game Log'!$A:$A,Média!$A20)</f>
        <v>0</v>
      </c>
      <c r="M20" s="2">
        <f>SUMIF('Game Log'!$A:$A,Totals!$A20,'Game Log'!N:N)/COUNTIF('Game Log'!$A:$A,Média!$A20)</f>
        <v>0</v>
      </c>
      <c r="N20" s="2">
        <f>SUMIF('Game Log'!$A:$A,Totals!$A20,'Game Log'!O:O)/COUNTIF('Game Log'!$A:$A,Média!$A20)</f>
        <v>1.75</v>
      </c>
      <c r="O20" s="2">
        <f>SUMIF('Game Log'!$A:$A,Totals!$A20,'Game Log'!P:P)/COUNTIF('Game Log'!$A:$A,Média!$A20)</f>
        <v>4</v>
      </c>
    </row>
    <row r="21" spans="1:15" x14ac:dyDescent="0.25">
      <c r="A21" t="s">
        <v>36</v>
      </c>
      <c r="B21" t="s">
        <v>37</v>
      </c>
      <c r="C21" t="s">
        <v>38</v>
      </c>
      <c r="D21" s="2">
        <f>SUMIF('Game Log'!$A:$A,Totals!$A21,'Game Log'!E:E)/COUNTIF('Game Log'!$A:$A,Média!$A21)</f>
        <v>2.6</v>
      </c>
      <c r="E21" s="2">
        <f>SUMIF('Game Log'!$A:$A,Totals!$A21,'Game Log'!F:F)/COUNTIF('Game Log'!$A:$A,Média!$A21)</f>
        <v>0.2</v>
      </c>
      <c r="F21" s="2">
        <f>SUMIF('Game Log'!$A:$A,Totals!$A21,'Game Log'!G:G)/COUNTIF('Game Log'!$A:$A,Média!$A21)</f>
        <v>0.6</v>
      </c>
      <c r="G21" s="2">
        <f>SUMIF('Game Log'!$A:$A,Totals!$A21,'Game Log'!H:H)/COUNTIF('Game Log'!$A:$A,Média!$A21)</f>
        <v>6.4</v>
      </c>
      <c r="H21" s="2">
        <f>SUMIF('Game Log'!$A:$A,Totals!$A21,'Game Log'!I:I)/COUNTIF('Game Log'!$A:$A,Média!$A21)</f>
        <v>7.2</v>
      </c>
      <c r="I21" s="2">
        <f>SUMIF('Game Log'!$A:$A,Totals!$A21,'Game Log'!J:J)/COUNTIF('Game Log'!$A:$A,Média!$A21)</f>
        <v>2.2000000000000002</v>
      </c>
      <c r="J21" s="2">
        <f>SUMIF('Game Log'!$A:$A,Totals!$A21,'Game Log'!K:K)/COUNTIF('Game Log'!$A:$A,Média!$A21)</f>
        <v>9.4</v>
      </c>
      <c r="K21" s="2">
        <f>SUMIF('Game Log'!$A:$A,Totals!$A21,'Game Log'!L:L)/COUNTIF('Game Log'!$A:$A,Média!$A21)</f>
        <v>3</v>
      </c>
      <c r="L21" s="2">
        <f>SUMIF('Game Log'!$A:$A,Totals!$A21,'Game Log'!M:M)/COUNTIF('Game Log'!$A:$A,Média!$A21)</f>
        <v>1.2</v>
      </c>
      <c r="M21" s="2">
        <f>SUMIF('Game Log'!$A:$A,Totals!$A21,'Game Log'!N:N)/COUNTIF('Game Log'!$A:$A,Média!$A21)</f>
        <v>0.2</v>
      </c>
      <c r="N21" s="2">
        <f>SUMIF('Game Log'!$A:$A,Totals!$A21,'Game Log'!O:O)/COUNTIF('Game Log'!$A:$A,Média!$A21)</f>
        <v>1.8</v>
      </c>
      <c r="O21" s="2">
        <f>SUMIF('Game Log'!$A:$A,Totals!$A21,'Game Log'!P:P)/COUNTIF('Game Log'!$A:$A,Média!$A21)</f>
        <v>18.399999999999999</v>
      </c>
    </row>
    <row r="22" spans="1:15" x14ac:dyDescent="0.25">
      <c r="A22" t="s">
        <v>105</v>
      </c>
      <c r="B22" t="s">
        <v>37</v>
      </c>
      <c r="D22" s="2"/>
      <c r="E22" s="2"/>
      <c r="F22" s="2"/>
      <c r="G22" s="2">
        <f>SUMIF('Game Log'!$A:$A,Totals!$A22,'Game Log'!H:H)/COUNTIF('Game Log'!$A:$A,Média!$A22)</f>
        <v>6</v>
      </c>
      <c r="H22" s="2">
        <f>SUMIF('Game Log'!$A:$A,Totals!$A22,'Game Log'!I:I)/COUNTIF('Game Log'!$A:$A,Média!$A22)</f>
        <v>1</v>
      </c>
      <c r="I22" s="2">
        <f>SUMIF('Game Log'!$A:$A,Totals!$A22,'Game Log'!J:J)/COUNTIF('Game Log'!$A:$A,Média!$A22)</f>
        <v>2.5</v>
      </c>
      <c r="J22" s="2">
        <f>SUMIF('Game Log'!$A:$A,Totals!$A22,'Game Log'!K:K)/COUNTIF('Game Log'!$A:$A,Média!$A22)</f>
        <v>3.5</v>
      </c>
      <c r="K22" s="2">
        <f>SUMIF('Game Log'!$A:$A,Totals!$A22,'Game Log'!L:L)/COUNTIF('Game Log'!$A:$A,Média!$A22)</f>
        <v>2.5</v>
      </c>
      <c r="L22" s="2">
        <f>SUMIF('Game Log'!$A:$A,Totals!$A22,'Game Log'!M:M)/COUNTIF('Game Log'!$A:$A,Média!$A22)</f>
        <v>2</v>
      </c>
      <c r="M22" s="2">
        <f>SUMIF('Game Log'!$A:$A,Totals!$A22,'Game Log'!N:N)/COUNTIF('Game Log'!$A:$A,Média!$A22)</f>
        <v>0</v>
      </c>
      <c r="N22" s="2">
        <f>SUMIF('Game Log'!$A:$A,Totals!$A22,'Game Log'!O:O)/COUNTIF('Game Log'!$A:$A,Média!$A22)</f>
        <v>4</v>
      </c>
      <c r="O22" s="2">
        <f>SUMIF('Game Log'!$A:$A,Totals!$A22,'Game Log'!P:P)/COUNTIF('Game Log'!$A:$A,Média!$A22)</f>
        <v>10</v>
      </c>
    </row>
    <row r="23" spans="1:15" x14ac:dyDescent="0.25">
      <c r="A23" t="s">
        <v>39</v>
      </c>
      <c r="B23" t="s">
        <v>38</v>
      </c>
      <c r="C23" t="s">
        <v>37</v>
      </c>
      <c r="D23" s="2">
        <f>SUMIF('Game Log'!$A:$A,Totals!$A23,'Game Log'!E:E)/COUNTIF('Game Log'!$A:$A,Média!$A23)</f>
        <v>6.6</v>
      </c>
      <c r="E23" s="2">
        <f>SUMIF('Game Log'!$A:$A,Totals!$A23,'Game Log'!F:F)/COUNTIF('Game Log'!$A:$A,Média!$A23)</f>
        <v>0</v>
      </c>
      <c r="F23" s="2">
        <f>SUMIF('Game Log'!$A:$A,Totals!$A23,'Game Log'!G:G)/COUNTIF('Game Log'!$A:$A,Média!$A23)</f>
        <v>2.6</v>
      </c>
      <c r="G23" s="2">
        <f>SUMIF('Game Log'!$A:$A,Totals!$A23,'Game Log'!H:H)/COUNTIF('Game Log'!$A:$A,Média!$A23)</f>
        <v>15.8</v>
      </c>
      <c r="H23" s="2">
        <f>SUMIF('Game Log'!$A:$A,Totals!$A23,'Game Log'!I:I)/COUNTIF('Game Log'!$A:$A,Média!$A23)</f>
        <v>6.4</v>
      </c>
      <c r="I23" s="2">
        <f>SUMIF('Game Log'!$A:$A,Totals!$A23,'Game Log'!J:J)/COUNTIF('Game Log'!$A:$A,Média!$A23)</f>
        <v>3</v>
      </c>
      <c r="J23" s="2">
        <f>SUMIF('Game Log'!$A:$A,Totals!$A23,'Game Log'!K:K)/COUNTIF('Game Log'!$A:$A,Média!$A23)</f>
        <v>9.4</v>
      </c>
      <c r="K23" s="2">
        <f>SUMIF('Game Log'!$A:$A,Totals!$A23,'Game Log'!L:L)/COUNTIF('Game Log'!$A:$A,Média!$A23)</f>
        <v>2</v>
      </c>
      <c r="L23" s="2">
        <f>SUMIF('Game Log'!$A:$A,Totals!$A23,'Game Log'!M:M)/COUNTIF('Game Log'!$A:$A,Média!$A23)</f>
        <v>3.8</v>
      </c>
      <c r="M23" s="2">
        <f>SUMIF('Game Log'!$A:$A,Totals!$A23,'Game Log'!N:N)/COUNTIF('Game Log'!$A:$A,Média!$A23)</f>
        <v>0.2</v>
      </c>
      <c r="N23" s="2">
        <f>SUMIF('Game Log'!$A:$A,Totals!$A23,'Game Log'!O:O)/COUNTIF('Game Log'!$A:$A,Média!$A23)</f>
        <v>1.6</v>
      </c>
      <c r="O23" s="2">
        <f>SUMIF('Game Log'!$A:$A,Totals!$A23,'Game Log'!P:P)/COUNTIF('Game Log'!$A:$A,Média!$A23)</f>
        <v>29.6</v>
      </c>
    </row>
    <row r="24" spans="1:15" x14ac:dyDescent="0.25">
      <c r="A24" t="s">
        <v>40</v>
      </c>
      <c r="B24" t="s">
        <v>38</v>
      </c>
      <c r="C24" t="s">
        <v>37</v>
      </c>
      <c r="D24" s="2">
        <f>SUMIF('Game Log'!$A:$A,Totals!$A24,'Game Log'!E:E)/COUNTIF('Game Log'!$A:$A,Média!$A24)</f>
        <v>0.5</v>
      </c>
      <c r="E24" s="2">
        <f>SUMIF('Game Log'!$A:$A,Totals!$A24,'Game Log'!F:F)/COUNTIF('Game Log'!$A:$A,Média!$A24)</f>
        <v>0</v>
      </c>
      <c r="F24" s="2">
        <f>SUMIF('Game Log'!$A:$A,Totals!$A24,'Game Log'!G:G)/COUNTIF('Game Log'!$A:$A,Média!$A24)</f>
        <v>0</v>
      </c>
      <c r="G24" s="2">
        <f>SUMIF('Game Log'!$A:$A,Totals!$A24,'Game Log'!H:H)/COUNTIF('Game Log'!$A:$A,Média!$A24)</f>
        <v>1</v>
      </c>
      <c r="H24" s="2">
        <f>SUMIF('Game Log'!$A:$A,Totals!$A24,'Game Log'!I:I)/COUNTIF('Game Log'!$A:$A,Média!$A24)</f>
        <v>3.5</v>
      </c>
      <c r="I24" s="2">
        <f>SUMIF('Game Log'!$A:$A,Totals!$A24,'Game Log'!J:J)/COUNTIF('Game Log'!$A:$A,Média!$A24)</f>
        <v>1.5</v>
      </c>
      <c r="J24" s="2">
        <f>SUMIF('Game Log'!$A:$A,Totals!$A24,'Game Log'!K:K)/COUNTIF('Game Log'!$A:$A,Média!$A24)</f>
        <v>5</v>
      </c>
      <c r="K24" s="2">
        <f>SUMIF('Game Log'!$A:$A,Totals!$A24,'Game Log'!L:L)/COUNTIF('Game Log'!$A:$A,Média!$A24)</f>
        <v>0.25</v>
      </c>
      <c r="L24" s="2">
        <f>SUMIF('Game Log'!$A:$A,Totals!$A24,'Game Log'!M:M)/COUNTIF('Game Log'!$A:$A,Média!$A24)</f>
        <v>0.75</v>
      </c>
      <c r="M24" s="2">
        <f>SUMIF('Game Log'!$A:$A,Totals!$A24,'Game Log'!N:N)/COUNTIF('Game Log'!$A:$A,Média!$A24)</f>
        <v>0.5</v>
      </c>
      <c r="N24" s="2">
        <f>SUMIF('Game Log'!$A:$A,Totals!$A24,'Game Log'!O:O)/COUNTIF('Game Log'!$A:$A,Média!$A24)</f>
        <v>2</v>
      </c>
      <c r="O24" s="2">
        <f>SUMIF('Game Log'!$A:$A,Totals!$A24,'Game Log'!P:P)/COUNTIF('Game Log'!$A:$A,Média!$A24)</f>
        <v>5.5</v>
      </c>
    </row>
    <row r="25" spans="1:15" x14ac:dyDescent="0.25">
      <c r="A25" t="s">
        <v>41</v>
      </c>
      <c r="B25" t="s">
        <v>38</v>
      </c>
      <c r="C25" t="s">
        <v>37</v>
      </c>
      <c r="D25" s="2">
        <f>SUMIF('Game Log'!$A:$A,Totals!$A25,'Game Log'!E:E)/COUNTIF('Game Log'!$A:$A,Média!$A25)</f>
        <v>0.5</v>
      </c>
      <c r="E25" s="2">
        <f>SUMIF('Game Log'!$A:$A,Totals!$A25,'Game Log'!F:F)/COUNTIF('Game Log'!$A:$A,Média!$A25)</f>
        <v>0.25</v>
      </c>
      <c r="F25" s="2">
        <f>SUMIF('Game Log'!$A:$A,Totals!$A25,'Game Log'!G:G)/COUNTIF('Game Log'!$A:$A,Média!$A25)</f>
        <v>0.5</v>
      </c>
      <c r="G25" s="2">
        <f>SUMIF('Game Log'!$A:$A,Totals!$A25,'Game Log'!H:H)/COUNTIF('Game Log'!$A:$A,Média!$A25)</f>
        <v>2.25</v>
      </c>
      <c r="H25" s="2">
        <f>SUMIF('Game Log'!$A:$A,Totals!$A25,'Game Log'!I:I)/COUNTIF('Game Log'!$A:$A,Média!$A25)</f>
        <v>5.5</v>
      </c>
      <c r="I25" s="2">
        <f>SUMIF('Game Log'!$A:$A,Totals!$A25,'Game Log'!J:J)/COUNTIF('Game Log'!$A:$A,Média!$A25)</f>
        <v>1.5</v>
      </c>
      <c r="J25" s="2">
        <f>SUMIF('Game Log'!$A:$A,Totals!$A25,'Game Log'!K:K)/COUNTIF('Game Log'!$A:$A,Média!$A25)</f>
        <v>7</v>
      </c>
      <c r="K25" s="2">
        <f>SUMIF('Game Log'!$A:$A,Totals!$A25,'Game Log'!L:L)/COUNTIF('Game Log'!$A:$A,Média!$A25)</f>
        <v>0.25</v>
      </c>
      <c r="L25" s="2">
        <f>SUMIF('Game Log'!$A:$A,Totals!$A25,'Game Log'!M:M)/COUNTIF('Game Log'!$A:$A,Média!$A25)</f>
        <v>0.5</v>
      </c>
      <c r="M25" s="2">
        <f>SUMIF('Game Log'!$A:$A,Totals!$A25,'Game Log'!N:N)/COUNTIF('Game Log'!$A:$A,Média!$A25)</f>
        <v>0</v>
      </c>
      <c r="N25" s="2">
        <f>SUMIF('Game Log'!$A:$A,Totals!$A25,'Game Log'!O:O)/COUNTIF('Game Log'!$A:$A,Média!$A25)</f>
        <v>1.5</v>
      </c>
      <c r="O25" s="2">
        <f>SUMIF('Game Log'!$A:$A,Totals!$A25,'Game Log'!P:P)/COUNTIF('Game Log'!$A:$A,Média!$A25)</f>
        <v>8.5</v>
      </c>
    </row>
    <row r="26" spans="1:15" x14ac:dyDescent="0.25">
      <c r="A26" t="s">
        <v>42</v>
      </c>
      <c r="B26" t="s">
        <v>38</v>
      </c>
      <c r="C26" t="s">
        <v>37</v>
      </c>
      <c r="D26" s="2">
        <f>SUMIF('Game Log'!$A:$A,Totals!$A26,'Game Log'!E:E)/COUNTIF('Game Log'!$A:$A,Média!$A26)</f>
        <v>4.75</v>
      </c>
      <c r="E26" s="2">
        <f>SUMIF('Game Log'!$A:$A,Totals!$A26,'Game Log'!F:F)/COUNTIF('Game Log'!$A:$A,Média!$A26)</f>
        <v>1</v>
      </c>
      <c r="F26" s="2">
        <f>SUMIF('Game Log'!$A:$A,Totals!$A26,'Game Log'!G:G)/COUNTIF('Game Log'!$A:$A,Média!$A26)</f>
        <v>4.5</v>
      </c>
      <c r="G26" s="2">
        <f>SUMIF('Game Log'!$A:$A,Totals!$A26,'Game Log'!H:H)/COUNTIF('Game Log'!$A:$A,Média!$A26)</f>
        <v>17</v>
      </c>
      <c r="H26" s="2">
        <f>SUMIF('Game Log'!$A:$A,Totals!$A26,'Game Log'!I:I)/COUNTIF('Game Log'!$A:$A,Média!$A26)</f>
        <v>2.25</v>
      </c>
      <c r="I26" s="2">
        <f>SUMIF('Game Log'!$A:$A,Totals!$A26,'Game Log'!J:J)/COUNTIF('Game Log'!$A:$A,Média!$A26)</f>
        <v>1.25</v>
      </c>
      <c r="J26" s="2">
        <f>SUMIF('Game Log'!$A:$A,Totals!$A26,'Game Log'!K:K)/COUNTIF('Game Log'!$A:$A,Média!$A26)</f>
        <v>3.5</v>
      </c>
      <c r="K26" s="2">
        <f>SUMIF('Game Log'!$A:$A,Totals!$A26,'Game Log'!L:L)/COUNTIF('Game Log'!$A:$A,Média!$A26)</f>
        <v>1.75</v>
      </c>
      <c r="L26" s="2">
        <f>SUMIF('Game Log'!$A:$A,Totals!$A26,'Game Log'!M:M)/COUNTIF('Game Log'!$A:$A,Média!$A26)</f>
        <v>1.75</v>
      </c>
      <c r="M26" s="2">
        <f>SUMIF('Game Log'!$A:$A,Totals!$A26,'Game Log'!N:N)/COUNTIF('Game Log'!$A:$A,Média!$A26)</f>
        <v>0</v>
      </c>
      <c r="N26" s="2">
        <f>SUMIF('Game Log'!$A:$A,Totals!$A26,'Game Log'!O:O)/COUNTIF('Game Log'!$A:$A,Média!$A26)</f>
        <v>0.5</v>
      </c>
      <c r="O26" s="2">
        <f>SUMIF('Game Log'!$A:$A,Totals!$A26,'Game Log'!P:P)/COUNTIF('Game Log'!$A:$A,Média!$A26)</f>
        <v>23.5</v>
      </c>
    </row>
    <row r="27" spans="1:15" x14ac:dyDescent="0.25">
      <c r="A27" t="s">
        <v>43</v>
      </c>
      <c r="B27" t="s">
        <v>38</v>
      </c>
      <c r="C27" t="s">
        <v>37</v>
      </c>
      <c r="D27" s="2">
        <f>SUMIF('Game Log'!$A:$A,Totals!$A27,'Game Log'!E:E)/COUNTIF('Game Log'!$A:$A,Média!$A27)</f>
        <v>4.8</v>
      </c>
      <c r="E27" s="2">
        <f>SUMIF('Game Log'!$A:$A,Totals!$A27,'Game Log'!F:F)/COUNTIF('Game Log'!$A:$A,Média!$A27)</f>
        <v>0.4</v>
      </c>
      <c r="F27" s="2">
        <f>SUMIF('Game Log'!$A:$A,Totals!$A27,'Game Log'!G:G)/COUNTIF('Game Log'!$A:$A,Média!$A27)</f>
        <v>3</v>
      </c>
      <c r="G27" s="2">
        <f>SUMIF('Game Log'!$A:$A,Totals!$A27,'Game Log'!H:H)/COUNTIF('Game Log'!$A:$A,Média!$A27)</f>
        <v>13.8</v>
      </c>
      <c r="H27" s="2">
        <f>SUMIF('Game Log'!$A:$A,Totals!$A27,'Game Log'!I:I)/COUNTIF('Game Log'!$A:$A,Média!$A27)</f>
        <v>5</v>
      </c>
      <c r="I27" s="2">
        <f>SUMIF('Game Log'!$A:$A,Totals!$A27,'Game Log'!J:J)/COUNTIF('Game Log'!$A:$A,Média!$A27)</f>
        <v>1.4</v>
      </c>
      <c r="J27" s="2">
        <f>SUMIF('Game Log'!$A:$A,Totals!$A27,'Game Log'!K:K)/COUNTIF('Game Log'!$A:$A,Média!$A27)</f>
        <v>6.4</v>
      </c>
      <c r="K27" s="2">
        <f>SUMIF('Game Log'!$A:$A,Totals!$A27,'Game Log'!L:L)/COUNTIF('Game Log'!$A:$A,Média!$A27)</f>
        <v>4.2</v>
      </c>
      <c r="L27" s="2">
        <f>SUMIF('Game Log'!$A:$A,Totals!$A27,'Game Log'!M:M)/COUNTIF('Game Log'!$A:$A,Média!$A27)</f>
        <v>3.2</v>
      </c>
      <c r="M27" s="2">
        <f>SUMIF('Game Log'!$A:$A,Totals!$A27,'Game Log'!N:N)/COUNTIF('Game Log'!$A:$A,Média!$A27)</f>
        <v>0.4</v>
      </c>
      <c r="N27" s="2">
        <f>SUMIF('Game Log'!$A:$A,Totals!$A27,'Game Log'!O:O)/COUNTIF('Game Log'!$A:$A,Média!$A27)</f>
        <v>2.4</v>
      </c>
      <c r="O27" s="2">
        <f>SUMIF('Game Log'!$A:$A,Totals!$A27,'Game Log'!P:P)/COUNTIF('Game Log'!$A:$A,Média!$A27)</f>
        <v>25.6</v>
      </c>
    </row>
    <row r="28" spans="1:15" x14ac:dyDescent="0.25">
      <c r="A28" t="s">
        <v>44</v>
      </c>
      <c r="B28" t="s">
        <v>38</v>
      </c>
      <c r="C28" t="s">
        <v>37</v>
      </c>
      <c r="D28" s="2">
        <f>SUMIF('Game Log'!$A:$A,Totals!$A28,'Game Log'!E:E)/COUNTIF('Game Log'!$A:$A,Média!$A28)</f>
        <v>0.25</v>
      </c>
      <c r="E28" s="2">
        <f>SUMIF('Game Log'!$A:$A,Totals!$A28,'Game Log'!F:F)/COUNTIF('Game Log'!$A:$A,Média!$A28)</f>
        <v>0.25</v>
      </c>
      <c r="F28" s="2">
        <f>SUMIF('Game Log'!$A:$A,Totals!$A28,'Game Log'!G:G)/COUNTIF('Game Log'!$A:$A,Média!$A28)</f>
        <v>0</v>
      </c>
      <c r="G28" s="2">
        <f>SUMIF('Game Log'!$A:$A,Totals!$A28,'Game Log'!H:H)/COUNTIF('Game Log'!$A:$A,Média!$A28)</f>
        <v>1.25</v>
      </c>
      <c r="H28" s="2">
        <f>SUMIF('Game Log'!$A:$A,Totals!$A28,'Game Log'!I:I)/COUNTIF('Game Log'!$A:$A,Média!$A28)</f>
        <v>1.75</v>
      </c>
      <c r="I28" s="2">
        <f>SUMIF('Game Log'!$A:$A,Totals!$A28,'Game Log'!J:J)/COUNTIF('Game Log'!$A:$A,Média!$A28)</f>
        <v>0.75</v>
      </c>
      <c r="J28" s="2">
        <f>SUMIF('Game Log'!$A:$A,Totals!$A28,'Game Log'!K:K)/COUNTIF('Game Log'!$A:$A,Média!$A28)</f>
        <v>2.5</v>
      </c>
      <c r="K28" s="2">
        <f>SUMIF('Game Log'!$A:$A,Totals!$A28,'Game Log'!L:L)/COUNTIF('Game Log'!$A:$A,Média!$A28)</f>
        <v>0.75</v>
      </c>
      <c r="L28" s="2">
        <f>SUMIF('Game Log'!$A:$A,Totals!$A28,'Game Log'!M:M)/COUNTIF('Game Log'!$A:$A,Média!$A28)</f>
        <v>0.5</v>
      </c>
      <c r="M28" s="2">
        <f>SUMIF('Game Log'!$A:$A,Totals!$A28,'Game Log'!N:N)/COUNTIF('Game Log'!$A:$A,Média!$A28)</f>
        <v>0</v>
      </c>
      <c r="N28" s="2">
        <f>SUMIF('Game Log'!$A:$A,Totals!$A28,'Game Log'!O:O)/COUNTIF('Game Log'!$A:$A,Média!$A28)</f>
        <v>0.75</v>
      </c>
      <c r="O28" s="2">
        <f>SUMIF('Game Log'!$A:$A,Totals!$A28,'Game Log'!P:P)/COUNTIF('Game Log'!$A:$A,Média!$A28)</f>
        <v>4.25</v>
      </c>
    </row>
    <row r="29" spans="1:15" x14ac:dyDescent="0.25">
      <c r="A29" t="s">
        <v>45</v>
      </c>
      <c r="B29" t="s">
        <v>38</v>
      </c>
      <c r="C29" t="s">
        <v>37</v>
      </c>
      <c r="D29" s="2">
        <f>SUMIF('Game Log'!$A:$A,Totals!$A29,'Game Log'!E:E)/COUNTIF('Game Log'!$A:$A,Média!$A29)</f>
        <v>1.5</v>
      </c>
      <c r="E29" s="2">
        <f>SUMIF('Game Log'!$A:$A,Totals!$A29,'Game Log'!F:F)/COUNTIF('Game Log'!$A:$A,Média!$A29)</f>
        <v>1.25</v>
      </c>
      <c r="F29" s="2">
        <f>SUMIF('Game Log'!$A:$A,Totals!$A29,'Game Log'!G:G)/COUNTIF('Game Log'!$A:$A,Média!$A29)</f>
        <v>0</v>
      </c>
      <c r="G29" s="2">
        <f>SUMIF('Game Log'!$A:$A,Totals!$A29,'Game Log'!H:H)/COUNTIF('Game Log'!$A:$A,Média!$A29)</f>
        <v>6.75</v>
      </c>
      <c r="H29" s="2">
        <f>SUMIF('Game Log'!$A:$A,Totals!$A29,'Game Log'!I:I)/COUNTIF('Game Log'!$A:$A,Média!$A29)</f>
        <v>2</v>
      </c>
      <c r="I29" s="2">
        <f>SUMIF('Game Log'!$A:$A,Totals!$A29,'Game Log'!J:J)/COUNTIF('Game Log'!$A:$A,Média!$A29)</f>
        <v>2</v>
      </c>
      <c r="J29" s="2">
        <f>SUMIF('Game Log'!$A:$A,Totals!$A29,'Game Log'!K:K)/COUNTIF('Game Log'!$A:$A,Média!$A29)</f>
        <v>4</v>
      </c>
      <c r="K29" s="2">
        <f>SUMIF('Game Log'!$A:$A,Totals!$A29,'Game Log'!L:L)/COUNTIF('Game Log'!$A:$A,Média!$A29)</f>
        <v>1.25</v>
      </c>
      <c r="L29" s="2">
        <f>SUMIF('Game Log'!$A:$A,Totals!$A29,'Game Log'!M:M)/COUNTIF('Game Log'!$A:$A,Média!$A29)</f>
        <v>1.75</v>
      </c>
      <c r="M29" s="2">
        <f>SUMIF('Game Log'!$A:$A,Totals!$A29,'Game Log'!N:N)/COUNTIF('Game Log'!$A:$A,Média!$A29)</f>
        <v>0</v>
      </c>
      <c r="N29" s="2">
        <f>SUMIF('Game Log'!$A:$A,Totals!$A29,'Game Log'!O:O)/COUNTIF('Game Log'!$A:$A,Média!$A29)</f>
        <v>3</v>
      </c>
      <c r="O29" s="2">
        <f>SUMIF('Game Log'!$A:$A,Totals!$A29,'Game Log'!P:P)/COUNTIF('Game Log'!$A:$A,Média!$A29)</f>
        <v>10.75</v>
      </c>
    </row>
  </sheetData>
  <conditionalFormatting sqref="D2:D29">
    <cfRule type="top10" dxfId="12" priority="12" rank="3"/>
  </conditionalFormatting>
  <conditionalFormatting sqref="E2:E29">
    <cfRule type="top10" dxfId="11" priority="11" rank="3"/>
  </conditionalFormatting>
  <conditionalFormatting sqref="F2:F29">
    <cfRule type="top10" dxfId="10" priority="10" rank="3"/>
  </conditionalFormatting>
  <conditionalFormatting sqref="G2:G29">
    <cfRule type="top10" dxfId="9" priority="9" rank="3"/>
  </conditionalFormatting>
  <conditionalFormatting sqref="H2:H29">
    <cfRule type="top10" dxfId="8" priority="8" rank="3"/>
  </conditionalFormatting>
  <conditionalFormatting sqref="I2:I29">
    <cfRule type="top10" dxfId="7" priority="7" rank="3"/>
  </conditionalFormatting>
  <conditionalFormatting sqref="J2:J29">
    <cfRule type="top10" dxfId="6" priority="6" rank="3"/>
  </conditionalFormatting>
  <conditionalFormatting sqref="K2:K29">
    <cfRule type="top10" dxfId="5" priority="5" rank="3"/>
  </conditionalFormatting>
  <conditionalFormatting sqref="L2:L29">
    <cfRule type="top10" dxfId="4" priority="4" rank="3"/>
  </conditionalFormatting>
  <conditionalFormatting sqref="M2:M29">
    <cfRule type="top10" dxfId="3" priority="3" rank="3"/>
  </conditionalFormatting>
  <conditionalFormatting sqref="N2:N29">
    <cfRule type="top10" dxfId="2" priority="2" rank="3"/>
  </conditionalFormatting>
  <conditionalFormatting sqref="O2:O29">
    <cfRule type="top10" dxfId="1" priority="1" rank="3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79F3-F594-4F3C-B127-F35E9BA644E1}">
  <dimension ref="A1:P26"/>
  <sheetViews>
    <sheetView topLeftCell="A7" zoomScale="80" zoomScaleNormal="80" workbookViewId="0">
      <selection activeCell="A27" sqref="A27"/>
    </sheetView>
  </sheetViews>
  <sheetFormatPr defaultRowHeight="15" x14ac:dyDescent="0.25"/>
  <cols>
    <col min="1" max="1" width="4" style="1" bestFit="1" customWidth="1"/>
    <col min="2" max="2" width="4.140625" style="1" bestFit="1" customWidth="1"/>
    <col min="3" max="3" width="9.140625" style="1"/>
    <col min="4" max="6" width="9.140625" style="1" customWidth="1"/>
    <col min="7" max="7" width="9.140625" style="1"/>
    <col min="8" max="9" width="9.140625" style="1" customWidth="1"/>
    <col min="10" max="15" width="9.140625" style="1"/>
  </cols>
  <sheetData>
    <row r="1" spans="1:16" x14ac:dyDescent="0.25">
      <c r="A1" s="1" t="s">
        <v>46</v>
      </c>
      <c r="B1" s="1" t="s">
        <v>47</v>
      </c>
      <c r="C1" s="1" t="s">
        <v>51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56</v>
      </c>
    </row>
    <row r="2" spans="1:16" x14ac:dyDescent="0.25">
      <c r="A2" s="1">
        <v>1</v>
      </c>
      <c r="B2" s="1" t="s">
        <v>48</v>
      </c>
      <c r="C2" s="1" t="s">
        <v>52</v>
      </c>
      <c r="D2" s="1">
        <v>5</v>
      </c>
      <c r="E2" s="1">
        <v>1</v>
      </c>
      <c r="F2" s="1">
        <v>6</v>
      </c>
      <c r="G2" s="1">
        <v>19</v>
      </c>
      <c r="H2" s="1">
        <v>8</v>
      </c>
      <c r="I2" s="1">
        <v>2</v>
      </c>
      <c r="J2" s="1">
        <v>10</v>
      </c>
      <c r="K2" s="1">
        <v>2</v>
      </c>
      <c r="L2" s="1">
        <v>0</v>
      </c>
      <c r="M2" s="1">
        <v>0</v>
      </c>
      <c r="N2" s="1">
        <v>5</v>
      </c>
      <c r="O2" s="1">
        <v>26</v>
      </c>
      <c r="P2" s="1" t="s">
        <v>57</v>
      </c>
    </row>
    <row r="3" spans="1:16" x14ac:dyDescent="0.25">
      <c r="A3" s="1">
        <v>1</v>
      </c>
      <c r="B3" s="1" t="s">
        <v>49</v>
      </c>
      <c r="C3" s="1" t="s">
        <v>53</v>
      </c>
      <c r="D3" s="1">
        <v>4</v>
      </c>
      <c r="E3" s="1">
        <v>2</v>
      </c>
      <c r="F3" s="1">
        <v>0</v>
      </c>
      <c r="G3" s="1">
        <v>14</v>
      </c>
      <c r="H3" s="1">
        <v>5</v>
      </c>
      <c r="I3" s="1">
        <v>1</v>
      </c>
      <c r="J3" s="1">
        <v>6</v>
      </c>
      <c r="K3" s="1">
        <v>1</v>
      </c>
      <c r="L3" s="1">
        <v>2</v>
      </c>
      <c r="M3" s="1">
        <v>1</v>
      </c>
      <c r="N3" s="1">
        <v>0</v>
      </c>
      <c r="O3" s="1">
        <v>24</v>
      </c>
      <c r="P3" s="1" t="s">
        <v>58</v>
      </c>
    </row>
    <row r="4" spans="1:16" x14ac:dyDescent="0.25">
      <c r="A4" s="1">
        <v>1</v>
      </c>
      <c r="B4" s="1" t="s">
        <v>49</v>
      </c>
      <c r="C4" s="1" t="s">
        <v>54</v>
      </c>
      <c r="D4" s="1">
        <v>2</v>
      </c>
      <c r="E4" s="1">
        <v>2</v>
      </c>
      <c r="F4" s="1">
        <v>0</v>
      </c>
      <c r="G4" s="1">
        <v>10</v>
      </c>
      <c r="H4" s="1">
        <v>6</v>
      </c>
      <c r="I4" s="1">
        <v>1</v>
      </c>
      <c r="J4" s="1">
        <v>7</v>
      </c>
      <c r="K4" s="1">
        <v>1</v>
      </c>
      <c r="L4" s="1">
        <v>4</v>
      </c>
      <c r="M4" s="1">
        <v>0</v>
      </c>
      <c r="N4" s="1">
        <v>2</v>
      </c>
      <c r="O4" s="1">
        <v>20</v>
      </c>
      <c r="P4" s="1" t="s">
        <v>57</v>
      </c>
    </row>
    <row r="5" spans="1:16" x14ac:dyDescent="0.25">
      <c r="A5" s="1">
        <v>1</v>
      </c>
      <c r="B5" s="1" t="s">
        <v>50</v>
      </c>
      <c r="C5" s="1" t="s">
        <v>39</v>
      </c>
      <c r="D5" s="1">
        <v>5</v>
      </c>
      <c r="E5" s="1">
        <v>0</v>
      </c>
      <c r="F5" s="1">
        <v>3</v>
      </c>
      <c r="G5" s="1">
        <v>13</v>
      </c>
      <c r="H5" s="1">
        <v>7</v>
      </c>
      <c r="I5" s="1">
        <v>1</v>
      </c>
      <c r="J5" s="1">
        <v>8</v>
      </c>
      <c r="K5" s="1">
        <v>1</v>
      </c>
      <c r="L5" s="1">
        <v>0</v>
      </c>
      <c r="M5" s="1">
        <v>0</v>
      </c>
      <c r="N5" s="1">
        <v>2</v>
      </c>
      <c r="O5" s="1">
        <v>20</v>
      </c>
      <c r="P5" s="1" t="s">
        <v>57</v>
      </c>
    </row>
    <row r="6" spans="1:16" x14ac:dyDescent="0.25">
      <c r="A6" s="1">
        <v>1</v>
      </c>
      <c r="B6" s="1" t="s">
        <v>50</v>
      </c>
      <c r="C6" s="1" t="s">
        <v>55</v>
      </c>
      <c r="D6" s="1">
        <v>5</v>
      </c>
      <c r="E6" s="1">
        <v>1</v>
      </c>
      <c r="F6" s="1">
        <v>8</v>
      </c>
      <c r="G6" s="1">
        <v>21</v>
      </c>
      <c r="H6" s="1">
        <v>2</v>
      </c>
      <c r="I6" s="1">
        <v>0</v>
      </c>
      <c r="J6" s="1">
        <v>2</v>
      </c>
      <c r="K6" s="1">
        <v>1</v>
      </c>
      <c r="L6" s="1">
        <v>1</v>
      </c>
      <c r="M6" s="1">
        <v>0</v>
      </c>
      <c r="N6" s="1">
        <v>2</v>
      </c>
      <c r="O6" s="1">
        <v>23</v>
      </c>
      <c r="P6" s="1" t="s">
        <v>57</v>
      </c>
    </row>
    <row r="7" spans="1:16" x14ac:dyDescent="0.25">
      <c r="A7" s="1">
        <v>2</v>
      </c>
      <c r="B7" s="1" t="s">
        <v>48</v>
      </c>
      <c r="C7" s="1" t="s">
        <v>52</v>
      </c>
      <c r="D7" s="1">
        <v>10</v>
      </c>
      <c r="E7" s="1">
        <v>1</v>
      </c>
      <c r="F7" s="1">
        <v>4</v>
      </c>
      <c r="G7" s="1">
        <v>27</v>
      </c>
      <c r="H7" s="1">
        <v>11</v>
      </c>
      <c r="I7" s="1">
        <v>13</v>
      </c>
      <c r="J7" s="1">
        <v>24</v>
      </c>
      <c r="K7" s="1">
        <v>5</v>
      </c>
      <c r="L7" s="1">
        <v>1</v>
      </c>
      <c r="M7" s="1">
        <v>0</v>
      </c>
      <c r="N7" s="1">
        <v>0</v>
      </c>
      <c r="O7" s="1">
        <v>57</v>
      </c>
      <c r="P7" s="1" t="s">
        <v>58</v>
      </c>
    </row>
    <row r="8" spans="1:16" x14ac:dyDescent="0.25">
      <c r="A8" s="1">
        <v>2</v>
      </c>
      <c r="B8" s="1" t="s">
        <v>49</v>
      </c>
      <c r="C8" s="1" t="s">
        <v>54</v>
      </c>
      <c r="D8" s="1">
        <v>7</v>
      </c>
      <c r="E8" s="1">
        <v>0</v>
      </c>
      <c r="F8" s="1">
        <v>3</v>
      </c>
      <c r="G8" s="1">
        <v>17</v>
      </c>
      <c r="H8" s="1">
        <v>4</v>
      </c>
      <c r="I8" s="1">
        <v>2</v>
      </c>
      <c r="J8" s="1">
        <v>6</v>
      </c>
      <c r="K8" s="1">
        <v>5</v>
      </c>
      <c r="L8" s="1">
        <v>3</v>
      </c>
      <c r="M8" s="1">
        <v>0</v>
      </c>
      <c r="N8" s="1">
        <v>0</v>
      </c>
      <c r="O8" s="1">
        <v>31</v>
      </c>
      <c r="P8" s="1" t="s">
        <v>57</v>
      </c>
    </row>
    <row r="9" spans="1:16" x14ac:dyDescent="0.25">
      <c r="A9" s="1">
        <v>2</v>
      </c>
      <c r="B9" s="1" t="s">
        <v>49</v>
      </c>
      <c r="C9" s="1" t="s">
        <v>39</v>
      </c>
      <c r="D9" s="1">
        <v>9</v>
      </c>
      <c r="E9" s="1">
        <v>0</v>
      </c>
      <c r="F9" s="1">
        <v>6</v>
      </c>
      <c r="G9" s="1">
        <v>24</v>
      </c>
      <c r="H9" s="1">
        <v>5</v>
      </c>
      <c r="I9" s="1">
        <v>5</v>
      </c>
      <c r="J9" s="1">
        <v>10</v>
      </c>
      <c r="K9" s="1">
        <v>1</v>
      </c>
      <c r="L9" s="1">
        <v>5</v>
      </c>
      <c r="M9" s="1">
        <v>0</v>
      </c>
      <c r="N9" s="1">
        <v>1</v>
      </c>
      <c r="O9" s="1">
        <v>39</v>
      </c>
      <c r="P9" s="1" t="s">
        <v>57</v>
      </c>
    </row>
    <row r="10" spans="1:16" x14ac:dyDescent="0.25">
      <c r="A10" s="1">
        <v>2</v>
      </c>
      <c r="B10" s="1" t="s">
        <v>50</v>
      </c>
      <c r="C10" s="1" t="s">
        <v>42</v>
      </c>
      <c r="D10" s="1">
        <v>7</v>
      </c>
      <c r="E10" s="1">
        <v>3</v>
      </c>
      <c r="F10" s="1">
        <v>3</v>
      </c>
      <c r="G10" s="1">
        <v>26</v>
      </c>
      <c r="H10" s="1">
        <v>4</v>
      </c>
      <c r="I10" s="1">
        <v>1</v>
      </c>
      <c r="J10" s="1">
        <v>5</v>
      </c>
      <c r="K10" s="1">
        <v>4</v>
      </c>
      <c r="L10" s="1">
        <v>1</v>
      </c>
      <c r="M10" s="1">
        <v>0</v>
      </c>
      <c r="N10" s="1">
        <v>1</v>
      </c>
      <c r="O10" s="1">
        <v>35</v>
      </c>
      <c r="P10" s="1" t="s">
        <v>57</v>
      </c>
    </row>
    <row r="11" spans="1:16" x14ac:dyDescent="0.25">
      <c r="A11" s="1">
        <v>2</v>
      </c>
      <c r="B11" s="1" t="s">
        <v>50</v>
      </c>
      <c r="C11" s="1" t="s">
        <v>55</v>
      </c>
      <c r="D11" s="1">
        <v>11</v>
      </c>
      <c r="E11" s="1">
        <v>2</v>
      </c>
      <c r="F11" s="1">
        <v>6</v>
      </c>
      <c r="G11" s="1">
        <v>34</v>
      </c>
      <c r="H11" s="1">
        <v>9</v>
      </c>
      <c r="I11" s="1">
        <v>2</v>
      </c>
      <c r="J11" s="1">
        <v>11</v>
      </c>
      <c r="K11" s="1">
        <v>5</v>
      </c>
      <c r="L11" s="1">
        <v>2</v>
      </c>
      <c r="M11" s="1">
        <v>0</v>
      </c>
      <c r="N11" s="1">
        <v>2</v>
      </c>
      <c r="O11" s="1">
        <v>50</v>
      </c>
      <c r="P11" s="1" t="s">
        <v>57</v>
      </c>
    </row>
    <row r="12" spans="1:16" x14ac:dyDescent="0.25">
      <c r="A12" s="1">
        <v>3</v>
      </c>
      <c r="B12" s="1" t="s">
        <v>48</v>
      </c>
      <c r="C12" s="1" t="s">
        <v>52</v>
      </c>
      <c r="D12" s="1">
        <v>15</v>
      </c>
      <c r="E12" s="1">
        <v>1</v>
      </c>
      <c r="F12" s="1">
        <v>6</v>
      </c>
      <c r="G12" s="1">
        <v>39</v>
      </c>
      <c r="H12" s="1">
        <v>13</v>
      </c>
      <c r="I12" s="1">
        <v>7</v>
      </c>
      <c r="J12" s="1">
        <v>20</v>
      </c>
      <c r="K12" s="1">
        <v>0</v>
      </c>
      <c r="L12" s="1">
        <v>1</v>
      </c>
      <c r="M12" s="1">
        <v>1</v>
      </c>
      <c r="N12" s="1">
        <v>1</v>
      </c>
      <c r="O12" s="1">
        <v>60</v>
      </c>
      <c r="P12" s="1" t="s">
        <v>58</v>
      </c>
    </row>
    <row r="13" spans="1:16" x14ac:dyDescent="0.25">
      <c r="A13" s="1">
        <v>3</v>
      </c>
      <c r="B13" s="1" t="s">
        <v>49</v>
      </c>
      <c r="C13" s="1" t="s">
        <v>53</v>
      </c>
      <c r="D13" s="1">
        <v>7</v>
      </c>
      <c r="E13" s="1">
        <v>2</v>
      </c>
      <c r="F13" s="1">
        <v>5</v>
      </c>
      <c r="G13" s="1">
        <v>25</v>
      </c>
      <c r="H13" s="1">
        <v>6</v>
      </c>
      <c r="I13" s="1">
        <v>4</v>
      </c>
      <c r="J13" s="1">
        <v>10</v>
      </c>
      <c r="K13" s="1">
        <v>4</v>
      </c>
      <c r="L13" s="1">
        <v>1</v>
      </c>
      <c r="M13" s="1">
        <v>0</v>
      </c>
      <c r="N13" s="1">
        <v>0</v>
      </c>
      <c r="O13" s="1">
        <v>40</v>
      </c>
      <c r="P13" s="1" t="s">
        <v>57</v>
      </c>
    </row>
    <row r="14" spans="1:16" x14ac:dyDescent="0.25">
      <c r="A14" s="1">
        <v>3</v>
      </c>
      <c r="B14" s="1" t="s">
        <v>49</v>
      </c>
      <c r="C14" s="1" t="s">
        <v>39</v>
      </c>
      <c r="D14" s="1">
        <v>8</v>
      </c>
      <c r="E14" s="1">
        <v>0</v>
      </c>
      <c r="F14" s="1">
        <v>3</v>
      </c>
      <c r="G14" s="1">
        <v>19</v>
      </c>
      <c r="H14" s="1">
        <v>7</v>
      </c>
      <c r="I14" s="1">
        <v>4</v>
      </c>
      <c r="J14" s="1">
        <v>11</v>
      </c>
      <c r="K14" s="1">
        <v>5</v>
      </c>
      <c r="L14" s="1">
        <v>5</v>
      </c>
      <c r="M14" s="1">
        <v>0</v>
      </c>
      <c r="N14" s="1">
        <v>1</v>
      </c>
      <c r="O14" s="1">
        <v>39</v>
      </c>
      <c r="P14" s="1" t="s">
        <v>57</v>
      </c>
    </row>
    <row r="15" spans="1:16" x14ac:dyDescent="0.25">
      <c r="A15" s="1">
        <v>3</v>
      </c>
      <c r="B15" s="1" t="s">
        <v>50</v>
      </c>
      <c r="C15" s="1" t="s">
        <v>119</v>
      </c>
      <c r="D15" s="1">
        <v>5</v>
      </c>
      <c r="E15" s="1">
        <v>0</v>
      </c>
      <c r="F15" s="1">
        <v>3</v>
      </c>
      <c r="G15" s="1">
        <v>13</v>
      </c>
      <c r="H15" s="1">
        <v>5</v>
      </c>
      <c r="I15" s="1">
        <v>2</v>
      </c>
      <c r="J15" s="1">
        <v>7</v>
      </c>
      <c r="K15" s="1">
        <v>1</v>
      </c>
      <c r="L15" s="1">
        <v>5</v>
      </c>
      <c r="M15" s="1">
        <v>1</v>
      </c>
      <c r="N15" s="1">
        <v>1</v>
      </c>
      <c r="O15" s="1">
        <v>26</v>
      </c>
      <c r="P15" s="1" t="s">
        <v>57</v>
      </c>
    </row>
    <row r="16" spans="1:16" x14ac:dyDescent="0.25">
      <c r="A16" s="1">
        <v>3</v>
      </c>
      <c r="B16" s="1" t="s">
        <v>50</v>
      </c>
      <c r="C16" s="1" t="s">
        <v>55</v>
      </c>
      <c r="D16" s="1">
        <v>7</v>
      </c>
      <c r="E16" s="1">
        <v>1</v>
      </c>
      <c r="F16" s="1">
        <v>1</v>
      </c>
      <c r="G16" s="1">
        <v>18</v>
      </c>
      <c r="H16" s="1">
        <v>4</v>
      </c>
      <c r="I16" s="1">
        <v>1</v>
      </c>
      <c r="J16" s="1">
        <v>5</v>
      </c>
      <c r="K16" s="1">
        <v>2</v>
      </c>
      <c r="L16" s="1">
        <v>2</v>
      </c>
      <c r="M16" s="1">
        <v>3</v>
      </c>
      <c r="N16" s="1">
        <v>2</v>
      </c>
      <c r="O16" s="1">
        <v>28</v>
      </c>
      <c r="P16" s="1" t="s">
        <v>57</v>
      </c>
    </row>
    <row r="17" spans="1:16" x14ac:dyDescent="0.25">
      <c r="A17" s="1" t="s">
        <v>123</v>
      </c>
      <c r="B17" s="1" t="s">
        <v>48</v>
      </c>
      <c r="C17" s="1" t="s">
        <v>52</v>
      </c>
      <c r="D17" s="1">
        <v>7</v>
      </c>
      <c r="E17" s="1">
        <v>0</v>
      </c>
      <c r="F17" s="1">
        <v>3</v>
      </c>
      <c r="G17" s="1">
        <v>17</v>
      </c>
      <c r="H17" s="1">
        <v>9</v>
      </c>
      <c r="I17" s="1">
        <v>5</v>
      </c>
      <c r="J17" s="1">
        <v>14</v>
      </c>
      <c r="K17" s="1">
        <v>4</v>
      </c>
      <c r="L17" s="1">
        <v>0</v>
      </c>
      <c r="M17" s="1">
        <v>0</v>
      </c>
      <c r="N17" s="1">
        <v>1</v>
      </c>
      <c r="O17" s="1">
        <v>34</v>
      </c>
      <c r="P17" s="1" t="s">
        <v>57</v>
      </c>
    </row>
    <row r="18" spans="1:16" x14ac:dyDescent="0.25">
      <c r="A18" s="1" t="s">
        <v>123</v>
      </c>
      <c r="B18" s="1" t="s">
        <v>49</v>
      </c>
      <c r="C18" s="1" t="s">
        <v>53</v>
      </c>
      <c r="D18" s="1">
        <v>4</v>
      </c>
      <c r="E18" s="1">
        <v>1</v>
      </c>
      <c r="F18" s="1">
        <v>8</v>
      </c>
      <c r="G18" s="1">
        <v>19</v>
      </c>
      <c r="H18" s="1">
        <v>12</v>
      </c>
      <c r="I18" s="1">
        <v>0</v>
      </c>
      <c r="J18" s="1">
        <v>12</v>
      </c>
      <c r="K18" s="1">
        <v>3</v>
      </c>
      <c r="L18" s="1">
        <v>4</v>
      </c>
      <c r="M18" s="1">
        <v>6</v>
      </c>
      <c r="N18" s="1">
        <v>4</v>
      </c>
      <c r="O18" s="1">
        <v>40</v>
      </c>
      <c r="P18" s="1" t="s">
        <v>58</v>
      </c>
    </row>
    <row r="19" spans="1:16" x14ac:dyDescent="0.25">
      <c r="A19" s="1" t="s">
        <v>123</v>
      </c>
      <c r="B19" s="1" t="s">
        <v>49</v>
      </c>
      <c r="C19" s="1" t="s">
        <v>125</v>
      </c>
      <c r="D19" s="1">
        <v>1</v>
      </c>
      <c r="E19" s="1">
        <v>1</v>
      </c>
      <c r="F19" s="1">
        <v>3</v>
      </c>
      <c r="G19" s="1">
        <v>8</v>
      </c>
      <c r="H19" s="1">
        <v>13</v>
      </c>
      <c r="I19" s="1">
        <v>1</v>
      </c>
      <c r="J19" s="1">
        <v>14</v>
      </c>
      <c r="K19" s="1">
        <v>4</v>
      </c>
      <c r="L19" s="1">
        <v>0</v>
      </c>
      <c r="M19" s="1">
        <v>1</v>
      </c>
      <c r="N19" s="1">
        <v>0</v>
      </c>
      <c r="O19" s="1">
        <v>27</v>
      </c>
      <c r="P19" s="1" t="s">
        <v>57</v>
      </c>
    </row>
    <row r="20" spans="1:16" x14ac:dyDescent="0.25">
      <c r="A20" s="1" t="s">
        <v>123</v>
      </c>
      <c r="B20" s="1" t="s">
        <v>50</v>
      </c>
      <c r="C20" s="1" t="s">
        <v>55</v>
      </c>
      <c r="D20" s="1">
        <v>9</v>
      </c>
      <c r="E20" s="1">
        <v>2</v>
      </c>
      <c r="F20" s="1">
        <v>3</v>
      </c>
      <c r="G20" s="1">
        <v>27</v>
      </c>
      <c r="H20" s="1">
        <v>6</v>
      </c>
      <c r="I20" s="1">
        <v>2</v>
      </c>
      <c r="J20" s="1">
        <v>8</v>
      </c>
      <c r="K20" s="1">
        <v>4</v>
      </c>
      <c r="L20" s="1">
        <v>4</v>
      </c>
      <c r="M20" s="1">
        <v>0</v>
      </c>
      <c r="N20" s="1">
        <v>1</v>
      </c>
      <c r="O20" s="1">
        <v>42</v>
      </c>
      <c r="P20" s="1" t="s">
        <v>57</v>
      </c>
    </row>
    <row r="21" spans="1:16" x14ac:dyDescent="0.25">
      <c r="A21" s="1" t="s">
        <v>123</v>
      </c>
      <c r="B21" s="1" t="s">
        <v>50</v>
      </c>
      <c r="C21" s="1" t="s">
        <v>33</v>
      </c>
      <c r="D21" s="1">
        <v>6</v>
      </c>
      <c r="E21" s="1">
        <v>2</v>
      </c>
      <c r="F21" s="1">
        <v>2</v>
      </c>
      <c r="G21" s="1">
        <v>20</v>
      </c>
      <c r="H21" s="1">
        <v>1</v>
      </c>
      <c r="I21" s="1">
        <v>2</v>
      </c>
      <c r="J21" s="1">
        <v>3</v>
      </c>
      <c r="K21" s="1">
        <v>4</v>
      </c>
      <c r="L21" s="1">
        <v>6</v>
      </c>
      <c r="M21" s="1">
        <v>0</v>
      </c>
      <c r="N21" s="1">
        <v>0</v>
      </c>
      <c r="O21" s="1">
        <v>33</v>
      </c>
      <c r="P21" s="1" t="s">
        <v>57</v>
      </c>
    </row>
    <row r="22" spans="1:16" x14ac:dyDescent="0.25">
      <c r="A22" s="1" t="s">
        <v>62</v>
      </c>
      <c r="B22" s="1" t="s">
        <v>48</v>
      </c>
      <c r="C22" s="1" t="s">
        <v>52</v>
      </c>
      <c r="D22" s="1">
        <v>11</v>
      </c>
      <c r="E22" s="1">
        <v>3</v>
      </c>
      <c r="F22" s="1">
        <v>1</v>
      </c>
      <c r="G22" s="1">
        <v>32</v>
      </c>
      <c r="H22" s="1">
        <v>12</v>
      </c>
      <c r="I22" s="1">
        <v>3</v>
      </c>
      <c r="J22" s="1">
        <v>15</v>
      </c>
      <c r="K22" s="1">
        <v>1</v>
      </c>
      <c r="L22" s="1">
        <v>0</v>
      </c>
      <c r="M22" s="1">
        <v>0</v>
      </c>
      <c r="N22" s="1">
        <v>2</v>
      </c>
      <c r="O22" s="1">
        <v>46</v>
      </c>
      <c r="P22" s="1" t="s">
        <v>57</v>
      </c>
    </row>
    <row r="23" spans="1:16" x14ac:dyDescent="0.25">
      <c r="A23" s="1" t="s">
        <v>62</v>
      </c>
      <c r="B23" s="1" t="s">
        <v>49</v>
      </c>
      <c r="C23" s="1" t="s">
        <v>53</v>
      </c>
      <c r="D23" s="1">
        <v>7</v>
      </c>
      <c r="E23" s="1">
        <v>1</v>
      </c>
      <c r="F23" s="1">
        <v>8</v>
      </c>
      <c r="G23" s="1">
        <v>25</v>
      </c>
      <c r="H23" s="1">
        <v>6</v>
      </c>
      <c r="I23" s="1">
        <v>3</v>
      </c>
      <c r="J23" s="1">
        <v>9</v>
      </c>
      <c r="K23" s="1">
        <v>1</v>
      </c>
      <c r="L23" s="1">
        <v>3</v>
      </c>
      <c r="M23" s="1">
        <v>1</v>
      </c>
      <c r="N23" s="1">
        <v>1</v>
      </c>
      <c r="O23" s="1">
        <v>38</v>
      </c>
      <c r="P23" s="1" t="s">
        <v>58</v>
      </c>
    </row>
    <row r="24" spans="1:16" x14ac:dyDescent="0.25">
      <c r="A24" s="1" t="s">
        <v>62</v>
      </c>
      <c r="B24" s="1" t="s">
        <v>49</v>
      </c>
      <c r="C24" s="1" t="s">
        <v>119</v>
      </c>
      <c r="D24" s="1">
        <v>4</v>
      </c>
      <c r="E24" s="1">
        <v>3</v>
      </c>
      <c r="F24" s="1">
        <v>1</v>
      </c>
      <c r="G24" s="1">
        <v>18</v>
      </c>
      <c r="H24" s="1">
        <v>3</v>
      </c>
      <c r="I24" s="1">
        <v>1</v>
      </c>
      <c r="J24" s="1">
        <v>4</v>
      </c>
      <c r="K24" s="1">
        <v>3</v>
      </c>
      <c r="L24" s="1">
        <v>2</v>
      </c>
      <c r="M24" s="1">
        <v>2</v>
      </c>
      <c r="N24" s="1">
        <v>0</v>
      </c>
      <c r="O24" s="1">
        <v>29</v>
      </c>
      <c r="P24" s="1" t="s">
        <v>57</v>
      </c>
    </row>
    <row r="25" spans="1:16" x14ac:dyDescent="0.25">
      <c r="A25" s="1" t="s">
        <v>62</v>
      </c>
      <c r="B25" s="1" t="s">
        <v>50</v>
      </c>
      <c r="C25" s="1" t="s">
        <v>43</v>
      </c>
      <c r="D25" s="1">
        <v>6</v>
      </c>
      <c r="E25" s="1">
        <v>0</v>
      </c>
      <c r="F25" s="1">
        <v>5</v>
      </c>
      <c r="G25" s="1">
        <v>17</v>
      </c>
      <c r="H25" s="1">
        <v>9</v>
      </c>
      <c r="I25" s="1">
        <v>4</v>
      </c>
      <c r="J25" s="1">
        <v>13</v>
      </c>
      <c r="K25" s="1">
        <v>6</v>
      </c>
      <c r="L25" s="1">
        <v>4</v>
      </c>
      <c r="M25" s="1">
        <v>1</v>
      </c>
      <c r="N25" s="1">
        <v>0</v>
      </c>
      <c r="O25" s="1">
        <v>41</v>
      </c>
      <c r="P25" s="1" t="s">
        <v>57</v>
      </c>
    </row>
    <row r="26" spans="1:16" x14ac:dyDescent="0.25">
      <c r="A26" s="1" t="s">
        <v>62</v>
      </c>
      <c r="B26" s="1" t="s">
        <v>50</v>
      </c>
      <c r="C26" s="1" t="s">
        <v>55</v>
      </c>
      <c r="D26" s="1">
        <v>10</v>
      </c>
      <c r="E26" s="1">
        <v>0</v>
      </c>
      <c r="F26" s="1">
        <v>1</v>
      </c>
      <c r="G26" s="1">
        <v>21</v>
      </c>
      <c r="H26" s="1">
        <v>7</v>
      </c>
      <c r="I26" s="1">
        <v>1</v>
      </c>
      <c r="J26" s="1">
        <v>8</v>
      </c>
      <c r="K26" s="1">
        <v>8</v>
      </c>
      <c r="L26" s="1">
        <v>6</v>
      </c>
      <c r="M26" s="1">
        <v>1</v>
      </c>
      <c r="N26" s="1">
        <v>3</v>
      </c>
      <c r="O26" s="1">
        <v>41</v>
      </c>
      <c r="P26" s="1" t="s">
        <v>57</v>
      </c>
    </row>
  </sheetData>
  <autoFilter ref="A1:P21" xr:uid="{839BAF89-6A1B-4484-87D6-560DDD5E46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40B0-784D-49DD-AB29-22AAEE79D8EC}">
  <dimension ref="A1:S7"/>
  <sheetViews>
    <sheetView workbookViewId="0">
      <selection activeCell="A8" sqref="A8"/>
    </sheetView>
  </sheetViews>
  <sheetFormatPr defaultRowHeight="15" x14ac:dyDescent="0.25"/>
  <cols>
    <col min="1" max="1" width="10.7109375" bestFit="1" customWidth="1"/>
    <col min="2" max="7" width="9.140625" style="1"/>
    <col min="8" max="8" width="9.28515625" style="1" bestFit="1" customWidth="1"/>
    <col min="9" max="9" width="9.140625" style="1"/>
    <col min="12" max="12" width="0" hidden="1" customWidth="1"/>
    <col min="13" max="13" width="11.85546875" bestFit="1" customWidth="1"/>
    <col min="14" max="19" width="9.140625" style="1"/>
  </cols>
  <sheetData>
    <row r="1" spans="1:19" x14ac:dyDescent="0.25">
      <c r="A1" s="4" t="s">
        <v>96</v>
      </c>
      <c r="B1" s="4" t="s">
        <v>97</v>
      </c>
      <c r="C1" s="4" t="s">
        <v>98</v>
      </c>
      <c r="D1" s="4" t="s">
        <v>83</v>
      </c>
      <c r="E1" s="4" t="s">
        <v>85</v>
      </c>
      <c r="F1" s="4" t="s">
        <v>84</v>
      </c>
      <c r="G1" s="4" t="s">
        <v>86</v>
      </c>
      <c r="H1" s="4" t="s">
        <v>87</v>
      </c>
      <c r="I1" s="4" t="s">
        <v>88</v>
      </c>
      <c r="K1" s="4" t="s">
        <v>100</v>
      </c>
      <c r="M1" s="4" t="s">
        <v>89</v>
      </c>
      <c r="N1" s="4" t="s">
        <v>90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95</v>
      </c>
    </row>
    <row r="2" spans="1:19" x14ac:dyDescent="0.25">
      <c r="A2" s="6">
        <v>44545</v>
      </c>
      <c r="B2" s="8">
        <v>0.84375</v>
      </c>
      <c r="C2" s="8" t="s">
        <v>99</v>
      </c>
      <c r="D2" s="1" t="s">
        <v>23</v>
      </c>
      <c r="E2" s="1">
        <v>37</v>
      </c>
      <c r="F2" s="1" t="s">
        <v>24</v>
      </c>
      <c r="G2" s="1">
        <v>33</v>
      </c>
      <c r="H2" s="1" t="str">
        <f>IF(E2&gt;G2,D2,F2)</f>
        <v>duke</v>
      </c>
      <c r="I2" s="1" t="str">
        <f>IF(H2&lt;&gt;D2,D2,F2)</f>
        <v>indiana</v>
      </c>
      <c r="K2" s="1">
        <v>1</v>
      </c>
      <c r="M2" t="s">
        <v>37</v>
      </c>
      <c r="N2" s="1">
        <f>COUNTIF(H:H,M2)</f>
        <v>2</v>
      </c>
      <c r="O2" s="1">
        <f>COUNTIF(I:I,M2)</f>
        <v>1</v>
      </c>
      <c r="P2" s="5">
        <f>N2/(SUM(N2:O2))</f>
        <v>0.66666666666666663</v>
      </c>
      <c r="Q2" s="1">
        <f>SUMIF(D:D,M2,E:E)+SUMIF(F:F,M2,G:G)</f>
        <v>154</v>
      </c>
      <c r="R2" s="1">
        <f>SUMIF(D:D,M2,G:G)+SUMIF(F:F,M2,E:E)</f>
        <v>138</v>
      </c>
      <c r="S2" s="1">
        <f>Q2-R2</f>
        <v>16</v>
      </c>
    </row>
    <row r="3" spans="1:19" x14ac:dyDescent="0.25">
      <c r="A3" s="6">
        <v>44545</v>
      </c>
      <c r="B3" s="8">
        <v>0.89583333333333337</v>
      </c>
      <c r="C3" s="8" t="s">
        <v>99</v>
      </c>
      <c r="D3" s="1" t="s">
        <v>37</v>
      </c>
      <c r="E3" s="1">
        <v>35</v>
      </c>
      <c r="F3" s="1" t="s">
        <v>38</v>
      </c>
      <c r="G3" s="1">
        <v>37</v>
      </c>
      <c r="H3" s="1" t="str">
        <f>IF(E3&gt;G3,D3,F3)</f>
        <v>michigan</v>
      </c>
      <c r="I3" s="1" t="str">
        <f>IF(H3&lt;&gt;D3,D3,F3)</f>
        <v>kansas</v>
      </c>
      <c r="K3" s="1">
        <v>2</v>
      </c>
      <c r="M3" t="s">
        <v>38</v>
      </c>
      <c r="N3" s="1">
        <f>COUNTIF(H:H,M3)</f>
        <v>2</v>
      </c>
      <c r="O3" s="1">
        <f>COUNTIF(I:I,M3)</f>
        <v>1</v>
      </c>
      <c r="P3" s="5">
        <f>N3/(SUM(N3:O3))</f>
        <v>0.66666666666666663</v>
      </c>
      <c r="Q3" s="1">
        <f>SUMIF(D:D,M3,E:E)+SUMIF(F:F,M3,G:G)</f>
        <v>173</v>
      </c>
      <c r="R3" s="1">
        <f>SUMIF(D:D,M3,G:G)+SUMIF(F:F,M3,E:E)</f>
        <v>169</v>
      </c>
      <c r="S3" s="1">
        <f>Q3-R3</f>
        <v>4</v>
      </c>
    </row>
    <row r="4" spans="1:19" x14ac:dyDescent="0.25">
      <c r="A4" s="6">
        <v>44547</v>
      </c>
      <c r="B4" s="8">
        <v>0.84375</v>
      </c>
      <c r="C4" s="8" t="s">
        <v>99</v>
      </c>
      <c r="D4" s="1" t="s">
        <v>38</v>
      </c>
      <c r="E4" s="1">
        <v>79</v>
      </c>
      <c r="F4" s="1" t="s">
        <v>24</v>
      </c>
      <c r="G4" s="1">
        <v>76</v>
      </c>
      <c r="H4" s="1" t="str">
        <f>IF(E4&gt;G4,D4,F4)</f>
        <v>michigan</v>
      </c>
      <c r="I4" s="1" t="str">
        <f>IF(H4&lt;&gt;D4,D4,F4)</f>
        <v>indiana</v>
      </c>
      <c r="K4" s="1">
        <v>3</v>
      </c>
      <c r="M4" t="s">
        <v>23</v>
      </c>
      <c r="N4" s="1">
        <f>COUNTIF(H:H,M4)</f>
        <v>2</v>
      </c>
      <c r="O4" s="1">
        <f>COUNTIF(I:I,M4)</f>
        <v>1</v>
      </c>
      <c r="P4" s="5">
        <f>N4/(SUM(N4:O4))</f>
        <v>0.66666666666666663</v>
      </c>
      <c r="Q4" s="1">
        <f>SUMIF(D:D,M4,E:E)+SUMIF(F:F,M4,G:G)</f>
        <v>155</v>
      </c>
      <c r="R4" s="1">
        <f>SUMIF(D:D,M4,G:G)+SUMIF(F:F,M4,E:E)</f>
        <v>155</v>
      </c>
      <c r="S4" s="1">
        <f>Q4-R4</f>
        <v>0</v>
      </c>
    </row>
    <row r="5" spans="1:19" x14ac:dyDescent="0.25">
      <c r="A5" s="6">
        <v>44547</v>
      </c>
      <c r="B5" s="8">
        <v>0.89583333333333337</v>
      </c>
      <c r="C5" s="8" t="s">
        <v>99</v>
      </c>
      <c r="D5" s="1" t="s">
        <v>23</v>
      </c>
      <c r="E5" s="1">
        <v>60</v>
      </c>
      <c r="F5" s="1" t="s">
        <v>37</v>
      </c>
      <c r="G5" s="1">
        <v>65</v>
      </c>
      <c r="H5" s="1" t="str">
        <f>IF(E5&gt;G5,D5,F5)</f>
        <v>kansas</v>
      </c>
      <c r="I5" s="1" t="str">
        <f>IF(H5&lt;&gt;D5,D5,F5)</f>
        <v>duke</v>
      </c>
      <c r="K5" s="1">
        <v>4</v>
      </c>
      <c r="M5" t="s">
        <v>24</v>
      </c>
      <c r="N5" s="1">
        <f>COUNTIF(H:H,M5)</f>
        <v>0</v>
      </c>
      <c r="O5" s="1">
        <f>COUNTIF(I:I,M5)</f>
        <v>3</v>
      </c>
      <c r="P5" s="5">
        <f>N5/(SUM(N5:O5))</f>
        <v>0</v>
      </c>
      <c r="Q5" s="1">
        <f>SUMIF(D:D,M5,E:E)+SUMIF(F:F,M5,G:G)</f>
        <v>150</v>
      </c>
      <c r="R5" s="1">
        <f>SUMIF(D:D,M5,G:G)+SUMIF(F:F,M5,E:E)</f>
        <v>170</v>
      </c>
      <c r="S5" s="1">
        <f>Q5-R5</f>
        <v>-20</v>
      </c>
    </row>
    <row r="6" spans="1:19" x14ac:dyDescent="0.25">
      <c r="A6" s="6">
        <v>44552</v>
      </c>
      <c r="B6" s="8">
        <v>0.83333333333333337</v>
      </c>
      <c r="C6" s="8" t="s">
        <v>99</v>
      </c>
      <c r="D6" s="1" t="s">
        <v>38</v>
      </c>
      <c r="E6" s="1">
        <v>57</v>
      </c>
      <c r="F6" s="1" t="s">
        <v>23</v>
      </c>
      <c r="G6" s="1">
        <v>58</v>
      </c>
      <c r="H6" s="1" t="str">
        <f t="shared" ref="H6:H7" si="0">IF(E6&gt;G6,D6,F6)</f>
        <v>duke</v>
      </c>
      <c r="I6" s="1" t="str">
        <f t="shared" ref="I6:I7" si="1">IF(H6&lt;&gt;D6,D6,F6)</f>
        <v>michigan</v>
      </c>
    </row>
    <row r="7" spans="1:19" x14ac:dyDescent="0.25">
      <c r="A7" s="6">
        <v>44552</v>
      </c>
      <c r="B7" s="8">
        <v>0.875</v>
      </c>
      <c r="C7" s="8" t="s">
        <v>99</v>
      </c>
      <c r="D7" s="1" t="s">
        <v>37</v>
      </c>
      <c r="E7" s="1">
        <v>54</v>
      </c>
      <c r="F7" s="1" t="s">
        <v>24</v>
      </c>
      <c r="G7" s="1">
        <v>41</v>
      </c>
      <c r="H7" s="1" t="str">
        <f t="shared" si="0"/>
        <v>kansas</v>
      </c>
      <c r="I7" s="1" t="str">
        <f t="shared" si="1"/>
        <v>indiana</v>
      </c>
    </row>
  </sheetData>
  <sortState xmlns:xlrd2="http://schemas.microsoft.com/office/spreadsheetml/2017/richdata2" ref="M2:S5">
    <sortCondition descending="1" ref="S2:S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Stats Gerais</vt:lpstr>
      <vt:lpstr>Roster</vt:lpstr>
      <vt:lpstr>Game Log</vt:lpstr>
      <vt:lpstr>Totals</vt:lpstr>
      <vt:lpstr>Média</vt:lpstr>
      <vt:lpstr>Awards</vt:lpstr>
      <vt:lpstr>Classificação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I. Braga Ogando</dc:creator>
  <cp:lastModifiedBy>Felipe I. Braga Ogando</cp:lastModifiedBy>
  <cp:lastPrinted>2022-01-31T00:44:29Z</cp:lastPrinted>
  <dcterms:created xsi:type="dcterms:W3CDTF">2021-12-16T14:18:42Z</dcterms:created>
  <dcterms:modified xsi:type="dcterms:W3CDTF">2022-01-31T00:52:44Z</dcterms:modified>
</cp:coreProperties>
</file>