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sim_control_seq_f1_s1_SWAP" sheetId="1" r:id="rId1"/>
  </sheets>
  <calcPr calcId="0"/>
</workbook>
</file>

<file path=xl/calcChain.xml><?xml version="1.0" encoding="utf-8"?>
<calcChain xmlns="http://schemas.openxmlformats.org/spreadsheetml/2006/main">
  <c r="B161" i="1"/>
  <c r="B162"/>
  <c r="B163"/>
  <c r="B164"/>
  <c r="B160"/>
  <c r="B156"/>
  <c r="B157"/>
  <c r="B158"/>
  <c r="B159"/>
  <c r="B155"/>
  <c r="B151"/>
  <c r="B152"/>
  <c r="B153"/>
  <c r="B154"/>
  <c r="B150"/>
  <c r="B146"/>
  <c r="B147"/>
  <c r="B148"/>
  <c r="B149"/>
  <c r="B145"/>
  <c r="AH56"/>
  <c r="AH57"/>
  <c r="AH58"/>
  <c r="AH59"/>
  <c r="AH55"/>
  <c r="AE55"/>
  <c r="AF55"/>
  <c r="AG55"/>
  <c r="AE56"/>
  <c r="AF56"/>
  <c r="AG56"/>
  <c r="AE57"/>
  <c r="AF57"/>
  <c r="AG57"/>
  <c r="AE58"/>
  <c r="AF58"/>
  <c r="AG58"/>
  <c r="AE59"/>
  <c r="AF59"/>
  <c r="AG59"/>
  <c r="AD56"/>
  <c r="AD57"/>
  <c r="AD58"/>
  <c r="AD59"/>
  <c r="AD55"/>
  <c r="Q73"/>
  <c r="Q74"/>
  <c r="Q75"/>
  <c r="Q76"/>
  <c r="Q72"/>
  <c r="B78"/>
  <c r="B74"/>
  <c r="B75"/>
  <c r="B76"/>
  <c r="B77"/>
  <c r="B79"/>
  <c r="B80"/>
  <c r="B81"/>
  <c r="B82"/>
  <c r="B83"/>
  <c r="B84"/>
  <c r="B85"/>
  <c r="B86"/>
  <c r="B87"/>
  <c r="B88"/>
  <c r="B89"/>
  <c r="B90"/>
  <c r="B91"/>
  <c r="B92"/>
  <c r="B73"/>
  <c r="N70"/>
  <c r="N69"/>
  <c r="N68"/>
  <c r="N67"/>
  <c r="N66"/>
  <c r="AK12" l="1"/>
  <c r="AK13"/>
  <c r="AK14"/>
  <c r="AK15" s="1"/>
</calcChain>
</file>

<file path=xl/sharedStrings.xml><?xml version="1.0" encoding="utf-8"?>
<sst xmlns="http://schemas.openxmlformats.org/spreadsheetml/2006/main" count="1617" uniqueCount="237">
  <si>
    <t>find</t>
  </si>
  <si>
    <t>rep</t>
  </si>
  <si>
    <t>justify</t>
  </si>
  <si>
    <t>width</t>
  </si>
  <si>
    <t>type</t>
  </si>
  <si>
    <t>digits</t>
  </si>
  <si>
    <t>nsmall</t>
  </si>
  <si>
    <t>seq</t>
  </si>
  <si>
    <t>seq_id</t>
  </si>
  <si>
    <t>section_sam</t>
  </si>
  <si>
    <t>&lt;prj.nm&gt;</t>
  </si>
  <si>
    <t>SEQ_F1_S1</t>
  </si>
  <si>
    <t>l</t>
  </si>
  <si>
    <t>c</t>
  </si>
  <si>
    <t>NA</t>
  </si>
  <si>
    <t>Description</t>
  </si>
  <si>
    <t>&lt;aut.nm&gt;</t>
  </si>
  <si>
    <t>Murilo Vianna</t>
  </si>
  <si>
    <t>&lt;email&gt;</t>
  </si>
  <si>
    <t>murilodsv@gmail.com</t>
  </si>
  <si>
    <t>&lt;site.nm&gt;</t>
  </si>
  <si>
    <t>Piracicaba - SP</t>
  </si>
  <si>
    <t>&lt;sim.det&gt;</t>
  </si>
  <si>
    <t>Automaticaly created by R-Script</t>
  </si>
  <si>
    <t>&lt;date_inisim&gt;</t>
  </si>
  <si>
    <t>GENERAL</t>
  </si>
  <si>
    <t>&lt;date_endsim&gt;</t>
  </si>
  <si>
    <t>30_jul_2016</t>
  </si>
  <si>
    <t>&lt;met.lat&gt;</t>
  </si>
  <si>
    <t>r</t>
  </si>
  <si>
    <t>METEOROLOGY</t>
  </si>
  <si>
    <t>&lt;met.alt&gt;</t>
  </si>
  <si>
    <t>&lt;date_inicrp&gt;</t>
  </si>
  <si>
    <t>16_oct_2012</t>
  </si>
  <si>
    <t>cs_p1</t>
  </si>
  <si>
    <t>CROP</t>
  </si>
  <si>
    <t>16_oct_2013</t>
  </si>
  <si>
    <t>16_jul_2014</t>
  </si>
  <si>
    <t>09_jun_2015</t>
  </si>
  <si>
    <t>&lt;date_endcrp&gt;</t>
  </si>
  <si>
    <t>15_oct_2013</t>
  </si>
  <si>
    <t>15_jul_2014</t>
  </si>
  <si>
    <t>08_jun_2015</t>
  </si>
  <si>
    <t>15_jul_2016</t>
  </si>
  <si>
    <t>&lt;crp_name&gt;</t>
  </si>
  <si>
    <t>Sugarcane_P</t>
  </si>
  <si>
    <t>Sugarcane_R</t>
  </si>
  <si>
    <t>&lt;crp_type&gt;</t>
  </si>
  <si>
    <t>i</t>
  </si>
  <si>
    <t>&lt;swc_zi&gt;</t>
  </si>
  <si>
    <t>sw_p1</t>
  </si>
  <si>
    <t>SOIL WATER</t>
  </si>
  <si>
    <t>&lt;swc_h&gt;</t>
  </si>
  <si>
    <t>&lt;pondmx&gt;</t>
  </si>
  <si>
    <t>&lt;rsro&gt;</t>
  </si>
  <si>
    <t>&lt;rsroexp&gt;</t>
  </si>
  <si>
    <t>&lt;swcfbs&gt;</t>
  </si>
  <si>
    <t>&lt;cfbs&gt;</t>
  </si>
  <si>
    <t>&lt;swredu&gt;</t>
  </si>
  <si>
    <t>&lt;cofred&gt;</t>
  </si>
  <si>
    <t>&lt;rsigni&gt;</t>
  </si>
  <si>
    <t>&lt;isoillay&gt;</t>
  </si>
  <si>
    <t>sw_p4</t>
  </si>
  <si>
    <t>&lt;isublay&gt;</t>
  </si>
  <si>
    <t>&lt;hsublay&gt;</t>
  </si>
  <si>
    <t>&lt;hcomp&gt;</t>
  </si>
  <si>
    <t>&lt;ncomp&gt;</t>
  </si>
  <si>
    <t>&lt;isoillay1&gt;</t>
  </si>
  <si>
    <t>sw_p5</t>
  </si>
  <si>
    <t>&lt;ores&gt;</t>
  </si>
  <si>
    <t>&lt;osat&gt;</t>
  </si>
  <si>
    <t>&lt;alfa&gt;</t>
  </si>
  <si>
    <t>&lt;npar&gt;</t>
  </si>
  <si>
    <t>&lt;ksat&gt;</t>
  </si>
  <si>
    <t>&lt;lexp&gt;</t>
  </si>
  <si>
    <t>&lt;alfaw&gt;</t>
  </si>
  <si>
    <t>&lt;h_enpr&gt;</t>
  </si>
  <si>
    <t>&lt;swhyst&gt;</t>
  </si>
  <si>
    <t>&lt;tau&gt;</t>
  </si>
  <si>
    <t>&lt;rds&gt;</t>
  </si>
  <si>
    <t>&lt;swmacro&gt;</t>
  </si>
  <si>
    <t>&lt;swsnow&gt;</t>
  </si>
  <si>
    <t>&lt;swfrost&gt;</t>
  </si>
  <si>
    <t>&lt;dtmin&gt;</t>
  </si>
  <si>
    <t>&lt;dtmax&gt;</t>
  </si>
  <si>
    <t>&lt;gwlconv&gt;</t>
  </si>
  <si>
    <t>&lt;critdevponddt&gt;</t>
  </si>
  <si>
    <t>&lt;maxit&gt;</t>
  </si>
  <si>
    <t>&lt;maxbacktr&gt;</t>
  </si>
  <si>
    <t>&lt;swkmean&gt;</t>
  </si>
  <si>
    <t>&lt;swkimpl&gt;</t>
  </si>
  <si>
    <t>&lt;swdra&gt;</t>
  </si>
  <si>
    <t>LATERAL DRAINAGE</t>
  </si>
  <si>
    <t>&lt;swbbcfile&gt;</t>
  </si>
  <si>
    <t>&lt;swbotb&gt;</t>
  </si>
  <si>
    <t>BOTTOM BOUND</t>
  </si>
  <si>
    <t>&lt;date_swbot&gt;</t>
  </si>
  <si>
    <t>02_jul_2012</t>
  </si>
  <si>
    <t>bbs_p1</t>
  </si>
  <si>
    <t>&lt;gwlevel&gt;</t>
  </si>
  <si>
    <t>&lt;swhea&gt;</t>
  </si>
  <si>
    <t>SOIL TEMPERATURE</t>
  </si>
  <si>
    <t>&lt;swcalt&gt;</t>
  </si>
  <si>
    <t>&lt;tampli_hea&gt;</t>
  </si>
  <si>
    <t>&lt;tmean_hea&gt;</t>
  </si>
  <si>
    <t>&lt;timref_hea&gt;</t>
  </si>
  <si>
    <t>&lt;ddamp_hea&gt;</t>
  </si>
  <si>
    <t>&lt;isoillay5&gt;</t>
  </si>
  <si>
    <t>hfs_p4_1</t>
  </si>
  <si>
    <t>&lt;psand&gt;</t>
  </si>
  <si>
    <t>&lt;psilt&gt;</t>
  </si>
  <si>
    <t>&lt;pclay&gt;</t>
  </si>
  <si>
    <t>&lt;orgmat&gt;</t>
  </si>
  <si>
    <t>&lt;swc_zi_t&gt;</t>
  </si>
  <si>
    <t>hfs_p4_2</t>
  </si>
  <si>
    <t>&lt;swc_t&gt;</t>
  </si>
  <si>
    <t>&lt;swtopbhea&gt;</t>
  </si>
  <si>
    <t>&lt;swbotbhea&gt;</t>
  </si>
  <si>
    <t>&lt;date_stbot&gt;</t>
  </si>
  <si>
    <t>01_jan_2012</t>
  </si>
  <si>
    <t>hfs_p4_3</t>
  </si>
  <si>
    <t>30_jun_2014</t>
  </si>
  <si>
    <t>23_dec_2016</t>
  </si>
  <si>
    <t>&lt;tbot&gt;</t>
  </si>
  <si>
    <t>&lt;flirrig&gt;</t>
  </si>
  <si>
    <t>SEQ_F1_S2</t>
  </si>
  <si>
    <t>&lt;sim.id&gt;</t>
  </si>
  <si>
    <t>Sim_options</t>
  </si>
  <si>
    <t>&lt;s.ini.yr&gt;</t>
  </si>
  <si>
    <t>&lt;s.ini.doy&gt;</t>
  </si>
  <si>
    <t>&lt;s.end.yr&gt;</t>
  </si>
  <si>
    <t>&lt;s.end.doy&gt;</t>
  </si>
  <si>
    <t>&lt;flseq&gt;</t>
  </si>
  <si>
    <t>T</t>
  </si>
  <si>
    <t>&lt;nseq&gt;</t>
  </si>
  <si>
    <t>&lt;flrep&gt;</t>
  </si>
  <si>
    <t>F</t>
  </si>
  <si>
    <t>&lt;nrep&gt;</t>
  </si>
  <si>
    <t>&lt;met.fn&gt;</t>
  </si>
  <si>
    <t>weather</t>
  </si>
  <si>
    <t>&lt;met.lon&gt;</t>
  </si>
  <si>
    <t>&lt;soil.fn&gt;</t>
  </si>
  <si>
    <t>soil</t>
  </si>
  <si>
    <t>&lt;soil.id&gt;</t>
  </si>
  <si>
    <t>TEMP0001</t>
  </si>
  <si>
    <t>&lt;soil.cn&gt;</t>
  </si>
  <si>
    <t>&lt;soil.alb&gt;</t>
  </si>
  <si>
    <t>&lt;swcon&gt;</t>
  </si>
  <si>
    <t>&lt;crop.nm&gt;</t>
  </si>
  <si>
    <t>Sugarcane</t>
  </si>
  <si>
    <t>crop</t>
  </si>
  <si>
    <t>&lt;cv.id&gt;</t>
  </si>
  <si>
    <t>SC0001</t>
  </si>
  <si>
    <t>&lt;cv.nm&gt;</t>
  </si>
  <si>
    <t>RB867515</t>
  </si>
  <si>
    <t>&lt;p.yr&gt;</t>
  </si>
  <si>
    <t>planting</t>
  </si>
  <si>
    <t>&lt;p.doy&gt;</t>
  </si>
  <si>
    <t>&lt;p.rowsp&gt;</t>
  </si>
  <si>
    <t>&lt;p.depth&gt;</t>
  </si>
  <si>
    <t>&lt;flratoon&gt;</t>
  </si>
  <si>
    <t>&lt;p.seq&gt;</t>
  </si>
  <si>
    <t>&lt;h.yr&gt;</t>
  </si>
  <si>
    <t>harvesting</t>
  </si>
  <si>
    <t>&lt;h.doy&gt;</t>
  </si>
  <si>
    <t>&lt;hi&gt;</t>
  </si>
  <si>
    <t>&lt;h.seq&gt;</t>
  </si>
  <si>
    <t>irrigation</t>
  </si>
  <si>
    <t>&lt;eff.irrig&gt;</t>
  </si>
  <si>
    <t>&lt;irrig.met&gt;</t>
  </si>
  <si>
    <t>Sprinkler</t>
  </si>
  <si>
    <t>&lt;r.ini.yr&gt;</t>
  </si>
  <si>
    <t>residue</t>
  </si>
  <si>
    <t>&lt;r.ini.doy&gt;</t>
  </si>
  <si>
    <t>&lt;r.type&gt;</t>
  </si>
  <si>
    <t>&lt;r.ini.dw&gt;</t>
  </si>
  <si>
    <t>&lt;r.dwsat&gt;</t>
  </si>
  <si>
    <t>&lt;r.sra&gt;</t>
  </si>
  <si>
    <t>&lt;r.k&gt;</t>
  </si>
  <si>
    <t>&lt;r.alb&gt;</t>
  </si>
  <si>
    <t>&lt;r.hcdry&gt;</t>
  </si>
  <si>
    <t>&lt;r.hcwet&gt;</t>
  </si>
  <si>
    <t>&lt;sevm&gt;</t>
  </si>
  <si>
    <t>methods</t>
  </si>
  <si>
    <t>&lt;petp&gt;</t>
  </si>
  <si>
    <t>&lt;sstm&gt;</t>
  </si>
  <si>
    <t>&lt;stbc&gt;</t>
  </si>
  <si>
    <t>&lt;phty&gt;</t>
  </si>
  <si>
    <t>&lt;gphm&gt;</t>
  </si>
  <si>
    <t>&lt;cpam&gt;</t>
  </si>
  <si>
    <t>&lt;tilm&gt;</t>
  </si>
  <si>
    <t>&lt;stag&gt;</t>
  </si>
  <si>
    <t>&lt;muef&gt;</t>
  </si>
  <si>
    <t>&lt;slu1&gt;</t>
  </si>
  <si>
    <t>&lt;hrnc&gt;</t>
  </si>
  <si>
    <t>&lt;dhrl&gt;</t>
  </si>
  <si>
    <t>&lt;sdrya1&gt;</t>
  </si>
  <si>
    <t>&lt;sdrya2&gt;</t>
  </si>
  <si>
    <t>&lt;sdryb1&gt;</t>
  </si>
  <si>
    <t>&lt;sdryb2&gt;</t>
  </si>
  <si>
    <t>&lt;sweta&gt;</t>
  </si>
  <si>
    <t>&lt;swetb&gt;</t>
  </si>
  <si>
    <t>&lt;sequa&gt;</t>
  </si>
  <si>
    <t>&lt;sequb&gt;</t>
  </si>
  <si>
    <t>&lt;tbot.mean&gt;</t>
  </si>
  <si>
    <t>&lt;tbot.ampli&gt;</t>
  </si>
  <si>
    <t>&lt;tbot.imref&gt;</t>
  </si>
  <si>
    <t>&lt;tbot.ddamp&gt;</t>
  </si>
  <si>
    <t>&lt;dswa&gt;</t>
  </si>
  <si>
    <t>&lt;dste&gt;</t>
  </si>
  <si>
    <t>&lt;detp&gt;</t>
  </si>
  <si>
    <t>&lt;deta&gt;</t>
  </si>
  <si>
    <t>&lt;dpho&gt;</t>
  </si>
  <si>
    <t>&lt;dcrp&gt;</t>
  </si>
  <si>
    <t>&lt;max.es.frac&gt;</t>
  </si>
  <si>
    <t>&lt;potg&gt;</t>
  </si>
  <si>
    <t>&lt;saln&gt;</t>
  </si>
  <si>
    <t>06_oct_2012</t>
  </si>
  <si>
    <t>18_jun_2016</t>
  </si>
  <si>
    <t>DEPTH</t>
  </si>
  <si>
    <t>ThetaR</t>
  </si>
  <si>
    <t>ThetaS</t>
  </si>
  <si>
    <t>Alpha</t>
  </si>
  <si>
    <t>n</t>
  </si>
  <si>
    <t>DP</t>
  </si>
  <si>
    <t>WPp</t>
  </si>
  <si>
    <t>FCp</t>
  </si>
  <si>
    <t>STp</t>
  </si>
  <si>
    <t>KSAT</t>
  </si>
  <si>
    <t>Psand</t>
  </si>
  <si>
    <t>Psilt</t>
  </si>
  <si>
    <t>Pclay</t>
  </si>
  <si>
    <t>Porgm</t>
  </si>
  <si>
    <t>(cm)</t>
  </si>
  <si>
    <r>
      <t>(cm</t>
    </r>
    <r>
      <rPr>
        <vertAlign val="superscript"/>
        <sz val="6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 xml:space="preserve"> cm</t>
    </r>
    <r>
      <rPr>
        <vertAlign val="superscript"/>
        <sz val="6"/>
        <color rgb="FF000000"/>
        <rFont val="Times New Roman"/>
        <family val="1"/>
      </rPr>
      <t>-3</t>
    </r>
    <r>
      <rPr>
        <sz val="10"/>
        <color rgb="FF000000"/>
        <rFont val="Times New Roman"/>
        <family val="1"/>
      </rPr>
      <t>)</t>
    </r>
  </si>
  <si>
    <r>
      <t>(cm h</t>
    </r>
    <r>
      <rPr>
        <vertAlign val="superscript"/>
        <sz val="6"/>
        <color rgb="FF000000"/>
        <rFont val="Times New Roman"/>
        <family val="1"/>
      </rPr>
      <t>-1</t>
    </r>
    <r>
      <rPr>
        <sz val="10"/>
        <color rgb="FF000000"/>
        <rFont val="Times New Roman"/>
        <family val="1"/>
      </rPr>
      <t>)</t>
    </r>
  </si>
  <si>
    <r>
      <t>(g g</t>
    </r>
    <r>
      <rPr>
        <vertAlign val="superscript"/>
        <sz val="6"/>
        <color rgb="FF000000"/>
        <rFont val="Times New Roman"/>
        <family val="1"/>
      </rPr>
      <t>-1</t>
    </r>
    <r>
      <rPr>
        <sz val="10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</si>
</sst>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6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6" fontId="0" fillId="0" borderId="0" xfId="0" applyNumberFormat="1"/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0" borderId="10" xfId="0" applyFont="1" applyBorder="1" applyAlignment="1">
      <alignment horizontal="justify" wrapText="1"/>
    </xf>
    <xf numFmtId="0" fontId="18" fillId="0" borderId="11" xfId="0" applyFont="1" applyBorder="1" applyAlignment="1">
      <alignment horizontal="justify" wrapText="1"/>
    </xf>
    <xf numFmtId="0" fontId="18" fillId="0" borderId="0" xfId="0" applyFont="1" applyAlignment="1">
      <alignment horizontal="justify" wrapText="1"/>
    </xf>
    <xf numFmtId="0" fontId="18" fillId="0" borderId="0" xfId="0" applyFont="1" applyBorder="1" applyAlignment="1">
      <alignment horizontal="center" wrapText="1"/>
    </xf>
    <xf numFmtId="44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83"/>
  <sheetViews>
    <sheetView tabSelected="1" topLeftCell="A53" workbookViewId="0">
      <selection activeCell="O160" sqref="O160"/>
    </sheetView>
  </sheetViews>
  <sheetFormatPr defaultRowHeight="15"/>
  <cols>
    <col min="1" max="1" width="15.7109375" bestFit="1" customWidth="1"/>
    <col min="2" max="2" width="30.42578125" bestFit="1" customWidth="1"/>
    <col min="26" max="26" width="12.5703125" bestFit="1" customWidth="1"/>
    <col min="30" max="30" width="10" bestFit="1" customWidth="1"/>
    <col min="37" max="37" width="16.85546875" customWidth="1"/>
    <col min="38" max="38" width="13.57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9</v>
      </c>
    </row>
    <row r="2" spans="1:46">
      <c r="A2" t="s">
        <v>10</v>
      </c>
      <c r="B2" t="s">
        <v>11</v>
      </c>
      <c r="C2" t="s">
        <v>12</v>
      </c>
      <c r="D2">
        <v>50</v>
      </c>
      <c r="E2" t="s">
        <v>13</v>
      </c>
      <c r="F2">
        <v>0</v>
      </c>
      <c r="G2">
        <v>0</v>
      </c>
      <c r="H2">
        <v>0</v>
      </c>
      <c r="I2" t="s">
        <v>14</v>
      </c>
      <c r="J2" t="s">
        <v>15</v>
      </c>
      <c r="AL2" t="s">
        <v>10</v>
      </c>
      <c r="AM2" t="s">
        <v>125</v>
      </c>
      <c r="AN2" t="s">
        <v>12</v>
      </c>
      <c r="AO2">
        <v>50</v>
      </c>
      <c r="AP2" t="s">
        <v>13</v>
      </c>
      <c r="AQ2">
        <v>0</v>
      </c>
      <c r="AR2">
        <v>0</v>
      </c>
      <c r="AS2">
        <v>0</v>
      </c>
      <c r="AT2" t="s">
        <v>15</v>
      </c>
    </row>
    <row r="3" spans="1:46">
      <c r="A3" t="s">
        <v>16</v>
      </c>
      <c r="B3" t="s">
        <v>17</v>
      </c>
      <c r="C3" t="s">
        <v>12</v>
      </c>
      <c r="D3">
        <v>50</v>
      </c>
      <c r="E3" t="s">
        <v>13</v>
      </c>
      <c r="F3">
        <v>0</v>
      </c>
      <c r="G3">
        <v>0</v>
      </c>
      <c r="H3">
        <v>0</v>
      </c>
      <c r="I3" t="s">
        <v>14</v>
      </c>
      <c r="J3" t="s">
        <v>15</v>
      </c>
      <c r="AL3" t="s">
        <v>16</v>
      </c>
      <c r="AM3" t="s">
        <v>17</v>
      </c>
      <c r="AN3" t="s">
        <v>12</v>
      </c>
      <c r="AO3">
        <v>50</v>
      </c>
      <c r="AP3" t="s">
        <v>13</v>
      </c>
      <c r="AQ3">
        <v>0</v>
      </c>
      <c r="AR3">
        <v>0</v>
      </c>
      <c r="AS3">
        <v>0</v>
      </c>
      <c r="AT3" t="s">
        <v>15</v>
      </c>
    </row>
    <row r="4" spans="1:46">
      <c r="A4" t="s">
        <v>18</v>
      </c>
      <c r="B4" t="s">
        <v>19</v>
      </c>
      <c r="C4" t="s">
        <v>12</v>
      </c>
      <c r="D4">
        <v>50</v>
      </c>
      <c r="E4" t="s">
        <v>13</v>
      </c>
      <c r="F4">
        <v>0</v>
      </c>
      <c r="G4">
        <v>0</v>
      </c>
      <c r="H4">
        <v>0</v>
      </c>
      <c r="I4" t="s">
        <v>14</v>
      </c>
      <c r="J4" t="s">
        <v>15</v>
      </c>
      <c r="AL4" t="s">
        <v>18</v>
      </c>
      <c r="AM4" t="s">
        <v>19</v>
      </c>
      <c r="AN4" t="s">
        <v>12</v>
      </c>
      <c r="AO4">
        <v>50</v>
      </c>
      <c r="AP4" t="s">
        <v>13</v>
      </c>
      <c r="AQ4">
        <v>0</v>
      </c>
      <c r="AR4">
        <v>0</v>
      </c>
      <c r="AS4">
        <v>0</v>
      </c>
      <c r="AT4" t="s">
        <v>15</v>
      </c>
    </row>
    <row r="5" spans="1:46">
      <c r="A5" t="s">
        <v>20</v>
      </c>
      <c r="B5" t="s">
        <v>21</v>
      </c>
      <c r="C5" t="s">
        <v>12</v>
      </c>
      <c r="D5">
        <v>50</v>
      </c>
      <c r="E5" t="s">
        <v>13</v>
      </c>
      <c r="F5">
        <v>0</v>
      </c>
      <c r="G5">
        <v>0</v>
      </c>
      <c r="H5">
        <v>0</v>
      </c>
      <c r="I5" t="s">
        <v>14</v>
      </c>
      <c r="J5" t="s">
        <v>15</v>
      </c>
      <c r="AL5" t="s">
        <v>20</v>
      </c>
      <c r="AM5" t="s">
        <v>21</v>
      </c>
      <c r="AN5" t="s">
        <v>12</v>
      </c>
      <c r="AO5">
        <v>50</v>
      </c>
      <c r="AP5" t="s">
        <v>13</v>
      </c>
      <c r="AQ5">
        <v>0</v>
      </c>
      <c r="AR5">
        <v>0</v>
      </c>
      <c r="AS5">
        <v>0</v>
      </c>
      <c r="AT5" t="s">
        <v>15</v>
      </c>
    </row>
    <row r="6" spans="1:46">
      <c r="A6" t="s">
        <v>22</v>
      </c>
      <c r="B6" t="s">
        <v>23</v>
      </c>
      <c r="C6" t="s">
        <v>12</v>
      </c>
      <c r="D6">
        <v>50</v>
      </c>
      <c r="E6" t="s">
        <v>13</v>
      </c>
      <c r="F6">
        <v>0</v>
      </c>
      <c r="G6">
        <v>0</v>
      </c>
      <c r="H6">
        <v>0</v>
      </c>
      <c r="I6" t="s">
        <v>14</v>
      </c>
      <c r="J6" t="s">
        <v>15</v>
      </c>
      <c r="AL6" t="s">
        <v>22</v>
      </c>
      <c r="AM6" t="s">
        <v>23</v>
      </c>
      <c r="AN6" t="s">
        <v>12</v>
      </c>
      <c r="AO6">
        <v>50</v>
      </c>
      <c r="AP6" t="s">
        <v>13</v>
      </c>
      <c r="AQ6">
        <v>0</v>
      </c>
      <c r="AR6">
        <v>0</v>
      </c>
      <c r="AS6">
        <v>0</v>
      </c>
      <c r="AT6" t="s">
        <v>15</v>
      </c>
    </row>
    <row r="7" spans="1:46">
      <c r="A7" t="s">
        <v>24</v>
      </c>
      <c r="B7" t="s">
        <v>217</v>
      </c>
      <c r="C7" t="s">
        <v>12</v>
      </c>
      <c r="D7">
        <v>11</v>
      </c>
      <c r="E7" t="s">
        <v>13</v>
      </c>
      <c r="F7">
        <v>0</v>
      </c>
      <c r="G7">
        <v>0</v>
      </c>
      <c r="H7">
        <v>0</v>
      </c>
      <c r="I7" t="s">
        <v>14</v>
      </c>
      <c r="J7" t="s">
        <v>25</v>
      </c>
      <c r="AL7" t="s">
        <v>126</v>
      </c>
      <c r="AM7">
        <v>1</v>
      </c>
      <c r="AN7" t="s">
        <v>29</v>
      </c>
      <c r="AO7">
        <v>3</v>
      </c>
      <c r="AP7" t="s">
        <v>48</v>
      </c>
      <c r="AQ7">
        <v>0</v>
      </c>
      <c r="AR7">
        <v>0</v>
      </c>
      <c r="AS7">
        <v>0</v>
      </c>
      <c r="AT7" t="s">
        <v>127</v>
      </c>
    </row>
    <row r="8" spans="1:46">
      <c r="A8" t="s">
        <v>26</v>
      </c>
      <c r="B8" t="s">
        <v>218</v>
      </c>
      <c r="C8" t="s">
        <v>12</v>
      </c>
      <c r="D8">
        <v>11</v>
      </c>
      <c r="E8" t="s">
        <v>13</v>
      </c>
      <c r="F8">
        <v>0</v>
      </c>
      <c r="G8">
        <v>0</v>
      </c>
      <c r="H8">
        <v>0</v>
      </c>
      <c r="I8" t="s">
        <v>14</v>
      </c>
      <c r="J8" t="s">
        <v>25</v>
      </c>
      <c r="AL8" t="s">
        <v>126</v>
      </c>
      <c r="AM8">
        <v>1</v>
      </c>
      <c r="AN8" t="s">
        <v>29</v>
      </c>
      <c r="AO8">
        <v>3</v>
      </c>
      <c r="AP8" t="s">
        <v>48</v>
      </c>
      <c r="AQ8">
        <v>0</v>
      </c>
      <c r="AR8">
        <v>0</v>
      </c>
      <c r="AS8">
        <v>1</v>
      </c>
      <c r="AT8" t="s">
        <v>127</v>
      </c>
    </row>
    <row r="9" spans="1:46">
      <c r="A9" t="s">
        <v>28</v>
      </c>
      <c r="B9">
        <v>-22.47</v>
      </c>
      <c r="C9" t="s">
        <v>29</v>
      </c>
      <c r="D9">
        <v>7</v>
      </c>
      <c r="E9" t="s">
        <v>29</v>
      </c>
      <c r="F9">
        <v>3</v>
      </c>
      <c r="G9">
        <v>1</v>
      </c>
      <c r="H9">
        <v>0</v>
      </c>
      <c r="I9" t="s">
        <v>14</v>
      </c>
      <c r="J9" t="s">
        <v>30</v>
      </c>
      <c r="AL9" t="s">
        <v>126</v>
      </c>
      <c r="AM9">
        <v>1</v>
      </c>
      <c r="AN9" t="s">
        <v>29</v>
      </c>
      <c r="AO9">
        <v>3</v>
      </c>
      <c r="AP9" t="s">
        <v>48</v>
      </c>
      <c r="AQ9">
        <v>0</v>
      </c>
      <c r="AR9">
        <v>0</v>
      </c>
      <c r="AS9">
        <v>2</v>
      </c>
      <c r="AT9" t="s">
        <v>127</v>
      </c>
    </row>
    <row r="10" spans="1:46">
      <c r="A10" t="s">
        <v>31</v>
      </c>
      <c r="B10">
        <v>560</v>
      </c>
      <c r="C10" t="s">
        <v>29</v>
      </c>
      <c r="D10">
        <v>7</v>
      </c>
      <c r="E10" t="s">
        <v>29</v>
      </c>
      <c r="F10">
        <v>3</v>
      </c>
      <c r="G10">
        <v>1</v>
      </c>
      <c r="H10">
        <v>0</v>
      </c>
      <c r="I10" t="s">
        <v>14</v>
      </c>
      <c r="J10" t="s">
        <v>30</v>
      </c>
      <c r="AL10" t="s">
        <v>126</v>
      </c>
      <c r="AM10">
        <v>1</v>
      </c>
      <c r="AN10" t="s">
        <v>29</v>
      </c>
      <c r="AO10">
        <v>3</v>
      </c>
      <c r="AP10" t="s">
        <v>48</v>
      </c>
      <c r="AQ10">
        <v>0</v>
      </c>
      <c r="AR10">
        <v>0</v>
      </c>
      <c r="AS10">
        <v>3</v>
      </c>
      <c r="AT10" t="s">
        <v>127</v>
      </c>
    </row>
    <row r="11" spans="1:46">
      <c r="A11" t="s">
        <v>32</v>
      </c>
      <c r="B11" t="s">
        <v>33</v>
      </c>
      <c r="C11" t="s">
        <v>29</v>
      </c>
      <c r="D11">
        <v>11</v>
      </c>
      <c r="E11" t="s">
        <v>13</v>
      </c>
      <c r="F11">
        <v>0</v>
      </c>
      <c r="G11">
        <v>0</v>
      </c>
      <c r="H11">
        <v>1</v>
      </c>
      <c r="I11" t="s">
        <v>34</v>
      </c>
      <c r="J11" t="s">
        <v>35</v>
      </c>
      <c r="AL11" t="s">
        <v>126</v>
      </c>
      <c r="AM11">
        <v>1</v>
      </c>
      <c r="AN11" t="s">
        <v>29</v>
      </c>
      <c r="AO11">
        <v>3</v>
      </c>
      <c r="AP11" t="s">
        <v>48</v>
      </c>
      <c r="AQ11">
        <v>0</v>
      </c>
      <c r="AR11">
        <v>0</v>
      </c>
      <c r="AS11">
        <v>4</v>
      </c>
      <c r="AT11" t="s">
        <v>127</v>
      </c>
    </row>
    <row r="12" spans="1:46">
      <c r="A12" t="s">
        <v>32</v>
      </c>
      <c r="B12" t="s">
        <v>36</v>
      </c>
      <c r="C12" t="s">
        <v>29</v>
      </c>
      <c r="D12">
        <v>11</v>
      </c>
      <c r="E12" t="s">
        <v>13</v>
      </c>
      <c r="F12">
        <v>0</v>
      </c>
      <c r="G12">
        <v>0</v>
      </c>
      <c r="H12">
        <v>2</v>
      </c>
      <c r="I12" t="s">
        <v>34</v>
      </c>
      <c r="J12" t="s">
        <v>35</v>
      </c>
      <c r="AK12" s="1">
        <f>DATE(AM12,1,1)</f>
        <v>40909</v>
      </c>
      <c r="AL12" t="s">
        <v>128</v>
      </c>
      <c r="AM12">
        <v>2012</v>
      </c>
      <c r="AN12" t="s">
        <v>29</v>
      </c>
      <c r="AO12">
        <v>7</v>
      </c>
      <c r="AP12" t="s">
        <v>48</v>
      </c>
      <c r="AQ12">
        <v>0</v>
      </c>
      <c r="AR12">
        <v>0</v>
      </c>
      <c r="AS12">
        <v>0</v>
      </c>
      <c r="AT12" t="s">
        <v>127</v>
      </c>
    </row>
    <row r="13" spans="1:46">
      <c r="A13" t="s">
        <v>32</v>
      </c>
      <c r="B13" t="s">
        <v>37</v>
      </c>
      <c r="C13" t="s">
        <v>29</v>
      </c>
      <c r="D13">
        <v>11</v>
      </c>
      <c r="E13" t="s">
        <v>13</v>
      </c>
      <c r="F13">
        <v>0</v>
      </c>
      <c r="G13">
        <v>0</v>
      </c>
      <c r="H13">
        <v>3</v>
      </c>
      <c r="I13" t="s">
        <v>34</v>
      </c>
      <c r="J13" t="s">
        <v>35</v>
      </c>
      <c r="AK13" s="1">
        <f>AK12+AM13-1</f>
        <v>41188</v>
      </c>
      <c r="AL13" t="s">
        <v>129</v>
      </c>
      <c r="AM13">
        <v>280</v>
      </c>
      <c r="AN13" t="s">
        <v>29</v>
      </c>
      <c r="AO13">
        <v>7</v>
      </c>
      <c r="AP13" t="s">
        <v>48</v>
      </c>
      <c r="AQ13">
        <v>0</v>
      </c>
      <c r="AR13">
        <v>0</v>
      </c>
      <c r="AS13">
        <v>0</v>
      </c>
      <c r="AT13" t="s">
        <v>127</v>
      </c>
    </row>
    <row r="14" spans="1:46">
      <c r="A14" t="s">
        <v>32</v>
      </c>
      <c r="B14" t="s">
        <v>38</v>
      </c>
      <c r="C14" t="s">
        <v>29</v>
      </c>
      <c r="D14">
        <v>11</v>
      </c>
      <c r="E14" t="s">
        <v>13</v>
      </c>
      <c r="F14">
        <v>0</v>
      </c>
      <c r="G14">
        <v>0</v>
      </c>
      <c r="H14">
        <v>4</v>
      </c>
      <c r="I14" t="s">
        <v>34</v>
      </c>
      <c r="J14" t="s">
        <v>35</v>
      </c>
      <c r="AK14" s="1">
        <f>DATE(AM14,1,1)</f>
        <v>42370</v>
      </c>
      <c r="AL14" t="s">
        <v>130</v>
      </c>
      <c r="AM14">
        <v>2016</v>
      </c>
      <c r="AN14" t="s">
        <v>29</v>
      </c>
      <c r="AO14">
        <v>7</v>
      </c>
      <c r="AP14" t="s">
        <v>48</v>
      </c>
      <c r="AQ14">
        <v>0</v>
      </c>
      <c r="AR14">
        <v>0</v>
      </c>
      <c r="AS14">
        <v>0</v>
      </c>
      <c r="AT14" t="s">
        <v>127</v>
      </c>
    </row>
    <row r="15" spans="1:46">
      <c r="A15" t="s">
        <v>39</v>
      </c>
      <c r="B15" t="s">
        <v>40</v>
      </c>
      <c r="C15" t="s">
        <v>29</v>
      </c>
      <c r="D15">
        <v>11</v>
      </c>
      <c r="E15" t="s">
        <v>13</v>
      </c>
      <c r="F15">
        <v>0</v>
      </c>
      <c r="G15">
        <v>0</v>
      </c>
      <c r="H15">
        <v>1</v>
      </c>
      <c r="I15" t="s">
        <v>34</v>
      </c>
      <c r="J15" t="s">
        <v>35</v>
      </c>
      <c r="AK15" s="1">
        <f>AK14+AM15-1</f>
        <v>42539</v>
      </c>
      <c r="AL15" t="s">
        <v>131</v>
      </c>
      <c r="AM15">
        <v>170</v>
      </c>
      <c r="AN15" t="s">
        <v>29</v>
      </c>
      <c r="AO15">
        <v>7</v>
      </c>
      <c r="AP15" t="s">
        <v>48</v>
      </c>
      <c r="AQ15">
        <v>0</v>
      </c>
      <c r="AR15">
        <v>0</v>
      </c>
      <c r="AS15">
        <v>0</v>
      </c>
      <c r="AT15" t="s">
        <v>127</v>
      </c>
    </row>
    <row r="16" spans="1:46">
      <c r="A16" t="s">
        <v>39</v>
      </c>
      <c r="B16" t="s">
        <v>41</v>
      </c>
      <c r="C16" t="s">
        <v>29</v>
      </c>
      <c r="D16">
        <v>11</v>
      </c>
      <c r="E16" t="s">
        <v>13</v>
      </c>
      <c r="F16">
        <v>0</v>
      </c>
      <c r="G16">
        <v>0</v>
      </c>
      <c r="H16">
        <v>2</v>
      </c>
      <c r="I16" t="s">
        <v>34</v>
      </c>
      <c r="J16" t="s">
        <v>35</v>
      </c>
      <c r="AL16" t="s">
        <v>132</v>
      </c>
      <c r="AM16" t="s">
        <v>133</v>
      </c>
      <c r="AN16" t="s">
        <v>29</v>
      </c>
      <c r="AO16">
        <v>7</v>
      </c>
      <c r="AP16" t="s">
        <v>13</v>
      </c>
      <c r="AQ16">
        <v>0</v>
      </c>
      <c r="AR16">
        <v>0</v>
      </c>
      <c r="AS16">
        <v>0</v>
      </c>
      <c r="AT16" t="s">
        <v>127</v>
      </c>
    </row>
    <row r="17" spans="1:46">
      <c r="A17" t="s">
        <v>39</v>
      </c>
      <c r="B17" t="s">
        <v>42</v>
      </c>
      <c r="C17" t="s">
        <v>29</v>
      </c>
      <c r="D17">
        <v>11</v>
      </c>
      <c r="E17" t="s">
        <v>13</v>
      </c>
      <c r="F17">
        <v>0</v>
      </c>
      <c r="G17">
        <v>0</v>
      </c>
      <c r="H17">
        <v>3</v>
      </c>
      <c r="I17" t="s">
        <v>34</v>
      </c>
      <c r="J17" t="s">
        <v>35</v>
      </c>
      <c r="AL17" t="s">
        <v>134</v>
      </c>
      <c r="AM17">
        <v>4</v>
      </c>
      <c r="AN17" t="s">
        <v>29</v>
      </c>
      <c r="AO17">
        <v>7</v>
      </c>
      <c r="AP17" t="s">
        <v>48</v>
      </c>
      <c r="AQ17">
        <v>0</v>
      </c>
      <c r="AR17">
        <v>0</v>
      </c>
      <c r="AS17">
        <v>0</v>
      </c>
      <c r="AT17" t="s">
        <v>127</v>
      </c>
    </row>
    <row r="18" spans="1:46">
      <c r="A18" t="s">
        <v>39</v>
      </c>
      <c r="B18" t="s">
        <v>43</v>
      </c>
      <c r="C18" t="s">
        <v>29</v>
      </c>
      <c r="D18">
        <v>11</v>
      </c>
      <c r="E18" t="s">
        <v>13</v>
      </c>
      <c r="F18">
        <v>0</v>
      </c>
      <c r="G18">
        <v>0</v>
      </c>
      <c r="H18">
        <v>4</v>
      </c>
      <c r="I18" t="s">
        <v>34</v>
      </c>
      <c r="J18" t="s">
        <v>35</v>
      </c>
      <c r="AL18" t="s">
        <v>135</v>
      </c>
      <c r="AM18" t="s">
        <v>136</v>
      </c>
      <c r="AN18" t="s">
        <v>29</v>
      </c>
      <c r="AO18">
        <v>7</v>
      </c>
      <c r="AP18" t="s">
        <v>13</v>
      </c>
      <c r="AQ18">
        <v>0</v>
      </c>
      <c r="AR18">
        <v>0</v>
      </c>
      <c r="AS18">
        <v>0</v>
      </c>
      <c r="AT18" t="s">
        <v>127</v>
      </c>
    </row>
    <row r="19" spans="1:46">
      <c r="A19" t="s">
        <v>44</v>
      </c>
      <c r="B19" t="s">
        <v>45</v>
      </c>
      <c r="C19" t="s">
        <v>12</v>
      </c>
      <c r="D19">
        <v>11</v>
      </c>
      <c r="E19" t="s">
        <v>13</v>
      </c>
      <c r="F19">
        <v>0</v>
      </c>
      <c r="G19">
        <v>0</v>
      </c>
      <c r="H19">
        <v>1</v>
      </c>
      <c r="I19" t="s">
        <v>34</v>
      </c>
      <c r="J19" t="s">
        <v>35</v>
      </c>
      <c r="AL19" t="s">
        <v>137</v>
      </c>
      <c r="AM19">
        <v>0</v>
      </c>
      <c r="AN19" t="s">
        <v>29</v>
      </c>
      <c r="AO19">
        <v>7</v>
      </c>
      <c r="AP19" t="s">
        <v>48</v>
      </c>
      <c r="AQ19">
        <v>0</v>
      </c>
      <c r="AR19">
        <v>0</v>
      </c>
      <c r="AS19">
        <v>0</v>
      </c>
      <c r="AT19" t="s">
        <v>127</v>
      </c>
    </row>
    <row r="20" spans="1:46">
      <c r="A20" t="s">
        <v>44</v>
      </c>
      <c r="B20" t="s">
        <v>46</v>
      </c>
      <c r="C20" t="s">
        <v>12</v>
      </c>
      <c r="D20">
        <v>11</v>
      </c>
      <c r="E20" t="s">
        <v>13</v>
      </c>
      <c r="F20">
        <v>0</v>
      </c>
      <c r="G20">
        <v>0</v>
      </c>
      <c r="H20">
        <v>2</v>
      </c>
      <c r="I20" t="s">
        <v>34</v>
      </c>
      <c r="J20" t="s">
        <v>35</v>
      </c>
      <c r="AL20" t="s">
        <v>138</v>
      </c>
      <c r="AM20" t="s">
        <v>11</v>
      </c>
      <c r="AN20" t="s">
        <v>29</v>
      </c>
      <c r="AO20">
        <v>15</v>
      </c>
      <c r="AP20" t="s">
        <v>13</v>
      </c>
      <c r="AQ20">
        <v>0</v>
      </c>
      <c r="AR20">
        <v>0</v>
      </c>
      <c r="AS20">
        <v>0</v>
      </c>
      <c r="AT20" t="s">
        <v>139</v>
      </c>
    </row>
    <row r="21" spans="1:46">
      <c r="A21" t="s">
        <v>44</v>
      </c>
      <c r="B21" t="s">
        <v>46</v>
      </c>
      <c r="C21" t="s">
        <v>12</v>
      </c>
      <c r="D21">
        <v>11</v>
      </c>
      <c r="E21" t="s">
        <v>13</v>
      </c>
      <c r="F21">
        <v>0</v>
      </c>
      <c r="G21">
        <v>0</v>
      </c>
      <c r="H21">
        <v>3</v>
      </c>
      <c r="I21" t="s">
        <v>34</v>
      </c>
      <c r="J21" t="s">
        <v>35</v>
      </c>
      <c r="AL21" t="s">
        <v>28</v>
      </c>
      <c r="AM21">
        <v>-22.7</v>
      </c>
      <c r="AN21" t="s">
        <v>29</v>
      </c>
      <c r="AO21">
        <v>10</v>
      </c>
      <c r="AP21" t="s">
        <v>29</v>
      </c>
      <c r="AQ21">
        <v>10</v>
      </c>
      <c r="AR21">
        <v>1</v>
      </c>
      <c r="AS21">
        <v>0</v>
      </c>
      <c r="AT21" t="s">
        <v>139</v>
      </c>
    </row>
    <row r="22" spans="1:46">
      <c r="A22" t="s">
        <v>44</v>
      </c>
      <c r="B22" t="s">
        <v>46</v>
      </c>
      <c r="C22" t="s">
        <v>12</v>
      </c>
      <c r="D22">
        <v>11</v>
      </c>
      <c r="E22" t="s">
        <v>13</v>
      </c>
      <c r="F22">
        <v>0</v>
      </c>
      <c r="G22">
        <v>0</v>
      </c>
      <c r="H22">
        <v>4</v>
      </c>
      <c r="I22" t="s">
        <v>34</v>
      </c>
      <c r="J22" t="s">
        <v>35</v>
      </c>
      <c r="AL22" t="s">
        <v>140</v>
      </c>
      <c r="AM22">
        <v>-47.63</v>
      </c>
      <c r="AN22" t="s">
        <v>29</v>
      </c>
      <c r="AO22">
        <v>10</v>
      </c>
      <c r="AP22" t="s">
        <v>29</v>
      </c>
      <c r="AQ22">
        <v>10</v>
      </c>
      <c r="AR22">
        <v>1</v>
      </c>
      <c r="AS22">
        <v>0</v>
      </c>
      <c r="AT22" t="s">
        <v>139</v>
      </c>
    </row>
    <row r="23" spans="1:46">
      <c r="A23" t="s">
        <v>47</v>
      </c>
      <c r="B23">
        <v>4</v>
      </c>
      <c r="C23" t="s">
        <v>29</v>
      </c>
      <c r="D23">
        <v>1</v>
      </c>
      <c r="E23" t="s">
        <v>48</v>
      </c>
      <c r="F23">
        <v>0</v>
      </c>
      <c r="G23">
        <v>0</v>
      </c>
      <c r="H23">
        <v>1</v>
      </c>
      <c r="I23" t="s">
        <v>34</v>
      </c>
      <c r="J23" t="s">
        <v>35</v>
      </c>
      <c r="AL23" t="s">
        <v>31</v>
      </c>
      <c r="AM23">
        <v>560</v>
      </c>
      <c r="AN23" t="s">
        <v>29</v>
      </c>
      <c r="AO23">
        <v>10</v>
      </c>
      <c r="AP23" t="s">
        <v>29</v>
      </c>
      <c r="AQ23">
        <v>10</v>
      </c>
      <c r="AR23">
        <v>1</v>
      </c>
      <c r="AS23">
        <v>0</v>
      </c>
      <c r="AT23" t="s">
        <v>139</v>
      </c>
    </row>
    <row r="24" spans="1:46">
      <c r="A24" t="s">
        <v>47</v>
      </c>
      <c r="B24">
        <v>4</v>
      </c>
      <c r="C24" t="s">
        <v>29</v>
      </c>
      <c r="D24">
        <v>1</v>
      </c>
      <c r="E24" t="s">
        <v>48</v>
      </c>
      <c r="F24">
        <v>0</v>
      </c>
      <c r="G24">
        <v>0</v>
      </c>
      <c r="H24">
        <v>2</v>
      </c>
      <c r="I24" t="s">
        <v>34</v>
      </c>
      <c r="J24" t="s">
        <v>35</v>
      </c>
      <c r="AL24" t="s">
        <v>141</v>
      </c>
      <c r="AM24" t="s">
        <v>125</v>
      </c>
      <c r="AN24" t="s">
        <v>29</v>
      </c>
      <c r="AO24">
        <v>15</v>
      </c>
      <c r="AP24" t="s">
        <v>13</v>
      </c>
      <c r="AQ24">
        <v>0</v>
      </c>
      <c r="AR24">
        <v>0</v>
      </c>
      <c r="AS24">
        <v>0</v>
      </c>
      <c r="AT24" t="s">
        <v>142</v>
      </c>
    </row>
    <row r="25" spans="1:46">
      <c r="A25" t="s">
        <v>47</v>
      </c>
      <c r="B25">
        <v>4</v>
      </c>
      <c r="C25" t="s">
        <v>29</v>
      </c>
      <c r="D25">
        <v>1</v>
      </c>
      <c r="E25" t="s">
        <v>48</v>
      </c>
      <c r="F25">
        <v>0</v>
      </c>
      <c r="G25">
        <v>0</v>
      </c>
      <c r="H25">
        <v>3</v>
      </c>
      <c r="I25" t="s">
        <v>34</v>
      </c>
      <c r="J25" t="s">
        <v>35</v>
      </c>
      <c r="AL25" t="s">
        <v>143</v>
      </c>
      <c r="AM25" t="s">
        <v>144</v>
      </c>
      <c r="AN25" t="s">
        <v>29</v>
      </c>
      <c r="AO25">
        <v>10</v>
      </c>
      <c r="AP25" t="s">
        <v>13</v>
      </c>
      <c r="AQ25">
        <v>0</v>
      </c>
      <c r="AR25">
        <v>0</v>
      </c>
      <c r="AS25">
        <v>0</v>
      </c>
      <c r="AT25" t="s">
        <v>142</v>
      </c>
    </row>
    <row r="26" spans="1:46">
      <c r="A26" t="s">
        <v>47</v>
      </c>
      <c r="B26">
        <v>4</v>
      </c>
      <c r="C26" t="s">
        <v>29</v>
      </c>
      <c r="D26">
        <v>1</v>
      </c>
      <c r="E26" t="s">
        <v>48</v>
      </c>
      <c r="F26">
        <v>0</v>
      </c>
      <c r="G26">
        <v>0</v>
      </c>
      <c r="H26">
        <v>4</v>
      </c>
      <c r="I26" t="s">
        <v>34</v>
      </c>
      <c r="J26" t="s">
        <v>35</v>
      </c>
      <c r="AL26" t="s">
        <v>145</v>
      </c>
      <c r="AM26">
        <v>72</v>
      </c>
      <c r="AN26" t="s">
        <v>29</v>
      </c>
      <c r="AO26">
        <v>10</v>
      </c>
      <c r="AP26" t="s">
        <v>29</v>
      </c>
      <c r="AQ26">
        <v>10</v>
      </c>
      <c r="AR26">
        <v>1</v>
      </c>
      <c r="AS26">
        <v>0</v>
      </c>
      <c r="AT26" t="s">
        <v>142</v>
      </c>
    </row>
    <row r="27" spans="1:46">
      <c r="A27" t="s">
        <v>49</v>
      </c>
      <c r="B27">
        <v>-10</v>
      </c>
      <c r="C27" t="s">
        <v>29</v>
      </c>
      <c r="D27">
        <v>7</v>
      </c>
      <c r="E27" t="s">
        <v>29</v>
      </c>
      <c r="F27">
        <v>1</v>
      </c>
      <c r="G27">
        <v>1</v>
      </c>
      <c r="H27">
        <v>1</v>
      </c>
      <c r="I27" t="s">
        <v>50</v>
      </c>
      <c r="J27" t="s">
        <v>51</v>
      </c>
      <c r="AL27" t="s">
        <v>146</v>
      </c>
      <c r="AM27">
        <v>0.14000000000000001</v>
      </c>
      <c r="AN27" t="s">
        <v>29</v>
      </c>
      <c r="AO27">
        <v>10</v>
      </c>
      <c r="AP27" t="s">
        <v>29</v>
      </c>
      <c r="AQ27">
        <v>10</v>
      </c>
      <c r="AR27">
        <v>1</v>
      </c>
      <c r="AS27">
        <v>0</v>
      </c>
      <c r="AT27" t="s">
        <v>142</v>
      </c>
    </row>
    <row r="28" spans="1:46">
      <c r="A28" t="s">
        <v>49</v>
      </c>
      <c r="B28">
        <v>-30</v>
      </c>
      <c r="C28" t="s">
        <v>29</v>
      </c>
      <c r="D28">
        <v>7</v>
      </c>
      <c r="E28" t="s">
        <v>29</v>
      </c>
      <c r="F28">
        <v>1</v>
      </c>
      <c r="G28">
        <v>1</v>
      </c>
      <c r="H28">
        <v>2</v>
      </c>
      <c r="I28" t="s">
        <v>50</v>
      </c>
      <c r="J28" t="s">
        <v>51</v>
      </c>
      <c r="AL28" t="s">
        <v>147</v>
      </c>
      <c r="AM28">
        <v>0.3</v>
      </c>
      <c r="AN28" t="s">
        <v>29</v>
      </c>
      <c r="AO28">
        <v>10</v>
      </c>
      <c r="AP28" t="s">
        <v>29</v>
      </c>
      <c r="AQ28">
        <v>10</v>
      </c>
      <c r="AR28">
        <v>1</v>
      </c>
      <c r="AS28">
        <v>0</v>
      </c>
      <c r="AT28" t="s">
        <v>142</v>
      </c>
    </row>
    <row r="29" spans="1:46">
      <c r="A29" t="s">
        <v>49</v>
      </c>
      <c r="B29">
        <v>-60</v>
      </c>
      <c r="C29" t="s">
        <v>29</v>
      </c>
      <c r="D29">
        <v>7</v>
      </c>
      <c r="E29" t="s">
        <v>29</v>
      </c>
      <c r="F29">
        <v>1</v>
      </c>
      <c r="G29">
        <v>1</v>
      </c>
      <c r="H29">
        <v>3</v>
      </c>
      <c r="I29" t="s">
        <v>50</v>
      </c>
      <c r="J29" t="s">
        <v>51</v>
      </c>
      <c r="AL29" t="s">
        <v>148</v>
      </c>
      <c r="AM29" t="s">
        <v>149</v>
      </c>
      <c r="AN29" t="s">
        <v>29</v>
      </c>
      <c r="AO29">
        <v>10</v>
      </c>
      <c r="AP29" t="s">
        <v>13</v>
      </c>
      <c r="AQ29">
        <v>0</v>
      </c>
      <c r="AR29">
        <v>0</v>
      </c>
      <c r="AS29">
        <v>0</v>
      </c>
      <c r="AT29" t="s">
        <v>150</v>
      </c>
    </row>
    <row r="30" spans="1:46">
      <c r="A30" t="s">
        <v>49</v>
      </c>
      <c r="B30">
        <v>-120</v>
      </c>
      <c r="C30" t="s">
        <v>29</v>
      </c>
      <c r="D30">
        <v>7</v>
      </c>
      <c r="E30" t="s">
        <v>29</v>
      </c>
      <c r="F30">
        <v>1</v>
      </c>
      <c r="G30">
        <v>1</v>
      </c>
      <c r="H30">
        <v>4</v>
      </c>
      <c r="I30" t="s">
        <v>50</v>
      </c>
      <c r="J30" t="s">
        <v>51</v>
      </c>
      <c r="AL30" t="s">
        <v>151</v>
      </c>
      <c r="AM30" t="s">
        <v>152</v>
      </c>
      <c r="AN30" t="s">
        <v>29</v>
      </c>
      <c r="AO30">
        <v>10</v>
      </c>
      <c r="AP30" t="s">
        <v>13</v>
      </c>
      <c r="AQ30">
        <v>0</v>
      </c>
      <c r="AR30">
        <v>0</v>
      </c>
      <c r="AS30">
        <v>0</v>
      </c>
      <c r="AT30" t="s">
        <v>150</v>
      </c>
    </row>
    <row r="31" spans="1:46">
      <c r="A31" t="s">
        <v>52</v>
      </c>
      <c r="B31">
        <v>-330</v>
      </c>
      <c r="C31" t="s">
        <v>29</v>
      </c>
      <c r="D31">
        <v>15</v>
      </c>
      <c r="E31" t="s">
        <v>29</v>
      </c>
      <c r="F31">
        <v>1</v>
      </c>
      <c r="G31">
        <v>1</v>
      </c>
      <c r="H31">
        <v>1</v>
      </c>
      <c r="I31" t="s">
        <v>50</v>
      </c>
      <c r="J31" t="s">
        <v>51</v>
      </c>
      <c r="AL31" t="s">
        <v>153</v>
      </c>
      <c r="AM31" t="s">
        <v>154</v>
      </c>
      <c r="AN31" t="s">
        <v>29</v>
      </c>
      <c r="AO31">
        <v>10</v>
      </c>
      <c r="AP31" t="s">
        <v>13</v>
      </c>
      <c r="AQ31">
        <v>0</v>
      </c>
      <c r="AR31">
        <v>0</v>
      </c>
      <c r="AS31">
        <v>0</v>
      </c>
      <c r="AT31" t="s">
        <v>150</v>
      </c>
    </row>
    <row r="32" spans="1:46">
      <c r="A32" t="s">
        <v>52</v>
      </c>
      <c r="B32">
        <v>-330</v>
      </c>
      <c r="C32" t="s">
        <v>29</v>
      </c>
      <c r="D32">
        <v>15</v>
      </c>
      <c r="E32" t="s">
        <v>29</v>
      </c>
      <c r="F32">
        <v>1</v>
      </c>
      <c r="G32">
        <v>1</v>
      </c>
      <c r="H32">
        <v>2</v>
      </c>
      <c r="I32" t="s">
        <v>50</v>
      </c>
      <c r="J32" t="s">
        <v>51</v>
      </c>
      <c r="AK32" s="1"/>
      <c r="AL32" t="s">
        <v>155</v>
      </c>
      <c r="AM32">
        <v>2012</v>
      </c>
      <c r="AN32" t="s">
        <v>29</v>
      </c>
      <c r="AO32">
        <v>10</v>
      </c>
      <c r="AP32" t="s">
        <v>48</v>
      </c>
      <c r="AQ32">
        <v>0</v>
      </c>
      <c r="AR32">
        <v>0</v>
      </c>
      <c r="AS32">
        <v>1</v>
      </c>
      <c r="AT32" t="s">
        <v>156</v>
      </c>
    </row>
    <row r="33" spans="1:46">
      <c r="A33" t="s">
        <v>52</v>
      </c>
      <c r="B33">
        <v>-330</v>
      </c>
      <c r="C33" t="s">
        <v>29</v>
      </c>
      <c r="D33">
        <v>15</v>
      </c>
      <c r="E33" t="s">
        <v>29</v>
      </c>
      <c r="F33">
        <v>1</v>
      </c>
      <c r="G33">
        <v>1</v>
      </c>
      <c r="H33">
        <v>3</v>
      </c>
      <c r="I33" t="s">
        <v>50</v>
      </c>
      <c r="J33" t="s">
        <v>51</v>
      </c>
      <c r="AK33" s="1"/>
      <c r="AL33" t="s">
        <v>157</v>
      </c>
      <c r="AM33">
        <v>290</v>
      </c>
      <c r="AN33" t="s">
        <v>29</v>
      </c>
      <c r="AO33">
        <v>10</v>
      </c>
      <c r="AP33" t="s">
        <v>48</v>
      </c>
      <c r="AQ33">
        <v>0</v>
      </c>
      <c r="AR33">
        <v>0</v>
      </c>
      <c r="AS33">
        <v>1</v>
      </c>
      <c r="AT33" t="s">
        <v>156</v>
      </c>
    </row>
    <row r="34" spans="1:46">
      <c r="A34" t="s">
        <v>52</v>
      </c>
      <c r="B34">
        <v>-330</v>
      </c>
      <c r="C34" t="s">
        <v>29</v>
      </c>
      <c r="D34">
        <v>15</v>
      </c>
      <c r="E34" t="s">
        <v>29</v>
      </c>
      <c r="F34">
        <v>1</v>
      </c>
      <c r="G34">
        <v>1</v>
      </c>
      <c r="H34">
        <v>4</v>
      </c>
      <c r="I34" t="s">
        <v>50</v>
      </c>
      <c r="J34" t="s">
        <v>51</v>
      </c>
      <c r="AL34" t="s">
        <v>158</v>
      </c>
      <c r="AM34">
        <v>140</v>
      </c>
      <c r="AN34" t="s">
        <v>29</v>
      </c>
      <c r="AO34">
        <v>10</v>
      </c>
      <c r="AP34" t="s">
        <v>29</v>
      </c>
      <c r="AQ34">
        <v>10</v>
      </c>
      <c r="AR34">
        <v>1</v>
      </c>
      <c r="AS34">
        <v>1</v>
      </c>
      <c r="AT34" t="s">
        <v>156</v>
      </c>
    </row>
    <row r="35" spans="1:46">
      <c r="A35" t="s">
        <v>53</v>
      </c>
      <c r="B35">
        <v>0.2</v>
      </c>
      <c r="C35" t="s">
        <v>29</v>
      </c>
      <c r="D35">
        <v>7</v>
      </c>
      <c r="E35" t="s">
        <v>29</v>
      </c>
      <c r="F35">
        <v>3</v>
      </c>
      <c r="G35">
        <v>1</v>
      </c>
      <c r="H35">
        <v>0</v>
      </c>
      <c r="I35" t="s">
        <v>14</v>
      </c>
      <c r="J35" t="s">
        <v>51</v>
      </c>
      <c r="AL35" t="s">
        <v>159</v>
      </c>
      <c r="AM35">
        <v>20</v>
      </c>
      <c r="AN35" t="s">
        <v>29</v>
      </c>
      <c r="AO35">
        <v>10</v>
      </c>
      <c r="AP35" t="s">
        <v>29</v>
      </c>
      <c r="AQ35">
        <v>10</v>
      </c>
      <c r="AR35">
        <v>1</v>
      </c>
      <c r="AS35">
        <v>1</v>
      </c>
      <c r="AT35" t="s">
        <v>156</v>
      </c>
    </row>
    <row r="36" spans="1:46">
      <c r="A36" t="s">
        <v>54</v>
      </c>
      <c r="B36">
        <v>0.5</v>
      </c>
      <c r="C36" t="s">
        <v>29</v>
      </c>
      <c r="D36">
        <v>7</v>
      </c>
      <c r="E36" t="s">
        <v>29</v>
      </c>
      <c r="F36">
        <v>3</v>
      </c>
      <c r="G36">
        <v>1</v>
      </c>
      <c r="H36">
        <v>0</v>
      </c>
      <c r="I36" t="s">
        <v>14</v>
      </c>
      <c r="J36" t="s">
        <v>51</v>
      </c>
      <c r="AL36" t="s">
        <v>160</v>
      </c>
      <c r="AM36" t="s">
        <v>136</v>
      </c>
      <c r="AN36" t="s">
        <v>29</v>
      </c>
      <c r="AO36">
        <v>10</v>
      </c>
      <c r="AP36" t="s">
        <v>13</v>
      </c>
      <c r="AQ36">
        <v>0</v>
      </c>
      <c r="AR36">
        <v>0</v>
      </c>
      <c r="AS36">
        <v>1</v>
      </c>
      <c r="AT36" t="s">
        <v>156</v>
      </c>
    </row>
    <row r="37" spans="1:46">
      <c r="A37" t="s">
        <v>55</v>
      </c>
      <c r="B37">
        <v>1</v>
      </c>
      <c r="C37" t="s">
        <v>29</v>
      </c>
      <c r="D37">
        <v>7</v>
      </c>
      <c r="E37" t="s">
        <v>29</v>
      </c>
      <c r="F37">
        <v>3</v>
      </c>
      <c r="G37">
        <v>1</v>
      </c>
      <c r="H37">
        <v>0</v>
      </c>
      <c r="I37" t="s">
        <v>14</v>
      </c>
      <c r="J37" t="s">
        <v>51</v>
      </c>
      <c r="AL37" t="s">
        <v>161</v>
      </c>
      <c r="AM37">
        <v>1</v>
      </c>
      <c r="AN37" t="s">
        <v>29</v>
      </c>
      <c r="AO37">
        <v>10</v>
      </c>
      <c r="AP37" t="s">
        <v>48</v>
      </c>
      <c r="AQ37">
        <v>0</v>
      </c>
      <c r="AR37">
        <v>0</v>
      </c>
      <c r="AS37">
        <v>1</v>
      </c>
      <c r="AT37" t="s">
        <v>156</v>
      </c>
    </row>
    <row r="38" spans="1:46">
      <c r="A38" t="s">
        <v>56</v>
      </c>
      <c r="B38">
        <v>0</v>
      </c>
      <c r="C38" t="s">
        <v>29</v>
      </c>
      <c r="D38">
        <v>1</v>
      </c>
      <c r="E38" t="s">
        <v>48</v>
      </c>
      <c r="F38">
        <v>0</v>
      </c>
      <c r="G38">
        <v>0</v>
      </c>
      <c r="H38">
        <v>0</v>
      </c>
      <c r="I38" t="s">
        <v>14</v>
      </c>
      <c r="J38" t="s">
        <v>51</v>
      </c>
      <c r="AK38" s="1"/>
      <c r="AL38" t="s">
        <v>155</v>
      </c>
      <c r="AM38">
        <v>2013</v>
      </c>
      <c r="AN38" t="s">
        <v>29</v>
      </c>
      <c r="AO38">
        <v>10</v>
      </c>
      <c r="AP38" t="s">
        <v>48</v>
      </c>
      <c r="AQ38">
        <v>0</v>
      </c>
      <c r="AR38">
        <v>0</v>
      </c>
      <c r="AS38">
        <v>2</v>
      </c>
      <c r="AT38" t="s">
        <v>156</v>
      </c>
    </row>
    <row r="39" spans="1:46">
      <c r="A39" t="s">
        <v>57</v>
      </c>
      <c r="B39">
        <v>1</v>
      </c>
      <c r="C39" t="s">
        <v>29</v>
      </c>
      <c r="D39">
        <v>7</v>
      </c>
      <c r="E39" t="s">
        <v>29</v>
      </c>
      <c r="F39">
        <v>3</v>
      </c>
      <c r="G39">
        <v>1</v>
      </c>
      <c r="H39">
        <v>0</v>
      </c>
      <c r="I39" t="s">
        <v>14</v>
      </c>
      <c r="J39" t="s">
        <v>51</v>
      </c>
      <c r="AK39" s="1"/>
      <c r="AL39" t="s">
        <v>157</v>
      </c>
      <c r="AM39">
        <v>289</v>
      </c>
      <c r="AN39" t="s">
        <v>29</v>
      </c>
      <c r="AO39">
        <v>10</v>
      </c>
      <c r="AP39" t="s">
        <v>48</v>
      </c>
      <c r="AQ39">
        <v>0</v>
      </c>
      <c r="AR39">
        <v>0</v>
      </c>
      <c r="AS39">
        <v>2</v>
      </c>
      <c r="AT39" t="s">
        <v>156</v>
      </c>
    </row>
    <row r="40" spans="1:46">
      <c r="A40" t="s">
        <v>58</v>
      </c>
      <c r="B40">
        <v>0</v>
      </c>
      <c r="C40" t="s">
        <v>29</v>
      </c>
      <c r="D40">
        <v>1</v>
      </c>
      <c r="E40" t="s">
        <v>48</v>
      </c>
      <c r="F40">
        <v>0</v>
      </c>
      <c r="G40">
        <v>0</v>
      </c>
      <c r="H40">
        <v>0</v>
      </c>
      <c r="I40" t="s">
        <v>14</v>
      </c>
      <c r="J40" t="s">
        <v>51</v>
      </c>
      <c r="AL40" t="s">
        <v>158</v>
      </c>
      <c r="AM40">
        <v>140</v>
      </c>
      <c r="AN40" t="s">
        <v>29</v>
      </c>
      <c r="AO40">
        <v>10</v>
      </c>
      <c r="AP40" t="s">
        <v>29</v>
      </c>
      <c r="AQ40">
        <v>10</v>
      </c>
      <c r="AR40">
        <v>1</v>
      </c>
      <c r="AS40">
        <v>2</v>
      </c>
      <c r="AT40" t="s">
        <v>156</v>
      </c>
    </row>
    <row r="41" spans="1:46">
      <c r="A41" t="s">
        <v>59</v>
      </c>
      <c r="B41">
        <v>0.35</v>
      </c>
      <c r="C41" t="s">
        <v>29</v>
      </c>
      <c r="D41">
        <v>7</v>
      </c>
      <c r="E41" t="s">
        <v>29</v>
      </c>
      <c r="F41">
        <v>3</v>
      </c>
      <c r="G41">
        <v>1</v>
      </c>
      <c r="H41">
        <v>0</v>
      </c>
      <c r="I41" t="s">
        <v>14</v>
      </c>
      <c r="J41" t="s">
        <v>51</v>
      </c>
      <c r="AL41" t="s">
        <v>159</v>
      </c>
      <c r="AM41">
        <v>20</v>
      </c>
      <c r="AN41" t="s">
        <v>29</v>
      </c>
      <c r="AO41">
        <v>10</v>
      </c>
      <c r="AP41" t="s">
        <v>29</v>
      </c>
      <c r="AQ41">
        <v>10</v>
      </c>
      <c r="AR41">
        <v>1</v>
      </c>
      <c r="AS41">
        <v>2</v>
      </c>
      <c r="AT41" t="s">
        <v>156</v>
      </c>
    </row>
    <row r="42" spans="1:46">
      <c r="A42" t="s">
        <v>60</v>
      </c>
      <c r="B42">
        <v>0.5</v>
      </c>
      <c r="C42" t="s">
        <v>29</v>
      </c>
      <c r="D42">
        <v>7</v>
      </c>
      <c r="E42" t="s">
        <v>29</v>
      </c>
      <c r="F42">
        <v>3</v>
      </c>
      <c r="G42">
        <v>1</v>
      </c>
      <c r="H42">
        <v>0</v>
      </c>
      <c r="I42" t="s">
        <v>14</v>
      </c>
      <c r="J42" t="s">
        <v>51</v>
      </c>
      <c r="AL42" t="s">
        <v>160</v>
      </c>
      <c r="AM42" t="s">
        <v>133</v>
      </c>
      <c r="AN42" t="s">
        <v>29</v>
      </c>
      <c r="AO42">
        <v>10</v>
      </c>
      <c r="AP42" t="s">
        <v>13</v>
      </c>
      <c r="AQ42">
        <v>0</v>
      </c>
      <c r="AR42">
        <v>0</v>
      </c>
      <c r="AS42">
        <v>2</v>
      </c>
      <c r="AT42" t="s">
        <v>156</v>
      </c>
    </row>
    <row r="43" spans="1:46">
      <c r="A43" t="s">
        <v>61</v>
      </c>
      <c r="B43">
        <v>1</v>
      </c>
      <c r="C43" t="s">
        <v>29</v>
      </c>
      <c r="D43">
        <v>3</v>
      </c>
      <c r="E43" t="s">
        <v>48</v>
      </c>
      <c r="F43">
        <v>0</v>
      </c>
      <c r="G43">
        <v>0</v>
      </c>
      <c r="H43">
        <v>1</v>
      </c>
      <c r="I43" t="s">
        <v>62</v>
      </c>
      <c r="J43" t="s">
        <v>51</v>
      </c>
      <c r="N43">
        <v>1</v>
      </c>
      <c r="O43">
        <v>5</v>
      </c>
      <c r="P43">
        <v>0.216</v>
      </c>
      <c r="Q43">
        <v>0.28499999999999998</v>
      </c>
      <c r="R43">
        <v>0.38</v>
      </c>
      <c r="AL43" t="s">
        <v>161</v>
      </c>
      <c r="AM43">
        <v>2</v>
      </c>
      <c r="AN43" t="s">
        <v>29</v>
      </c>
      <c r="AO43">
        <v>10</v>
      </c>
      <c r="AP43" t="s">
        <v>48</v>
      </c>
      <c r="AQ43">
        <v>0</v>
      </c>
      <c r="AR43">
        <v>0</v>
      </c>
      <c r="AS43">
        <v>2</v>
      </c>
      <c r="AT43" t="s">
        <v>156</v>
      </c>
    </row>
    <row r="44" spans="1:46">
      <c r="A44" t="s">
        <v>61</v>
      </c>
      <c r="B44">
        <v>2</v>
      </c>
      <c r="C44" t="s">
        <v>29</v>
      </c>
      <c r="D44">
        <v>3</v>
      </c>
      <c r="E44" t="s">
        <v>48</v>
      </c>
      <c r="F44">
        <v>0</v>
      </c>
      <c r="G44">
        <v>0</v>
      </c>
      <c r="H44">
        <v>2</v>
      </c>
      <c r="I44" t="s">
        <v>62</v>
      </c>
      <c r="J44" t="s">
        <v>51</v>
      </c>
      <c r="N44">
        <v>1</v>
      </c>
      <c r="O44">
        <v>15</v>
      </c>
      <c r="P44">
        <v>0.24</v>
      </c>
      <c r="Q44">
        <v>0.30299999999999999</v>
      </c>
      <c r="R44">
        <v>0.35199999999999998</v>
      </c>
      <c r="AK44" s="1"/>
      <c r="AL44" t="s">
        <v>155</v>
      </c>
      <c r="AM44">
        <v>2014</v>
      </c>
      <c r="AN44" t="s">
        <v>29</v>
      </c>
      <c r="AO44">
        <v>10</v>
      </c>
      <c r="AP44" t="s">
        <v>48</v>
      </c>
      <c r="AQ44">
        <v>0</v>
      </c>
      <c r="AR44">
        <v>0</v>
      </c>
      <c r="AS44">
        <v>3</v>
      </c>
      <c r="AT44" t="s">
        <v>156</v>
      </c>
    </row>
    <row r="45" spans="1:46">
      <c r="A45" t="s">
        <v>61</v>
      </c>
      <c r="B45">
        <v>3</v>
      </c>
      <c r="C45" t="s">
        <v>29</v>
      </c>
      <c r="D45">
        <v>3</v>
      </c>
      <c r="E45" t="s">
        <v>48</v>
      </c>
      <c r="F45">
        <v>0</v>
      </c>
      <c r="G45">
        <v>0</v>
      </c>
      <c r="H45">
        <v>3</v>
      </c>
      <c r="I45" t="s">
        <v>62</v>
      </c>
      <c r="J45" t="s">
        <v>51</v>
      </c>
      <c r="O45">
        <v>30</v>
      </c>
      <c r="P45">
        <v>0.27800000000000002</v>
      </c>
      <c r="Q45">
        <v>0.34699999999999998</v>
      </c>
      <c r="R45">
        <v>0.39</v>
      </c>
      <c r="AK45" s="1"/>
      <c r="AL45" t="s">
        <v>157</v>
      </c>
      <c r="AM45">
        <v>197</v>
      </c>
      <c r="AN45" t="s">
        <v>29</v>
      </c>
      <c r="AO45">
        <v>10</v>
      </c>
      <c r="AP45" t="s">
        <v>48</v>
      </c>
      <c r="AQ45">
        <v>0</v>
      </c>
      <c r="AR45">
        <v>0</v>
      </c>
      <c r="AS45">
        <v>3</v>
      </c>
      <c r="AT45" t="s">
        <v>156</v>
      </c>
    </row>
    <row r="46" spans="1:46">
      <c r="A46" t="s">
        <v>61</v>
      </c>
      <c r="B46">
        <v>4</v>
      </c>
      <c r="C46" t="s">
        <v>29</v>
      </c>
      <c r="D46">
        <v>3</v>
      </c>
      <c r="E46" t="s">
        <v>48</v>
      </c>
      <c r="F46">
        <v>0</v>
      </c>
      <c r="G46">
        <v>0</v>
      </c>
      <c r="H46">
        <v>4</v>
      </c>
      <c r="I46" t="s">
        <v>62</v>
      </c>
      <c r="J46" t="s">
        <v>51</v>
      </c>
      <c r="N46">
        <v>2</v>
      </c>
      <c r="O46">
        <v>45</v>
      </c>
      <c r="P46">
        <v>0.27800000000000002</v>
      </c>
      <c r="Q46">
        <v>0.34699999999999998</v>
      </c>
      <c r="R46">
        <v>0.39</v>
      </c>
      <c r="AL46" t="s">
        <v>158</v>
      </c>
      <c r="AM46">
        <v>140</v>
      </c>
      <c r="AN46" t="s">
        <v>29</v>
      </c>
      <c r="AO46">
        <v>10</v>
      </c>
      <c r="AP46" t="s">
        <v>29</v>
      </c>
      <c r="AQ46">
        <v>10</v>
      </c>
      <c r="AR46">
        <v>1</v>
      </c>
      <c r="AS46">
        <v>3</v>
      </c>
      <c r="AT46" t="s">
        <v>156</v>
      </c>
    </row>
    <row r="47" spans="1:46">
      <c r="A47" t="s">
        <v>61</v>
      </c>
      <c r="B47">
        <v>5</v>
      </c>
      <c r="C47" t="s">
        <v>29</v>
      </c>
      <c r="D47">
        <v>3</v>
      </c>
      <c r="E47" t="s">
        <v>48</v>
      </c>
      <c r="F47">
        <v>0</v>
      </c>
      <c r="G47">
        <v>0</v>
      </c>
      <c r="H47">
        <v>5</v>
      </c>
      <c r="I47" t="s">
        <v>62</v>
      </c>
      <c r="J47" t="s">
        <v>51</v>
      </c>
      <c r="O47">
        <v>60</v>
      </c>
      <c r="P47">
        <v>0.307</v>
      </c>
      <c r="Q47">
        <v>0.39400000000000002</v>
      </c>
      <c r="R47">
        <v>0.42799999999999999</v>
      </c>
      <c r="AL47" t="s">
        <v>159</v>
      </c>
      <c r="AM47">
        <v>20</v>
      </c>
      <c r="AN47" t="s">
        <v>29</v>
      </c>
      <c r="AO47">
        <v>10</v>
      </c>
      <c r="AP47" t="s">
        <v>29</v>
      </c>
      <c r="AQ47">
        <v>10</v>
      </c>
      <c r="AR47">
        <v>1</v>
      </c>
      <c r="AS47">
        <v>3</v>
      </c>
      <c r="AT47" t="s">
        <v>156</v>
      </c>
    </row>
    <row r="48" spans="1:46">
      <c r="A48" t="s">
        <v>63</v>
      </c>
      <c r="B48">
        <v>1</v>
      </c>
      <c r="C48" t="s">
        <v>29</v>
      </c>
      <c r="D48">
        <v>3</v>
      </c>
      <c r="E48" t="s">
        <v>48</v>
      </c>
      <c r="F48">
        <v>0</v>
      </c>
      <c r="G48">
        <v>0</v>
      </c>
      <c r="H48">
        <v>1</v>
      </c>
      <c r="I48" t="s">
        <v>62</v>
      </c>
      <c r="J48" t="s">
        <v>51</v>
      </c>
      <c r="O48">
        <v>75</v>
      </c>
      <c r="P48">
        <v>0.307</v>
      </c>
      <c r="Q48">
        <v>0.39400000000000002</v>
      </c>
      <c r="R48">
        <v>0.42799999999999999</v>
      </c>
      <c r="AL48" t="s">
        <v>160</v>
      </c>
      <c r="AM48" t="s">
        <v>133</v>
      </c>
      <c r="AN48" t="s">
        <v>29</v>
      </c>
      <c r="AO48">
        <v>10</v>
      </c>
      <c r="AP48" t="s">
        <v>13</v>
      </c>
      <c r="AQ48">
        <v>0</v>
      </c>
      <c r="AR48">
        <v>0</v>
      </c>
      <c r="AS48">
        <v>3</v>
      </c>
      <c r="AT48" t="s">
        <v>156</v>
      </c>
    </row>
    <row r="49" spans="1:46">
      <c r="A49" t="s">
        <v>63</v>
      </c>
      <c r="B49">
        <v>1</v>
      </c>
      <c r="C49" t="s">
        <v>29</v>
      </c>
      <c r="D49">
        <v>3</v>
      </c>
      <c r="E49" t="s">
        <v>48</v>
      </c>
      <c r="F49">
        <v>0</v>
      </c>
      <c r="G49">
        <v>0</v>
      </c>
      <c r="H49">
        <v>2</v>
      </c>
      <c r="I49" t="s">
        <v>62</v>
      </c>
      <c r="J49" t="s">
        <v>51</v>
      </c>
      <c r="N49">
        <v>3</v>
      </c>
      <c r="O49">
        <v>90</v>
      </c>
      <c r="P49">
        <v>0.307</v>
      </c>
      <c r="Q49">
        <v>0.39400000000000002</v>
      </c>
      <c r="R49">
        <v>0.42799999999999999</v>
      </c>
      <c r="AL49" t="s">
        <v>161</v>
      </c>
      <c r="AM49">
        <v>3</v>
      </c>
      <c r="AN49" t="s">
        <v>29</v>
      </c>
      <c r="AO49">
        <v>10</v>
      </c>
      <c r="AP49" t="s">
        <v>48</v>
      </c>
      <c r="AQ49">
        <v>0</v>
      </c>
      <c r="AR49">
        <v>0</v>
      </c>
      <c r="AS49">
        <v>3</v>
      </c>
      <c r="AT49" t="s">
        <v>156</v>
      </c>
    </row>
    <row r="50" spans="1:46">
      <c r="A50" t="s">
        <v>63</v>
      </c>
      <c r="B50">
        <v>2</v>
      </c>
      <c r="C50" t="s">
        <v>29</v>
      </c>
      <c r="D50">
        <v>3</v>
      </c>
      <c r="E50" t="s">
        <v>48</v>
      </c>
      <c r="F50">
        <v>0</v>
      </c>
      <c r="G50">
        <v>0</v>
      </c>
      <c r="H50">
        <v>3</v>
      </c>
      <c r="I50" t="s">
        <v>62</v>
      </c>
      <c r="J50" t="s">
        <v>51</v>
      </c>
      <c r="N50">
        <v>1</v>
      </c>
      <c r="O50">
        <v>120</v>
      </c>
      <c r="P50">
        <v>0.253</v>
      </c>
      <c r="Q50">
        <v>0.39300000000000002</v>
      </c>
      <c r="R50">
        <v>0.45600000000000002</v>
      </c>
      <c r="AK50" s="1"/>
      <c r="AL50" t="s">
        <v>155</v>
      </c>
      <c r="AM50">
        <v>2015</v>
      </c>
      <c r="AN50" t="s">
        <v>29</v>
      </c>
      <c r="AO50">
        <v>10</v>
      </c>
      <c r="AP50" t="s">
        <v>48</v>
      </c>
      <c r="AQ50">
        <v>0</v>
      </c>
      <c r="AR50">
        <v>0</v>
      </c>
      <c r="AS50">
        <v>4</v>
      </c>
      <c r="AT50" t="s">
        <v>156</v>
      </c>
    </row>
    <row r="51" spans="1:46">
      <c r="A51" t="s">
        <v>63</v>
      </c>
      <c r="B51">
        <v>3</v>
      </c>
      <c r="C51" t="s">
        <v>29</v>
      </c>
      <c r="D51">
        <v>3</v>
      </c>
      <c r="E51" t="s">
        <v>48</v>
      </c>
      <c r="F51">
        <v>0</v>
      </c>
      <c r="G51">
        <v>0</v>
      </c>
      <c r="H51">
        <v>4</v>
      </c>
      <c r="I51" t="s">
        <v>62</v>
      </c>
      <c r="J51" t="s">
        <v>51</v>
      </c>
      <c r="AK51" s="1"/>
      <c r="AL51" t="s">
        <v>157</v>
      </c>
      <c r="AM51">
        <v>160</v>
      </c>
      <c r="AN51" t="s">
        <v>29</v>
      </c>
      <c r="AO51">
        <v>10</v>
      </c>
      <c r="AP51" t="s">
        <v>48</v>
      </c>
      <c r="AQ51">
        <v>0</v>
      </c>
      <c r="AR51">
        <v>0</v>
      </c>
      <c r="AS51">
        <v>4</v>
      </c>
      <c r="AT51" t="s">
        <v>156</v>
      </c>
    </row>
    <row r="52" spans="1:46" ht="15.75" thickBot="1">
      <c r="A52" t="s">
        <v>63</v>
      </c>
      <c r="B52">
        <v>1</v>
      </c>
      <c r="C52" t="s">
        <v>29</v>
      </c>
      <c r="D52">
        <v>3</v>
      </c>
      <c r="E52" t="s">
        <v>48</v>
      </c>
      <c r="F52">
        <v>0</v>
      </c>
      <c r="G52">
        <v>0</v>
      </c>
      <c r="H52">
        <v>5</v>
      </c>
      <c r="I52" t="s">
        <v>62</v>
      </c>
      <c r="J52" t="s">
        <v>51</v>
      </c>
      <c r="AL52" t="s">
        <v>158</v>
      </c>
      <c r="AM52">
        <v>140</v>
      </c>
      <c r="AN52" t="s">
        <v>29</v>
      </c>
      <c r="AO52">
        <v>10</v>
      </c>
      <c r="AP52" t="s">
        <v>29</v>
      </c>
      <c r="AQ52">
        <v>10</v>
      </c>
      <c r="AR52">
        <v>1</v>
      </c>
      <c r="AS52">
        <v>4</v>
      </c>
      <c r="AT52" t="s">
        <v>156</v>
      </c>
    </row>
    <row r="53" spans="1:46">
      <c r="A53" t="s">
        <v>64</v>
      </c>
      <c r="B53">
        <v>5</v>
      </c>
      <c r="C53" t="s">
        <v>29</v>
      </c>
      <c r="D53">
        <v>7</v>
      </c>
      <c r="E53" t="s">
        <v>29</v>
      </c>
      <c r="F53">
        <v>3</v>
      </c>
      <c r="G53">
        <v>1</v>
      </c>
      <c r="H53">
        <v>1</v>
      </c>
      <c r="I53" t="s">
        <v>62</v>
      </c>
      <c r="J53" t="s">
        <v>51</v>
      </c>
      <c r="U53" s="5" t="s">
        <v>224</v>
      </c>
      <c r="V53" s="2" t="s">
        <v>225</v>
      </c>
      <c r="W53" s="2" t="s">
        <v>226</v>
      </c>
      <c r="X53" s="2" t="s">
        <v>227</v>
      </c>
      <c r="Y53" s="2" t="s">
        <v>228</v>
      </c>
      <c r="Z53" s="2" t="s">
        <v>229</v>
      </c>
      <c r="AA53" s="2" t="s">
        <v>230</v>
      </c>
      <c r="AB53" s="2" t="s">
        <v>231</v>
      </c>
      <c r="AC53" s="2" t="s">
        <v>232</v>
      </c>
      <c r="AD53" s="8">
        <v>2</v>
      </c>
      <c r="AE53" s="8">
        <v>3</v>
      </c>
      <c r="AF53" s="8">
        <v>4</v>
      </c>
      <c r="AG53" s="8">
        <v>5</v>
      </c>
      <c r="AH53" s="8"/>
      <c r="AL53" t="s">
        <v>159</v>
      </c>
      <c r="AM53">
        <v>20</v>
      </c>
      <c r="AN53" t="s">
        <v>29</v>
      </c>
      <c r="AO53">
        <v>10</v>
      </c>
      <c r="AP53" t="s">
        <v>29</v>
      </c>
      <c r="AQ53">
        <v>10</v>
      </c>
      <c r="AR53">
        <v>1</v>
      </c>
      <c r="AS53">
        <v>4</v>
      </c>
      <c r="AT53" t="s">
        <v>156</v>
      </c>
    </row>
    <row r="54" spans="1:46" ht="15.75" thickBot="1">
      <c r="A54" t="s">
        <v>64</v>
      </c>
      <c r="B54">
        <v>10</v>
      </c>
      <c r="C54" t="s">
        <v>29</v>
      </c>
      <c r="D54">
        <v>7</v>
      </c>
      <c r="E54" t="s">
        <v>29</v>
      </c>
      <c r="F54">
        <v>3</v>
      </c>
      <c r="G54">
        <v>1</v>
      </c>
      <c r="H54">
        <v>2</v>
      </c>
      <c r="I54" t="s">
        <v>62</v>
      </c>
      <c r="J54" t="s">
        <v>51</v>
      </c>
      <c r="M54" t="s">
        <v>219</v>
      </c>
      <c r="N54" t="s">
        <v>220</v>
      </c>
      <c r="O54" t="s">
        <v>221</v>
      </c>
      <c r="P54" t="s">
        <v>222</v>
      </c>
      <c r="Q54" t="s">
        <v>223</v>
      </c>
      <c r="U54" s="6" t="s">
        <v>233</v>
      </c>
      <c r="V54" s="4" t="s">
        <v>234</v>
      </c>
      <c r="W54" s="4" t="s">
        <v>234</v>
      </c>
      <c r="X54" s="4" t="s">
        <v>234</v>
      </c>
      <c r="Y54" s="4" t="s">
        <v>235</v>
      </c>
      <c r="Z54" s="4" t="s">
        <v>236</v>
      </c>
      <c r="AA54" s="4" t="s">
        <v>236</v>
      </c>
      <c r="AB54" s="4" t="s">
        <v>236</v>
      </c>
      <c r="AC54" s="4" t="s">
        <v>236</v>
      </c>
      <c r="AD54" t="s">
        <v>220</v>
      </c>
      <c r="AE54" t="s">
        <v>221</v>
      </c>
      <c r="AF54" t="s">
        <v>222</v>
      </c>
      <c r="AG54" t="s">
        <v>223</v>
      </c>
      <c r="AH54" s="8"/>
      <c r="AL54" t="s">
        <v>160</v>
      </c>
      <c r="AM54" t="s">
        <v>133</v>
      </c>
      <c r="AN54" t="s">
        <v>29</v>
      </c>
      <c r="AO54">
        <v>10</v>
      </c>
      <c r="AP54" t="s">
        <v>13</v>
      </c>
      <c r="AQ54">
        <v>0</v>
      </c>
      <c r="AR54">
        <v>0</v>
      </c>
      <c r="AS54">
        <v>4</v>
      </c>
      <c r="AT54" t="s">
        <v>156</v>
      </c>
    </row>
    <row r="55" spans="1:46">
      <c r="A55" t="s">
        <v>64</v>
      </c>
      <c r="B55">
        <v>30</v>
      </c>
      <c r="C55" t="s">
        <v>29</v>
      </c>
      <c r="D55">
        <v>7</v>
      </c>
      <c r="E55" t="s">
        <v>29</v>
      </c>
      <c r="F55">
        <v>3</v>
      </c>
      <c r="G55">
        <v>1</v>
      </c>
      <c r="H55">
        <v>3</v>
      </c>
      <c r="I55" t="s">
        <v>62</v>
      </c>
      <c r="J55" t="s">
        <v>51</v>
      </c>
      <c r="L55">
        <v>1</v>
      </c>
      <c r="M55">
        <v>5</v>
      </c>
      <c r="N55">
        <v>0.122143313455532</v>
      </c>
      <c r="O55">
        <v>0.42065133678533262</v>
      </c>
      <c r="P55">
        <v>0.19771006797874208</v>
      </c>
      <c r="Q55">
        <v>1.1447306507888058</v>
      </c>
      <c r="U55" s="7">
        <v>5</v>
      </c>
      <c r="V55" s="3">
        <v>0.216</v>
      </c>
      <c r="W55" s="3">
        <v>0.28499999999999998</v>
      </c>
      <c r="X55" s="3">
        <v>0.38</v>
      </c>
      <c r="Y55" s="3">
        <v>1.7</v>
      </c>
      <c r="Z55" s="3">
        <v>0.185</v>
      </c>
      <c r="AA55" s="3">
        <v>0.15</v>
      </c>
      <c r="AB55" s="3">
        <v>0.65</v>
      </c>
      <c r="AC55" s="3">
        <v>1.4999999999999999E-2</v>
      </c>
      <c r="AD55" s="3">
        <f>VLOOKUP($U55,$M$55:$Q$62,AD$53,0)</f>
        <v>0.122143313455532</v>
      </c>
      <c r="AE55" s="3">
        <f t="shared" ref="AE55:AG55" si="0">VLOOKUP($U55,$M$55:$Q$62,AE$53,0)</f>
        <v>0.42065133678533262</v>
      </c>
      <c r="AF55" s="3">
        <f t="shared" si="0"/>
        <v>0.19771006797874208</v>
      </c>
      <c r="AG55" s="3">
        <f t="shared" si="0"/>
        <v>1.1447306507888058</v>
      </c>
      <c r="AH55" s="3">
        <f>SUM(Z55:AC55)</f>
        <v>1</v>
      </c>
      <c r="AL55" t="s">
        <v>161</v>
      </c>
      <c r="AM55">
        <v>4</v>
      </c>
      <c r="AN55" t="s">
        <v>29</v>
      </c>
      <c r="AO55">
        <v>10</v>
      </c>
      <c r="AP55" t="s">
        <v>48</v>
      </c>
      <c r="AQ55">
        <v>0</v>
      </c>
      <c r="AR55">
        <v>0</v>
      </c>
      <c r="AS55">
        <v>4</v>
      </c>
      <c r="AT55" t="s">
        <v>156</v>
      </c>
    </row>
    <row r="56" spans="1:46">
      <c r="A56" t="s">
        <v>64</v>
      </c>
      <c r="B56">
        <v>45</v>
      </c>
      <c r="C56" t="s">
        <v>29</v>
      </c>
      <c r="D56">
        <v>7</v>
      </c>
      <c r="E56" t="s">
        <v>29</v>
      </c>
      <c r="F56">
        <v>3</v>
      </c>
      <c r="G56">
        <v>1</v>
      </c>
      <c r="H56">
        <v>4</v>
      </c>
      <c r="I56" t="s">
        <v>62</v>
      </c>
      <c r="J56" t="s">
        <v>51</v>
      </c>
      <c r="L56">
        <v>2</v>
      </c>
      <c r="M56">
        <v>15</v>
      </c>
      <c r="N56">
        <v>2.1358872804274964E-2</v>
      </c>
      <c r="O56">
        <v>0.35915769625085847</v>
      </c>
      <c r="P56">
        <v>4.2872539759842558E-2</v>
      </c>
      <c r="Q56">
        <v>1.0672594046662576</v>
      </c>
      <c r="U56" s="7">
        <v>15</v>
      </c>
      <c r="V56" s="3">
        <v>0.24</v>
      </c>
      <c r="W56" s="3">
        <v>0.30299999999999999</v>
      </c>
      <c r="X56" s="3">
        <v>0.35199999999999998</v>
      </c>
      <c r="Y56" s="3">
        <v>1.01</v>
      </c>
      <c r="Z56" s="3">
        <v>0.185</v>
      </c>
      <c r="AA56" s="3">
        <v>0.15</v>
      </c>
      <c r="AB56" s="3">
        <v>0.65</v>
      </c>
      <c r="AC56" s="3">
        <v>1.4999999999999999E-2</v>
      </c>
      <c r="AD56" s="3">
        <f t="shared" ref="AD56:AG59" si="1">VLOOKUP($U56,$M$55:$Q$62,AD$53,0)</f>
        <v>2.1358872804274964E-2</v>
      </c>
      <c r="AE56" s="3">
        <f t="shared" si="1"/>
        <v>0.35915769625085847</v>
      </c>
      <c r="AF56" s="3">
        <f t="shared" si="1"/>
        <v>4.2872539759842558E-2</v>
      </c>
      <c r="AG56" s="3">
        <f t="shared" si="1"/>
        <v>1.0672594046662576</v>
      </c>
      <c r="AH56" s="3">
        <f t="shared" ref="AH56:AH59" si="2">SUM(Z56:AC56)</f>
        <v>1</v>
      </c>
      <c r="AL56" t="s">
        <v>162</v>
      </c>
      <c r="AM56">
        <v>2013</v>
      </c>
      <c r="AN56" t="s">
        <v>29</v>
      </c>
      <c r="AO56">
        <v>10</v>
      </c>
      <c r="AP56" t="s">
        <v>48</v>
      </c>
      <c r="AQ56">
        <v>0</v>
      </c>
      <c r="AR56">
        <v>0</v>
      </c>
      <c r="AS56">
        <v>1</v>
      </c>
      <c r="AT56" t="s">
        <v>163</v>
      </c>
    </row>
    <row r="57" spans="1:46">
      <c r="A57" t="s">
        <v>64</v>
      </c>
      <c r="B57">
        <v>30</v>
      </c>
      <c r="C57" t="s">
        <v>29</v>
      </c>
      <c r="D57">
        <v>7</v>
      </c>
      <c r="E57" t="s">
        <v>29</v>
      </c>
      <c r="F57">
        <v>3</v>
      </c>
      <c r="G57">
        <v>1</v>
      </c>
      <c r="H57">
        <v>5</v>
      </c>
      <c r="I57" t="s">
        <v>62</v>
      </c>
      <c r="J57" t="s">
        <v>51</v>
      </c>
      <c r="L57">
        <v>3</v>
      </c>
      <c r="M57">
        <v>30</v>
      </c>
      <c r="N57">
        <v>0</v>
      </c>
      <c r="O57">
        <v>0.39426070635726213</v>
      </c>
      <c r="P57">
        <v>2.3229657707750918E-2</v>
      </c>
      <c r="Q57">
        <v>1.0596692167560056</v>
      </c>
      <c r="U57" s="7">
        <v>30</v>
      </c>
      <c r="V57" s="3">
        <v>0.27800000000000002</v>
      </c>
      <c r="W57" s="3">
        <v>0.34699999999999998</v>
      </c>
      <c r="X57" s="3">
        <v>0.39</v>
      </c>
      <c r="Y57" s="3">
        <v>0.49</v>
      </c>
      <c r="Z57" s="3">
        <v>0.19900000000000001</v>
      </c>
      <c r="AA57" s="3">
        <v>0.17</v>
      </c>
      <c r="AB57" s="3">
        <v>0.62</v>
      </c>
      <c r="AC57" s="3">
        <v>1.0999999999999999E-2</v>
      </c>
      <c r="AD57" s="3">
        <f t="shared" si="1"/>
        <v>0</v>
      </c>
      <c r="AE57" s="3">
        <f t="shared" si="1"/>
        <v>0.39426070635726213</v>
      </c>
      <c r="AF57" s="3">
        <f t="shared" si="1"/>
        <v>2.3229657707750918E-2</v>
      </c>
      <c r="AG57" s="3">
        <f t="shared" si="1"/>
        <v>1.0596692167560056</v>
      </c>
      <c r="AH57" s="3">
        <f t="shared" si="2"/>
        <v>1</v>
      </c>
      <c r="AL57" t="s">
        <v>164</v>
      </c>
      <c r="AM57">
        <v>288</v>
      </c>
      <c r="AN57" t="s">
        <v>29</v>
      </c>
      <c r="AO57">
        <v>10</v>
      </c>
      <c r="AP57" t="s">
        <v>48</v>
      </c>
      <c r="AQ57">
        <v>0</v>
      </c>
      <c r="AR57">
        <v>0</v>
      </c>
      <c r="AS57">
        <v>1</v>
      </c>
      <c r="AT57" t="s">
        <v>163</v>
      </c>
    </row>
    <row r="58" spans="1:46">
      <c r="A58" t="s">
        <v>65</v>
      </c>
      <c r="B58">
        <v>1</v>
      </c>
      <c r="C58" t="s">
        <v>29</v>
      </c>
      <c r="D58">
        <v>7</v>
      </c>
      <c r="E58" t="s">
        <v>29</v>
      </c>
      <c r="F58">
        <v>1</v>
      </c>
      <c r="G58">
        <v>1</v>
      </c>
      <c r="H58">
        <v>1</v>
      </c>
      <c r="I58" t="s">
        <v>62</v>
      </c>
      <c r="J58" t="s">
        <v>51</v>
      </c>
      <c r="L58">
        <v>3</v>
      </c>
      <c r="M58">
        <v>45</v>
      </c>
      <c r="N58">
        <v>0</v>
      </c>
      <c r="O58">
        <v>0.39426170447834352</v>
      </c>
      <c r="P58">
        <v>2.3231509035442344E-2</v>
      </c>
      <c r="Q58">
        <v>1.059668346163352</v>
      </c>
      <c r="U58" s="7">
        <v>60</v>
      </c>
      <c r="V58" s="3">
        <v>0.307</v>
      </c>
      <c r="W58" s="3">
        <v>0.39400000000000002</v>
      </c>
      <c r="X58" s="3">
        <v>0.42799999999999999</v>
      </c>
      <c r="Y58" s="3">
        <v>0.21</v>
      </c>
      <c r="Z58" s="3">
        <v>0.19900000000000001</v>
      </c>
      <c r="AA58" s="3">
        <v>0.17</v>
      </c>
      <c r="AB58" s="3">
        <v>0.62</v>
      </c>
      <c r="AC58" s="3">
        <v>1.0999999999999999E-2</v>
      </c>
      <c r="AD58" s="3">
        <f t="shared" si="1"/>
        <v>0</v>
      </c>
      <c r="AE58" s="3">
        <f t="shared" si="1"/>
        <v>0.42977243877945559</v>
      </c>
      <c r="AF58" s="3">
        <f t="shared" si="1"/>
        <v>7.7464905323352965E-3</v>
      </c>
      <c r="AG58" s="3">
        <f t="shared" si="1"/>
        <v>1.0706585193513134</v>
      </c>
      <c r="AH58" s="3">
        <f t="shared" si="2"/>
        <v>1</v>
      </c>
      <c r="AL58" t="s">
        <v>165</v>
      </c>
      <c r="AM58">
        <v>1</v>
      </c>
      <c r="AN58" t="s">
        <v>29</v>
      </c>
      <c r="AO58">
        <v>10</v>
      </c>
      <c r="AP58" t="s">
        <v>29</v>
      </c>
      <c r="AQ58">
        <v>10</v>
      </c>
      <c r="AR58">
        <v>1</v>
      </c>
      <c r="AS58">
        <v>1</v>
      </c>
      <c r="AT58" t="s">
        <v>163</v>
      </c>
    </row>
    <row r="59" spans="1:46" ht="15.75" thickBot="1">
      <c r="A59" t="s">
        <v>65</v>
      </c>
      <c r="B59">
        <v>2</v>
      </c>
      <c r="C59" t="s">
        <v>29</v>
      </c>
      <c r="D59">
        <v>7</v>
      </c>
      <c r="E59" t="s">
        <v>29</v>
      </c>
      <c r="F59">
        <v>1</v>
      </c>
      <c r="G59">
        <v>1</v>
      </c>
      <c r="H59">
        <v>2</v>
      </c>
      <c r="I59" t="s">
        <v>62</v>
      </c>
      <c r="J59" t="s">
        <v>51</v>
      </c>
      <c r="L59">
        <v>4</v>
      </c>
      <c r="M59">
        <v>60</v>
      </c>
      <c r="N59">
        <v>0</v>
      </c>
      <c r="O59">
        <v>0.42977243877945559</v>
      </c>
      <c r="P59">
        <v>7.7464905323352965E-3</v>
      </c>
      <c r="Q59">
        <v>1.0706585193513134</v>
      </c>
      <c r="U59" s="6">
        <v>120</v>
      </c>
      <c r="V59" s="4">
        <v>0.253</v>
      </c>
      <c r="W59" s="4">
        <v>0.39300000000000002</v>
      </c>
      <c r="X59" s="4">
        <v>0.45600000000000002</v>
      </c>
      <c r="Y59" s="4">
        <v>0.21</v>
      </c>
      <c r="Z59" s="4">
        <v>0.21099999999999999</v>
      </c>
      <c r="AA59" s="4">
        <v>0.16</v>
      </c>
      <c r="AB59" s="4">
        <v>0.62</v>
      </c>
      <c r="AC59" s="4">
        <v>8.9999999999999993E-3</v>
      </c>
      <c r="AD59" s="3">
        <f t="shared" si="1"/>
        <v>8.3309294693145932E-3</v>
      </c>
      <c r="AE59" s="3">
        <f t="shared" si="1"/>
        <v>0.45894325903097161</v>
      </c>
      <c r="AF59" s="3">
        <f t="shared" si="1"/>
        <v>8.233875764692684E-3</v>
      </c>
      <c r="AG59" s="3">
        <f t="shared" si="1"/>
        <v>1.126695668311831</v>
      </c>
      <c r="AH59" s="3">
        <f t="shared" si="2"/>
        <v>1</v>
      </c>
      <c r="AL59" t="s">
        <v>166</v>
      </c>
      <c r="AM59">
        <v>1</v>
      </c>
      <c r="AN59" t="s">
        <v>29</v>
      </c>
      <c r="AO59">
        <v>10</v>
      </c>
      <c r="AP59" t="s">
        <v>48</v>
      </c>
      <c r="AQ59">
        <v>0</v>
      </c>
      <c r="AR59">
        <v>0</v>
      </c>
      <c r="AS59">
        <v>1</v>
      </c>
      <c r="AT59" t="s">
        <v>163</v>
      </c>
    </row>
    <row r="60" spans="1:46">
      <c r="A60" t="s">
        <v>65</v>
      </c>
      <c r="B60">
        <v>3</v>
      </c>
      <c r="C60" t="s">
        <v>29</v>
      </c>
      <c r="D60">
        <v>7</v>
      </c>
      <c r="E60" t="s">
        <v>29</v>
      </c>
      <c r="F60">
        <v>1</v>
      </c>
      <c r="G60">
        <v>1</v>
      </c>
      <c r="H60">
        <v>3</v>
      </c>
      <c r="I60" t="s">
        <v>62</v>
      </c>
      <c r="J60" t="s">
        <v>51</v>
      </c>
      <c r="L60">
        <v>4</v>
      </c>
      <c r="M60">
        <v>75</v>
      </c>
      <c r="N60">
        <v>0</v>
      </c>
      <c r="O60">
        <v>0.42977313204273548</v>
      </c>
      <c r="P60">
        <v>7.7468677922874962E-3</v>
      </c>
      <c r="Q60">
        <v>1.0706584128847108</v>
      </c>
      <c r="AL60" t="s">
        <v>162</v>
      </c>
      <c r="AM60">
        <v>2014</v>
      </c>
      <c r="AN60" t="s">
        <v>29</v>
      </c>
      <c r="AO60">
        <v>10</v>
      </c>
      <c r="AP60" t="s">
        <v>48</v>
      </c>
      <c r="AQ60">
        <v>0</v>
      </c>
      <c r="AR60">
        <v>0</v>
      </c>
      <c r="AS60">
        <v>2</v>
      </c>
      <c r="AT60" t="s">
        <v>163</v>
      </c>
    </row>
    <row r="61" spans="1:46">
      <c r="A61" t="s">
        <v>65</v>
      </c>
      <c r="B61">
        <v>3</v>
      </c>
      <c r="C61" t="s">
        <v>29</v>
      </c>
      <c r="D61">
        <v>7</v>
      </c>
      <c r="E61" t="s">
        <v>29</v>
      </c>
      <c r="F61">
        <v>1</v>
      </c>
      <c r="G61">
        <v>1</v>
      </c>
      <c r="H61">
        <v>4</v>
      </c>
      <c r="I61" t="s">
        <v>62</v>
      </c>
      <c r="J61" t="s">
        <v>51</v>
      </c>
      <c r="L61">
        <v>4</v>
      </c>
      <c r="M61">
        <v>90</v>
      </c>
      <c r="N61">
        <v>0</v>
      </c>
      <c r="O61">
        <v>0.42977243877945553</v>
      </c>
      <c r="P61">
        <v>7.7464905323352201E-3</v>
      </c>
      <c r="Q61">
        <v>1.0706585193513134</v>
      </c>
      <c r="AL61" t="s">
        <v>164</v>
      </c>
      <c r="AM61">
        <v>196</v>
      </c>
      <c r="AN61" t="s">
        <v>29</v>
      </c>
      <c r="AO61">
        <v>10</v>
      </c>
      <c r="AP61" t="s">
        <v>48</v>
      </c>
      <c r="AQ61">
        <v>0</v>
      </c>
      <c r="AR61">
        <v>0</v>
      </c>
      <c r="AS61">
        <v>2</v>
      </c>
      <c r="AT61" t="s">
        <v>163</v>
      </c>
    </row>
    <row r="62" spans="1:46">
      <c r="A62" t="s">
        <v>65</v>
      </c>
      <c r="B62">
        <v>3</v>
      </c>
      <c r="C62" t="s">
        <v>29</v>
      </c>
      <c r="D62">
        <v>7</v>
      </c>
      <c r="E62" t="s">
        <v>29</v>
      </c>
      <c r="F62">
        <v>1</v>
      </c>
      <c r="G62">
        <v>1</v>
      </c>
      <c r="H62">
        <v>5</v>
      </c>
      <c r="I62" t="s">
        <v>62</v>
      </c>
      <c r="J62" t="s">
        <v>51</v>
      </c>
      <c r="L62">
        <v>5</v>
      </c>
      <c r="M62">
        <v>120</v>
      </c>
      <c r="N62">
        <v>8.3309294693145932E-3</v>
      </c>
      <c r="O62">
        <v>0.45894325903097161</v>
      </c>
      <c r="P62">
        <v>8.233875764692684E-3</v>
      </c>
      <c r="Q62">
        <v>1.126695668311831</v>
      </c>
      <c r="AL62" t="s">
        <v>165</v>
      </c>
      <c r="AM62">
        <v>1</v>
      </c>
      <c r="AN62" t="s">
        <v>29</v>
      </c>
      <c r="AO62">
        <v>10</v>
      </c>
      <c r="AP62" t="s">
        <v>29</v>
      </c>
      <c r="AQ62">
        <v>10</v>
      </c>
      <c r="AR62">
        <v>1</v>
      </c>
      <c r="AS62">
        <v>2</v>
      </c>
      <c r="AT62" t="s">
        <v>163</v>
      </c>
    </row>
    <row r="63" spans="1:46">
      <c r="A63" t="s">
        <v>66</v>
      </c>
      <c r="B63">
        <v>5</v>
      </c>
      <c r="C63" t="s">
        <v>29</v>
      </c>
      <c r="D63">
        <v>3</v>
      </c>
      <c r="E63" t="s">
        <v>48</v>
      </c>
      <c r="F63">
        <v>0</v>
      </c>
      <c r="G63">
        <v>0</v>
      </c>
      <c r="H63">
        <v>1</v>
      </c>
      <c r="I63" t="s">
        <v>62</v>
      </c>
      <c r="J63" t="s">
        <v>51</v>
      </c>
      <c r="AL63" t="s">
        <v>166</v>
      </c>
      <c r="AM63">
        <v>2</v>
      </c>
      <c r="AN63" t="s">
        <v>29</v>
      </c>
      <c r="AO63">
        <v>10</v>
      </c>
      <c r="AP63" t="s">
        <v>48</v>
      </c>
      <c r="AQ63">
        <v>0</v>
      </c>
      <c r="AR63">
        <v>0</v>
      </c>
      <c r="AS63">
        <v>2</v>
      </c>
      <c r="AT63" t="s">
        <v>163</v>
      </c>
    </row>
    <row r="64" spans="1:46">
      <c r="A64" t="s">
        <v>66</v>
      </c>
      <c r="B64">
        <v>5</v>
      </c>
      <c r="C64" t="s">
        <v>29</v>
      </c>
      <c r="D64">
        <v>3</v>
      </c>
      <c r="E64" t="s">
        <v>48</v>
      </c>
      <c r="F64">
        <v>0</v>
      </c>
      <c r="G64">
        <v>0</v>
      </c>
      <c r="H64">
        <v>2</v>
      </c>
      <c r="I64" t="s">
        <v>62</v>
      </c>
      <c r="J64" t="s">
        <v>51</v>
      </c>
      <c r="AL64" t="s">
        <v>162</v>
      </c>
      <c r="AM64">
        <v>2015</v>
      </c>
      <c r="AN64" t="s">
        <v>29</v>
      </c>
      <c r="AO64">
        <v>10</v>
      </c>
      <c r="AP64" t="s">
        <v>48</v>
      </c>
      <c r="AQ64">
        <v>0</v>
      </c>
      <c r="AR64">
        <v>0</v>
      </c>
      <c r="AS64">
        <v>3</v>
      </c>
      <c r="AT64" t="s">
        <v>163</v>
      </c>
    </row>
    <row r="65" spans="1:46">
      <c r="A65" t="s">
        <v>66</v>
      </c>
      <c r="B65">
        <v>10</v>
      </c>
      <c r="C65" t="s">
        <v>29</v>
      </c>
      <c r="D65">
        <v>3</v>
      </c>
      <c r="E65" t="s">
        <v>48</v>
      </c>
      <c r="F65">
        <v>0</v>
      </c>
      <c r="G65">
        <v>0</v>
      </c>
      <c r="H65">
        <v>3</v>
      </c>
      <c r="I65" t="s">
        <v>62</v>
      </c>
      <c r="J65" t="s">
        <v>51</v>
      </c>
      <c r="AL65" t="s">
        <v>164</v>
      </c>
      <c r="AM65">
        <v>159</v>
      </c>
      <c r="AN65" t="s">
        <v>29</v>
      </c>
      <c r="AO65">
        <v>10</v>
      </c>
      <c r="AP65" t="s">
        <v>48</v>
      </c>
      <c r="AQ65">
        <v>0</v>
      </c>
      <c r="AR65">
        <v>0</v>
      </c>
      <c r="AS65">
        <v>3</v>
      </c>
      <c r="AT65" t="s">
        <v>163</v>
      </c>
    </row>
    <row r="66" spans="1:46">
      <c r="A66" t="s">
        <v>66</v>
      </c>
      <c r="B66">
        <v>15</v>
      </c>
      <c r="C66" t="s">
        <v>29</v>
      </c>
      <c r="D66">
        <v>3</v>
      </c>
      <c r="E66" t="s">
        <v>48</v>
      </c>
      <c r="F66">
        <v>0</v>
      </c>
      <c r="G66">
        <v>0</v>
      </c>
      <c r="H66">
        <v>4</v>
      </c>
      <c r="I66" t="s">
        <v>62</v>
      </c>
      <c r="J66" t="s">
        <v>51</v>
      </c>
      <c r="N66">
        <f>B58*B63</f>
        <v>5</v>
      </c>
      <c r="AL66" t="s">
        <v>165</v>
      </c>
      <c r="AM66">
        <v>1</v>
      </c>
      <c r="AN66" t="s">
        <v>29</v>
      </c>
      <c r="AO66">
        <v>10</v>
      </c>
      <c r="AP66" t="s">
        <v>29</v>
      </c>
      <c r="AQ66">
        <v>10</v>
      </c>
      <c r="AR66">
        <v>1</v>
      </c>
      <c r="AS66">
        <v>3</v>
      </c>
      <c r="AT66" t="s">
        <v>163</v>
      </c>
    </row>
    <row r="67" spans="1:46">
      <c r="A67" t="s">
        <v>66</v>
      </c>
      <c r="B67">
        <v>10</v>
      </c>
      <c r="C67" t="s">
        <v>29</v>
      </c>
      <c r="D67">
        <v>3</v>
      </c>
      <c r="E67" t="s">
        <v>48</v>
      </c>
      <c r="F67">
        <v>0</v>
      </c>
      <c r="G67">
        <v>0</v>
      </c>
      <c r="H67">
        <v>5</v>
      </c>
      <c r="I67" t="s">
        <v>62</v>
      </c>
      <c r="J67" t="s">
        <v>51</v>
      </c>
      <c r="N67">
        <f>B59*B64</f>
        <v>10</v>
      </c>
      <c r="AL67" t="s">
        <v>166</v>
      </c>
      <c r="AM67">
        <v>3</v>
      </c>
      <c r="AN67" t="s">
        <v>29</v>
      </c>
      <c r="AO67">
        <v>10</v>
      </c>
      <c r="AP67" t="s">
        <v>48</v>
      </c>
      <c r="AQ67">
        <v>0</v>
      </c>
      <c r="AR67">
        <v>0</v>
      </c>
      <c r="AS67">
        <v>3</v>
      </c>
      <c r="AT67" t="s">
        <v>163</v>
      </c>
    </row>
    <row r="68" spans="1:46">
      <c r="A68" t="s">
        <v>67</v>
      </c>
      <c r="B68">
        <v>1</v>
      </c>
      <c r="C68" t="s">
        <v>29</v>
      </c>
      <c r="D68">
        <v>3</v>
      </c>
      <c r="E68" t="s">
        <v>48</v>
      </c>
      <c r="F68">
        <v>0</v>
      </c>
      <c r="G68">
        <v>0</v>
      </c>
      <c r="H68">
        <v>1</v>
      </c>
      <c r="I68" t="s">
        <v>68</v>
      </c>
      <c r="J68" t="s">
        <v>51</v>
      </c>
      <c r="N68">
        <f>B60*B65</f>
        <v>30</v>
      </c>
      <c r="AL68" t="s">
        <v>162</v>
      </c>
      <c r="AM68">
        <v>2016</v>
      </c>
      <c r="AN68" t="s">
        <v>29</v>
      </c>
      <c r="AO68">
        <v>10</v>
      </c>
      <c r="AP68" t="s">
        <v>48</v>
      </c>
      <c r="AQ68">
        <v>0</v>
      </c>
      <c r="AR68">
        <v>0</v>
      </c>
      <c r="AS68">
        <v>4</v>
      </c>
      <c r="AT68" t="s">
        <v>163</v>
      </c>
    </row>
    <row r="69" spans="1:46">
      <c r="A69" t="s">
        <v>67</v>
      </c>
      <c r="B69">
        <v>2</v>
      </c>
      <c r="C69" t="s">
        <v>29</v>
      </c>
      <c r="D69">
        <v>3</v>
      </c>
      <c r="E69" t="s">
        <v>48</v>
      </c>
      <c r="F69">
        <v>0</v>
      </c>
      <c r="G69">
        <v>0</v>
      </c>
      <c r="H69">
        <v>2</v>
      </c>
      <c r="I69" t="s">
        <v>68</v>
      </c>
      <c r="J69" t="s">
        <v>51</v>
      </c>
      <c r="N69">
        <f>B61*B66</f>
        <v>45</v>
      </c>
      <c r="Z69" s="9"/>
      <c r="AL69" t="s">
        <v>164</v>
      </c>
      <c r="AM69">
        <v>160</v>
      </c>
      <c r="AN69" t="s">
        <v>29</v>
      </c>
      <c r="AO69">
        <v>10</v>
      </c>
      <c r="AP69" t="s">
        <v>48</v>
      </c>
      <c r="AQ69">
        <v>0</v>
      </c>
      <c r="AR69">
        <v>0</v>
      </c>
      <c r="AS69">
        <v>4</v>
      </c>
      <c r="AT69" t="s">
        <v>163</v>
      </c>
    </row>
    <row r="70" spans="1:46">
      <c r="A70" t="s">
        <v>67</v>
      </c>
      <c r="B70">
        <v>3</v>
      </c>
      <c r="C70" t="s">
        <v>29</v>
      </c>
      <c r="D70">
        <v>3</v>
      </c>
      <c r="E70" t="s">
        <v>48</v>
      </c>
      <c r="F70">
        <v>0</v>
      </c>
      <c r="G70">
        <v>0</v>
      </c>
      <c r="H70">
        <v>3</v>
      </c>
      <c r="I70" t="s">
        <v>68</v>
      </c>
      <c r="J70" t="s">
        <v>51</v>
      </c>
      <c r="N70">
        <f>B62*B67</f>
        <v>30</v>
      </c>
      <c r="AL70" t="s">
        <v>165</v>
      </c>
      <c r="AM70">
        <v>1</v>
      </c>
      <c r="AN70" t="s">
        <v>29</v>
      </c>
      <c r="AO70">
        <v>10</v>
      </c>
      <c r="AP70" t="s">
        <v>29</v>
      </c>
      <c r="AQ70">
        <v>10</v>
      </c>
      <c r="AR70">
        <v>1</v>
      </c>
      <c r="AS70">
        <v>4</v>
      </c>
      <c r="AT70" t="s">
        <v>163</v>
      </c>
    </row>
    <row r="71" spans="1:46">
      <c r="A71" t="s">
        <v>67</v>
      </c>
      <c r="B71">
        <v>4</v>
      </c>
      <c r="C71" t="s">
        <v>29</v>
      </c>
      <c r="D71">
        <v>3</v>
      </c>
      <c r="E71" t="s">
        <v>48</v>
      </c>
      <c r="F71">
        <v>0</v>
      </c>
      <c r="G71">
        <v>0</v>
      </c>
      <c r="H71">
        <v>4</v>
      </c>
      <c r="I71" t="s">
        <v>68</v>
      </c>
      <c r="J71" t="s">
        <v>51</v>
      </c>
      <c r="AL71" t="s">
        <v>166</v>
      </c>
      <c r="AM71">
        <v>4</v>
      </c>
      <c r="AN71" t="s">
        <v>29</v>
      </c>
      <c r="AO71">
        <v>10</v>
      </c>
      <c r="AP71" t="s">
        <v>48</v>
      </c>
      <c r="AQ71">
        <v>0</v>
      </c>
      <c r="AR71">
        <v>0</v>
      </c>
      <c r="AS71">
        <v>4</v>
      </c>
      <c r="AT71" t="s">
        <v>163</v>
      </c>
    </row>
    <row r="72" spans="1:46">
      <c r="A72" t="s">
        <v>67</v>
      </c>
      <c r="B72">
        <v>5</v>
      </c>
      <c r="C72" t="s">
        <v>29</v>
      </c>
      <c r="D72">
        <v>3</v>
      </c>
      <c r="E72" t="s">
        <v>48</v>
      </c>
      <c r="F72">
        <v>0</v>
      </c>
      <c r="G72">
        <v>0</v>
      </c>
      <c r="H72">
        <v>5</v>
      </c>
      <c r="I72" t="s">
        <v>68</v>
      </c>
      <c r="J72" t="s">
        <v>51</v>
      </c>
      <c r="O72">
        <v>1</v>
      </c>
      <c r="P72">
        <v>1.7</v>
      </c>
      <c r="Q72">
        <f>P72*24</f>
        <v>40.799999999999997</v>
      </c>
      <c r="AL72" t="s">
        <v>124</v>
      </c>
      <c r="AM72" t="s">
        <v>136</v>
      </c>
      <c r="AN72" t="s">
        <v>29</v>
      </c>
      <c r="AO72">
        <v>10</v>
      </c>
      <c r="AP72" t="s">
        <v>13</v>
      </c>
      <c r="AQ72">
        <v>0</v>
      </c>
      <c r="AR72">
        <v>0</v>
      </c>
      <c r="AS72">
        <v>0</v>
      </c>
      <c r="AT72" t="s">
        <v>167</v>
      </c>
    </row>
    <row r="73" spans="1:46">
      <c r="A73" t="s">
        <v>69</v>
      </c>
      <c r="B73">
        <f>VLOOKUP(H73,$L$55:$Q$62,L73,0)</f>
        <v>0.122143313455532</v>
      </c>
      <c r="C73" t="s">
        <v>29</v>
      </c>
      <c r="D73">
        <v>7</v>
      </c>
      <c r="E73" t="s">
        <v>29</v>
      </c>
      <c r="F73">
        <v>4</v>
      </c>
      <c r="G73">
        <v>1</v>
      </c>
      <c r="H73">
        <v>1</v>
      </c>
      <c r="I73" t="s">
        <v>68</v>
      </c>
      <c r="J73" t="s">
        <v>51</v>
      </c>
      <c r="L73">
        <v>3</v>
      </c>
      <c r="O73">
        <v>2</v>
      </c>
      <c r="P73">
        <v>1.01</v>
      </c>
      <c r="Q73">
        <f t="shared" ref="Q73:Q76" si="3">P73*24</f>
        <v>24.240000000000002</v>
      </c>
      <c r="AL73" t="s">
        <v>168</v>
      </c>
      <c r="AM73">
        <v>0.8</v>
      </c>
      <c r="AN73" t="s">
        <v>29</v>
      </c>
      <c r="AO73">
        <v>10</v>
      </c>
      <c r="AP73" t="s">
        <v>29</v>
      </c>
      <c r="AQ73">
        <v>10</v>
      </c>
      <c r="AR73">
        <v>1</v>
      </c>
      <c r="AS73">
        <v>0</v>
      </c>
      <c r="AT73" t="s">
        <v>167</v>
      </c>
    </row>
    <row r="74" spans="1:46">
      <c r="A74" t="s">
        <v>69</v>
      </c>
      <c r="B74">
        <f t="shared" ref="B74:B92" si="4">VLOOKUP(H74,$L$55:$Q$62,L74,0)</f>
        <v>2.1358872804274964E-2</v>
      </c>
      <c r="C74" t="s">
        <v>29</v>
      </c>
      <c r="D74">
        <v>7</v>
      </c>
      <c r="E74" t="s">
        <v>29</v>
      </c>
      <c r="F74">
        <v>4</v>
      </c>
      <c r="G74">
        <v>1</v>
      </c>
      <c r="H74">
        <v>2</v>
      </c>
      <c r="I74" t="s">
        <v>68</v>
      </c>
      <c r="J74" t="s">
        <v>51</v>
      </c>
      <c r="L74">
        <v>3</v>
      </c>
      <c r="O74">
        <v>3</v>
      </c>
      <c r="P74">
        <v>0.49</v>
      </c>
      <c r="Q74">
        <f t="shared" si="3"/>
        <v>11.76</v>
      </c>
      <c r="AL74" t="s">
        <v>169</v>
      </c>
      <c r="AM74" t="s">
        <v>170</v>
      </c>
      <c r="AN74" t="s">
        <v>29</v>
      </c>
      <c r="AO74">
        <v>20</v>
      </c>
      <c r="AP74" t="s">
        <v>13</v>
      </c>
      <c r="AQ74">
        <v>0</v>
      </c>
      <c r="AR74">
        <v>0</v>
      </c>
      <c r="AS74">
        <v>0</v>
      </c>
      <c r="AT74" t="s">
        <v>167</v>
      </c>
    </row>
    <row r="75" spans="1:46">
      <c r="A75" t="s">
        <v>69</v>
      </c>
      <c r="B75">
        <f t="shared" si="4"/>
        <v>0</v>
      </c>
      <c r="C75" t="s">
        <v>29</v>
      </c>
      <c r="D75">
        <v>7</v>
      </c>
      <c r="E75" t="s">
        <v>29</v>
      </c>
      <c r="F75">
        <v>4</v>
      </c>
      <c r="G75">
        <v>1</v>
      </c>
      <c r="H75">
        <v>3</v>
      </c>
      <c r="I75" t="s">
        <v>68</v>
      </c>
      <c r="J75" t="s">
        <v>51</v>
      </c>
      <c r="L75">
        <v>3</v>
      </c>
      <c r="O75">
        <v>4</v>
      </c>
      <c r="P75">
        <v>0.21</v>
      </c>
      <c r="Q75">
        <f t="shared" si="3"/>
        <v>5.04</v>
      </c>
      <c r="AL75" t="s">
        <v>171</v>
      </c>
      <c r="AM75">
        <v>2013</v>
      </c>
      <c r="AN75" t="s">
        <v>29</v>
      </c>
      <c r="AO75">
        <v>10</v>
      </c>
      <c r="AP75" t="s">
        <v>48</v>
      </c>
      <c r="AQ75">
        <v>0</v>
      </c>
      <c r="AR75">
        <v>0</v>
      </c>
      <c r="AS75">
        <v>1</v>
      </c>
      <c r="AT75" t="s">
        <v>172</v>
      </c>
    </row>
    <row r="76" spans="1:46">
      <c r="A76" t="s">
        <v>69</v>
      </c>
      <c r="B76">
        <f t="shared" si="4"/>
        <v>0</v>
      </c>
      <c r="C76" t="s">
        <v>29</v>
      </c>
      <c r="D76">
        <v>7</v>
      </c>
      <c r="E76" t="s">
        <v>29</v>
      </c>
      <c r="F76">
        <v>4</v>
      </c>
      <c r="G76">
        <v>1</v>
      </c>
      <c r="H76">
        <v>4</v>
      </c>
      <c r="I76" t="s">
        <v>68</v>
      </c>
      <c r="J76" t="s">
        <v>51</v>
      </c>
      <c r="L76">
        <v>3</v>
      </c>
      <c r="O76">
        <v>5</v>
      </c>
      <c r="P76">
        <v>0.21</v>
      </c>
      <c r="Q76">
        <f t="shared" si="3"/>
        <v>5.04</v>
      </c>
      <c r="AL76" t="s">
        <v>173</v>
      </c>
      <c r="AM76">
        <v>335</v>
      </c>
      <c r="AN76" t="s">
        <v>29</v>
      </c>
      <c r="AO76">
        <v>10</v>
      </c>
      <c r="AP76" t="s">
        <v>48</v>
      </c>
      <c r="AQ76">
        <v>0</v>
      </c>
      <c r="AR76">
        <v>0</v>
      </c>
      <c r="AS76">
        <v>1</v>
      </c>
      <c r="AT76" t="s">
        <v>172</v>
      </c>
    </row>
    <row r="77" spans="1:46">
      <c r="A77" t="s">
        <v>69</v>
      </c>
      <c r="B77">
        <f t="shared" si="4"/>
        <v>8.3309294693145932E-3</v>
      </c>
      <c r="C77" t="s">
        <v>29</v>
      </c>
      <c r="D77">
        <v>7</v>
      </c>
      <c r="E77" t="s">
        <v>29</v>
      </c>
      <c r="F77">
        <v>4</v>
      </c>
      <c r="G77">
        <v>1</v>
      </c>
      <c r="H77">
        <v>5</v>
      </c>
      <c r="I77" t="s">
        <v>68</v>
      </c>
      <c r="J77" t="s">
        <v>51</v>
      </c>
      <c r="L77">
        <v>3</v>
      </c>
      <c r="AL77" t="s">
        <v>174</v>
      </c>
      <c r="AM77">
        <v>0</v>
      </c>
      <c r="AN77" t="s">
        <v>29</v>
      </c>
      <c r="AO77">
        <v>10</v>
      </c>
      <c r="AP77" t="s">
        <v>48</v>
      </c>
      <c r="AQ77">
        <v>0</v>
      </c>
      <c r="AR77">
        <v>0</v>
      </c>
      <c r="AS77">
        <v>1</v>
      </c>
      <c r="AT77" t="s">
        <v>172</v>
      </c>
    </row>
    <row r="78" spans="1:46">
      <c r="A78" t="s">
        <v>70</v>
      </c>
      <c r="B78">
        <f>VLOOKUP(H78,$L$55:$Q$62,L78,0)</f>
        <v>0.42065133678533262</v>
      </c>
      <c r="C78" t="s">
        <v>29</v>
      </c>
      <c r="D78">
        <v>7</v>
      </c>
      <c r="E78" t="s">
        <v>29</v>
      </c>
      <c r="F78">
        <v>4</v>
      </c>
      <c r="G78">
        <v>1</v>
      </c>
      <c r="H78">
        <v>1</v>
      </c>
      <c r="I78" t="s">
        <v>68</v>
      </c>
      <c r="J78" t="s">
        <v>51</v>
      </c>
      <c r="L78">
        <v>4</v>
      </c>
      <c r="AL78" t="s">
        <v>175</v>
      </c>
      <c r="AM78">
        <v>0</v>
      </c>
      <c r="AN78" t="s">
        <v>29</v>
      </c>
      <c r="AO78">
        <v>10</v>
      </c>
      <c r="AP78" t="s">
        <v>29</v>
      </c>
      <c r="AQ78">
        <v>10</v>
      </c>
      <c r="AR78">
        <v>1</v>
      </c>
      <c r="AS78">
        <v>1</v>
      </c>
      <c r="AT78" t="s">
        <v>172</v>
      </c>
    </row>
    <row r="79" spans="1:46">
      <c r="A79" t="s">
        <v>70</v>
      </c>
      <c r="B79">
        <f t="shared" si="4"/>
        <v>0.35915769625085847</v>
      </c>
      <c r="C79" t="s">
        <v>29</v>
      </c>
      <c r="D79">
        <v>7</v>
      </c>
      <c r="E79" t="s">
        <v>29</v>
      </c>
      <c r="F79">
        <v>4</v>
      </c>
      <c r="G79">
        <v>1</v>
      </c>
      <c r="H79">
        <v>2</v>
      </c>
      <c r="I79" t="s">
        <v>68</v>
      </c>
      <c r="J79" t="s">
        <v>51</v>
      </c>
      <c r="L79">
        <v>4</v>
      </c>
      <c r="AL79" t="s">
        <v>176</v>
      </c>
      <c r="AM79">
        <v>3.8</v>
      </c>
      <c r="AN79" t="s">
        <v>29</v>
      </c>
      <c r="AO79">
        <v>10</v>
      </c>
      <c r="AP79" t="s">
        <v>29</v>
      </c>
      <c r="AQ79">
        <v>10</v>
      </c>
      <c r="AR79">
        <v>1</v>
      </c>
      <c r="AS79">
        <v>1</v>
      </c>
      <c r="AT79" t="s">
        <v>172</v>
      </c>
    </row>
    <row r="80" spans="1:46">
      <c r="A80" t="s">
        <v>70</v>
      </c>
      <c r="B80">
        <f t="shared" si="4"/>
        <v>0.39426070635726213</v>
      </c>
      <c r="C80" t="s">
        <v>29</v>
      </c>
      <c r="D80">
        <v>7</v>
      </c>
      <c r="E80" t="s">
        <v>29</v>
      </c>
      <c r="F80">
        <v>4</v>
      </c>
      <c r="G80">
        <v>1</v>
      </c>
      <c r="H80">
        <v>3</v>
      </c>
      <c r="I80" t="s">
        <v>68</v>
      </c>
      <c r="J80" t="s">
        <v>51</v>
      </c>
      <c r="L80">
        <v>4</v>
      </c>
      <c r="AL80" t="s">
        <v>177</v>
      </c>
      <c r="AM80">
        <v>32</v>
      </c>
      <c r="AN80" t="s">
        <v>29</v>
      </c>
      <c r="AO80">
        <v>10</v>
      </c>
      <c r="AP80" t="s">
        <v>29</v>
      </c>
      <c r="AQ80">
        <v>10</v>
      </c>
      <c r="AR80">
        <v>1</v>
      </c>
      <c r="AS80">
        <v>1</v>
      </c>
      <c r="AT80" t="s">
        <v>172</v>
      </c>
    </row>
    <row r="81" spans="1:46">
      <c r="A81" t="s">
        <v>70</v>
      </c>
      <c r="B81">
        <f t="shared" si="4"/>
        <v>0.42977243877945559</v>
      </c>
      <c r="C81" t="s">
        <v>29</v>
      </c>
      <c r="D81">
        <v>7</v>
      </c>
      <c r="E81" t="s">
        <v>29</v>
      </c>
      <c r="F81">
        <v>4</v>
      </c>
      <c r="G81">
        <v>1</v>
      </c>
      <c r="H81">
        <v>4</v>
      </c>
      <c r="I81" t="s">
        <v>68</v>
      </c>
      <c r="J81" t="s">
        <v>51</v>
      </c>
      <c r="L81">
        <v>4</v>
      </c>
      <c r="AL81" t="s">
        <v>178</v>
      </c>
      <c r="AM81">
        <v>0.8</v>
      </c>
      <c r="AN81" t="s">
        <v>29</v>
      </c>
      <c r="AO81">
        <v>10</v>
      </c>
      <c r="AP81" t="s">
        <v>29</v>
      </c>
      <c r="AQ81">
        <v>10</v>
      </c>
      <c r="AR81">
        <v>1</v>
      </c>
      <c r="AS81">
        <v>1</v>
      </c>
      <c r="AT81" t="s">
        <v>172</v>
      </c>
    </row>
    <row r="82" spans="1:46">
      <c r="A82" t="s">
        <v>70</v>
      </c>
      <c r="B82">
        <f t="shared" si="4"/>
        <v>0.45894325903097161</v>
      </c>
      <c r="C82" t="s">
        <v>29</v>
      </c>
      <c r="D82">
        <v>7</v>
      </c>
      <c r="E82" t="s">
        <v>29</v>
      </c>
      <c r="F82">
        <v>4</v>
      </c>
      <c r="G82">
        <v>1</v>
      </c>
      <c r="H82">
        <v>5</v>
      </c>
      <c r="I82" t="s">
        <v>68</v>
      </c>
      <c r="J82" t="s">
        <v>51</v>
      </c>
      <c r="L82">
        <v>4</v>
      </c>
      <c r="AL82" t="s">
        <v>179</v>
      </c>
      <c r="AM82">
        <v>0.4</v>
      </c>
      <c r="AN82" t="s">
        <v>29</v>
      </c>
      <c r="AO82">
        <v>10</v>
      </c>
      <c r="AP82" t="s">
        <v>29</v>
      </c>
      <c r="AQ82">
        <v>10</v>
      </c>
      <c r="AR82">
        <v>1</v>
      </c>
      <c r="AS82">
        <v>1</v>
      </c>
      <c r="AT82" t="s">
        <v>172</v>
      </c>
    </row>
    <row r="83" spans="1:46">
      <c r="A83" t="s">
        <v>71</v>
      </c>
      <c r="B83">
        <f t="shared" si="4"/>
        <v>0.19771006797874208</v>
      </c>
      <c r="C83" t="s">
        <v>29</v>
      </c>
      <c r="D83">
        <v>7</v>
      </c>
      <c r="E83" t="s">
        <v>29</v>
      </c>
      <c r="F83">
        <v>4</v>
      </c>
      <c r="G83">
        <v>1</v>
      </c>
      <c r="H83">
        <v>1</v>
      </c>
      <c r="I83" t="s">
        <v>68</v>
      </c>
      <c r="J83" t="s">
        <v>51</v>
      </c>
      <c r="L83">
        <v>5</v>
      </c>
      <c r="AL83" t="s">
        <v>180</v>
      </c>
      <c r="AM83">
        <v>0.1</v>
      </c>
      <c r="AN83" t="s">
        <v>29</v>
      </c>
      <c r="AO83">
        <v>10</v>
      </c>
      <c r="AP83" t="s">
        <v>29</v>
      </c>
      <c r="AQ83">
        <v>10</v>
      </c>
      <c r="AR83">
        <v>1</v>
      </c>
      <c r="AS83">
        <v>1</v>
      </c>
      <c r="AT83" t="s">
        <v>172</v>
      </c>
    </row>
    <row r="84" spans="1:46">
      <c r="A84" t="s">
        <v>71</v>
      </c>
      <c r="B84">
        <f t="shared" si="4"/>
        <v>4.2872539759842558E-2</v>
      </c>
      <c r="C84" t="s">
        <v>29</v>
      </c>
      <c r="D84">
        <v>7</v>
      </c>
      <c r="E84" t="s">
        <v>29</v>
      </c>
      <c r="F84">
        <v>4</v>
      </c>
      <c r="G84">
        <v>1</v>
      </c>
      <c r="H84">
        <v>2</v>
      </c>
      <c r="I84" t="s">
        <v>68</v>
      </c>
      <c r="J84" t="s">
        <v>51</v>
      </c>
      <c r="L84">
        <v>5</v>
      </c>
      <c r="AL84" t="s">
        <v>181</v>
      </c>
      <c r="AM84">
        <v>0.03</v>
      </c>
      <c r="AN84" t="s">
        <v>29</v>
      </c>
      <c r="AO84">
        <v>10</v>
      </c>
      <c r="AP84" t="s">
        <v>29</v>
      </c>
      <c r="AQ84">
        <v>10</v>
      </c>
      <c r="AR84">
        <v>1</v>
      </c>
      <c r="AS84">
        <v>1</v>
      </c>
      <c r="AT84" t="s">
        <v>172</v>
      </c>
    </row>
    <row r="85" spans="1:46">
      <c r="A85" t="s">
        <v>71</v>
      </c>
      <c r="B85">
        <f t="shared" si="4"/>
        <v>2.3229657707750918E-2</v>
      </c>
      <c r="C85" t="s">
        <v>29</v>
      </c>
      <c r="D85">
        <v>7</v>
      </c>
      <c r="E85" t="s">
        <v>29</v>
      </c>
      <c r="F85">
        <v>4</v>
      </c>
      <c r="G85">
        <v>1</v>
      </c>
      <c r="H85">
        <v>3</v>
      </c>
      <c r="I85" t="s">
        <v>68</v>
      </c>
      <c r="J85" t="s">
        <v>51</v>
      </c>
      <c r="L85">
        <v>5</v>
      </c>
      <c r="AL85" t="s">
        <v>171</v>
      </c>
      <c r="AM85">
        <v>2013</v>
      </c>
      <c r="AN85" t="s">
        <v>29</v>
      </c>
      <c r="AO85">
        <v>10</v>
      </c>
      <c r="AP85" t="s">
        <v>48</v>
      </c>
      <c r="AQ85">
        <v>0</v>
      </c>
      <c r="AR85">
        <v>0</v>
      </c>
      <c r="AS85">
        <v>2</v>
      </c>
      <c r="AT85" t="s">
        <v>172</v>
      </c>
    </row>
    <row r="86" spans="1:46">
      <c r="A86" t="s">
        <v>71</v>
      </c>
      <c r="B86">
        <f t="shared" si="4"/>
        <v>7.7464905323352965E-3</v>
      </c>
      <c r="C86" t="s">
        <v>29</v>
      </c>
      <c r="D86">
        <v>7</v>
      </c>
      <c r="E86" t="s">
        <v>29</v>
      </c>
      <c r="F86">
        <v>4</v>
      </c>
      <c r="G86">
        <v>1</v>
      </c>
      <c r="H86">
        <v>4</v>
      </c>
      <c r="I86" t="s">
        <v>68</v>
      </c>
      <c r="J86" t="s">
        <v>51</v>
      </c>
      <c r="L86">
        <v>5</v>
      </c>
      <c r="AL86" t="s">
        <v>173</v>
      </c>
      <c r="AM86">
        <v>335</v>
      </c>
      <c r="AN86" t="s">
        <v>29</v>
      </c>
      <c r="AO86">
        <v>10</v>
      </c>
      <c r="AP86" t="s">
        <v>48</v>
      </c>
      <c r="AQ86">
        <v>0</v>
      </c>
      <c r="AR86">
        <v>0</v>
      </c>
      <c r="AS86">
        <v>2</v>
      </c>
      <c r="AT86" t="s">
        <v>172</v>
      </c>
    </row>
    <row r="87" spans="1:46">
      <c r="A87" t="s">
        <v>71</v>
      </c>
      <c r="B87">
        <f t="shared" si="4"/>
        <v>8.233875764692684E-3</v>
      </c>
      <c r="C87" t="s">
        <v>29</v>
      </c>
      <c r="D87">
        <v>7</v>
      </c>
      <c r="E87" t="s">
        <v>29</v>
      </c>
      <c r="F87">
        <v>4</v>
      </c>
      <c r="G87">
        <v>1</v>
      </c>
      <c r="H87">
        <v>5</v>
      </c>
      <c r="I87" t="s">
        <v>68</v>
      </c>
      <c r="J87" t="s">
        <v>51</v>
      </c>
      <c r="L87">
        <v>5</v>
      </c>
      <c r="AL87" t="s">
        <v>174</v>
      </c>
      <c r="AM87">
        <v>0</v>
      </c>
      <c r="AN87" t="s">
        <v>29</v>
      </c>
      <c r="AO87">
        <v>10</v>
      </c>
      <c r="AP87" t="s">
        <v>48</v>
      </c>
      <c r="AQ87">
        <v>0</v>
      </c>
      <c r="AR87">
        <v>0</v>
      </c>
      <c r="AS87">
        <v>2</v>
      </c>
      <c r="AT87" t="s">
        <v>172</v>
      </c>
    </row>
    <row r="88" spans="1:46">
      <c r="A88" t="s">
        <v>72</v>
      </c>
      <c r="B88">
        <f t="shared" si="4"/>
        <v>1.1447306507888058</v>
      </c>
      <c r="C88" t="s">
        <v>29</v>
      </c>
      <c r="D88">
        <v>7</v>
      </c>
      <c r="E88" t="s">
        <v>29</v>
      </c>
      <c r="F88">
        <v>4</v>
      </c>
      <c r="G88">
        <v>1</v>
      </c>
      <c r="H88">
        <v>1</v>
      </c>
      <c r="I88" t="s">
        <v>68</v>
      </c>
      <c r="J88" t="s">
        <v>51</v>
      </c>
      <c r="L88">
        <v>6</v>
      </c>
      <c r="AL88" t="s">
        <v>175</v>
      </c>
      <c r="AM88">
        <v>0</v>
      </c>
      <c r="AN88" t="s">
        <v>29</v>
      </c>
      <c r="AO88">
        <v>10</v>
      </c>
      <c r="AP88" t="s">
        <v>29</v>
      </c>
      <c r="AQ88">
        <v>10</v>
      </c>
      <c r="AR88">
        <v>1</v>
      </c>
      <c r="AS88">
        <v>2</v>
      </c>
      <c r="AT88" t="s">
        <v>172</v>
      </c>
    </row>
    <row r="89" spans="1:46">
      <c r="A89" t="s">
        <v>72</v>
      </c>
      <c r="B89">
        <f t="shared" si="4"/>
        <v>1.0672594046662576</v>
      </c>
      <c r="C89" t="s">
        <v>29</v>
      </c>
      <c r="D89">
        <v>7</v>
      </c>
      <c r="E89" t="s">
        <v>29</v>
      </c>
      <c r="F89">
        <v>4</v>
      </c>
      <c r="G89">
        <v>1</v>
      </c>
      <c r="H89">
        <v>2</v>
      </c>
      <c r="I89" t="s">
        <v>68</v>
      </c>
      <c r="J89" t="s">
        <v>51</v>
      </c>
      <c r="L89">
        <v>6</v>
      </c>
      <c r="AL89" t="s">
        <v>176</v>
      </c>
      <c r="AM89">
        <v>3.8</v>
      </c>
      <c r="AN89" t="s">
        <v>29</v>
      </c>
      <c r="AO89">
        <v>10</v>
      </c>
      <c r="AP89" t="s">
        <v>29</v>
      </c>
      <c r="AQ89">
        <v>10</v>
      </c>
      <c r="AR89">
        <v>1</v>
      </c>
      <c r="AS89">
        <v>2</v>
      </c>
      <c r="AT89" t="s">
        <v>172</v>
      </c>
    </row>
    <row r="90" spans="1:46">
      <c r="A90" t="s">
        <v>72</v>
      </c>
      <c r="B90">
        <f t="shared" si="4"/>
        <v>1.0596692167560056</v>
      </c>
      <c r="C90" t="s">
        <v>29</v>
      </c>
      <c r="D90">
        <v>7</v>
      </c>
      <c r="E90" t="s">
        <v>29</v>
      </c>
      <c r="F90">
        <v>4</v>
      </c>
      <c r="G90">
        <v>1</v>
      </c>
      <c r="H90">
        <v>3</v>
      </c>
      <c r="I90" t="s">
        <v>68</v>
      </c>
      <c r="J90" t="s">
        <v>51</v>
      </c>
      <c r="L90">
        <v>6</v>
      </c>
      <c r="AL90" t="s">
        <v>177</v>
      </c>
      <c r="AM90">
        <v>32</v>
      </c>
      <c r="AN90" t="s">
        <v>29</v>
      </c>
      <c r="AO90">
        <v>10</v>
      </c>
      <c r="AP90" t="s">
        <v>29</v>
      </c>
      <c r="AQ90">
        <v>10</v>
      </c>
      <c r="AR90">
        <v>1</v>
      </c>
      <c r="AS90">
        <v>2</v>
      </c>
      <c r="AT90" t="s">
        <v>172</v>
      </c>
    </row>
    <row r="91" spans="1:46">
      <c r="A91" t="s">
        <v>72</v>
      </c>
      <c r="B91">
        <f t="shared" si="4"/>
        <v>1.0706585193513134</v>
      </c>
      <c r="C91" t="s">
        <v>29</v>
      </c>
      <c r="D91">
        <v>7</v>
      </c>
      <c r="E91" t="s">
        <v>29</v>
      </c>
      <c r="F91">
        <v>4</v>
      </c>
      <c r="G91">
        <v>1</v>
      </c>
      <c r="H91">
        <v>4</v>
      </c>
      <c r="I91" t="s">
        <v>68</v>
      </c>
      <c r="J91" t="s">
        <v>51</v>
      </c>
      <c r="L91">
        <v>6</v>
      </c>
      <c r="AL91" t="s">
        <v>178</v>
      </c>
      <c r="AM91">
        <v>0.8</v>
      </c>
      <c r="AN91" t="s">
        <v>29</v>
      </c>
      <c r="AO91">
        <v>10</v>
      </c>
      <c r="AP91" t="s">
        <v>29</v>
      </c>
      <c r="AQ91">
        <v>10</v>
      </c>
      <c r="AR91">
        <v>1</v>
      </c>
      <c r="AS91">
        <v>2</v>
      </c>
      <c r="AT91" t="s">
        <v>172</v>
      </c>
    </row>
    <row r="92" spans="1:46">
      <c r="A92" t="s">
        <v>72</v>
      </c>
      <c r="B92">
        <f t="shared" si="4"/>
        <v>1.126695668311831</v>
      </c>
      <c r="C92" t="s">
        <v>29</v>
      </c>
      <c r="D92">
        <v>7</v>
      </c>
      <c r="E92" t="s">
        <v>29</v>
      </c>
      <c r="F92">
        <v>4</v>
      </c>
      <c r="G92">
        <v>1</v>
      </c>
      <c r="H92">
        <v>5</v>
      </c>
      <c r="I92" t="s">
        <v>68</v>
      </c>
      <c r="J92" t="s">
        <v>51</v>
      </c>
      <c r="L92">
        <v>6</v>
      </c>
      <c r="AL92" t="s">
        <v>179</v>
      </c>
      <c r="AM92">
        <v>0.4</v>
      </c>
      <c r="AN92" t="s">
        <v>29</v>
      </c>
      <c r="AO92">
        <v>10</v>
      </c>
      <c r="AP92" t="s">
        <v>29</v>
      </c>
      <c r="AQ92">
        <v>10</v>
      </c>
      <c r="AR92">
        <v>1</v>
      </c>
      <c r="AS92">
        <v>2</v>
      </c>
      <c r="AT92" t="s">
        <v>172</v>
      </c>
    </row>
    <row r="93" spans="1:46">
      <c r="A93" t="s">
        <v>73</v>
      </c>
      <c r="B93">
        <v>40.799999999999997</v>
      </c>
      <c r="C93" t="s">
        <v>29</v>
      </c>
      <c r="D93">
        <v>7</v>
      </c>
      <c r="E93" t="s">
        <v>29</v>
      </c>
      <c r="F93">
        <v>4</v>
      </c>
      <c r="G93">
        <v>1</v>
      </c>
      <c r="H93">
        <v>1</v>
      </c>
      <c r="I93" t="s">
        <v>68</v>
      </c>
      <c r="J93" t="s">
        <v>51</v>
      </c>
      <c r="AL93" t="s">
        <v>180</v>
      </c>
      <c r="AM93">
        <v>0.1</v>
      </c>
      <c r="AN93" t="s">
        <v>29</v>
      </c>
      <c r="AO93">
        <v>10</v>
      </c>
      <c r="AP93" t="s">
        <v>29</v>
      </c>
      <c r="AQ93">
        <v>10</v>
      </c>
      <c r="AR93">
        <v>1</v>
      </c>
      <c r="AS93">
        <v>2</v>
      </c>
      <c r="AT93" t="s">
        <v>172</v>
      </c>
    </row>
    <row r="94" spans="1:46">
      <c r="A94" t="s">
        <v>73</v>
      </c>
      <c r="B94">
        <v>24.240000000000002</v>
      </c>
      <c r="C94" t="s">
        <v>29</v>
      </c>
      <c r="D94">
        <v>7</v>
      </c>
      <c r="E94" t="s">
        <v>29</v>
      </c>
      <c r="F94">
        <v>4</v>
      </c>
      <c r="G94">
        <v>1</v>
      </c>
      <c r="H94">
        <v>2</v>
      </c>
      <c r="I94" t="s">
        <v>68</v>
      </c>
      <c r="J94" t="s">
        <v>51</v>
      </c>
      <c r="AL94" t="s">
        <v>181</v>
      </c>
      <c r="AM94">
        <v>0.03</v>
      </c>
      <c r="AN94" t="s">
        <v>29</v>
      </c>
      <c r="AO94">
        <v>10</v>
      </c>
      <c r="AP94" t="s">
        <v>29</v>
      </c>
      <c r="AQ94">
        <v>10</v>
      </c>
      <c r="AR94">
        <v>1</v>
      </c>
      <c r="AS94">
        <v>2</v>
      </c>
      <c r="AT94" t="s">
        <v>172</v>
      </c>
    </row>
    <row r="95" spans="1:46">
      <c r="A95" t="s">
        <v>73</v>
      </c>
      <c r="B95">
        <v>11.76</v>
      </c>
      <c r="C95" t="s">
        <v>29</v>
      </c>
      <c r="D95">
        <v>7</v>
      </c>
      <c r="E95" t="s">
        <v>29</v>
      </c>
      <c r="F95">
        <v>4</v>
      </c>
      <c r="G95">
        <v>1</v>
      </c>
      <c r="H95">
        <v>3</v>
      </c>
      <c r="I95" t="s">
        <v>68</v>
      </c>
      <c r="J95" t="s">
        <v>51</v>
      </c>
      <c r="AL95" t="s">
        <v>171</v>
      </c>
      <c r="AM95">
        <v>2014</v>
      </c>
      <c r="AN95" t="s">
        <v>29</v>
      </c>
      <c r="AO95">
        <v>10</v>
      </c>
      <c r="AP95" t="s">
        <v>48</v>
      </c>
      <c r="AQ95">
        <v>0</v>
      </c>
      <c r="AR95">
        <v>0</v>
      </c>
      <c r="AS95">
        <v>3</v>
      </c>
      <c r="AT95" t="s">
        <v>172</v>
      </c>
    </row>
    <row r="96" spans="1:46">
      <c r="A96" t="s">
        <v>73</v>
      </c>
      <c r="B96">
        <v>5.04</v>
      </c>
      <c r="C96" t="s">
        <v>29</v>
      </c>
      <c r="D96">
        <v>7</v>
      </c>
      <c r="E96" t="s">
        <v>29</v>
      </c>
      <c r="F96">
        <v>4</v>
      </c>
      <c r="G96">
        <v>1</v>
      </c>
      <c r="H96">
        <v>4</v>
      </c>
      <c r="I96" t="s">
        <v>68</v>
      </c>
      <c r="J96" t="s">
        <v>51</v>
      </c>
      <c r="AL96" t="s">
        <v>173</v>
      </c>
      <c r="AM96">
        <v>208</v>
      </c>
      <c r="AN96" t="s">
        <v>29</v>
      </c>
      <c r="AO96">
        <v>10</v>
      </c>
      <c r="AP96" t="s">
        <v>48</v>
      </c>
      <c r="AQ96">
        <v>0</v>
      </c>
      <c r="AR96">
        <v>0</v>
      </c>
      <c r="AS96">
        <v>3</v>
      </c>
      <c r="AT96" t="s">
        <v>172</v>
      </c>
    </row>
    <row r="97" spans="1:46">
      <c r="A97" t="s">
        <v>73</v>
      </c>
      <c r="B97">
        <v>5.04</v>
      </c>
      <c r="C97" t="s">
        <v>29</v>
      </c>
      <c r="D97">
        <v>7</v>
      </c>
      <c r="E97" t="s">
        <v>29</v>
      </c>
      <c r="F97">
        <v>4</v>
      </c>
      <c r="G97">
        <v>1</v>
      </c>
      <c r="H97">
        <v>5</v>
      </c>
      <c r="I97" t="s">
        <v>68</v>
      </c>
      <c r="J97" t="s">
        <v>51</v>
      </c>
      <c r="AL97" t="s">
        <v>174</v>
      </c>
      <c r="AM97">
        <v>0</v>
      </c>
      <c r="AN97" t="s">
        <v>29</v>
      </c>
      <c r="AO97">
        <v>10</v>
      </c>
      <c r="AP97" t="s">
        <v>48</v>
      </c>
      <c r="AQ97">
        <v>0</v>
      </c>
      <c r="AR97">
        <v>0</v>
      </c>
      <c r="AS97">
        <v>3</v>
      </c>
      <c r="AT97" t="s">
        <v>172</v>
      </c>
    </row>
    <row r="98" spans="1:46">
      <c r="A98" t="s">
        <v>74</v>
      </c>
      <c r="B98">
        <v>0.5</v>
      </c>
      <c r="C98" t="s">
        <v>29</v>
      </c>
      <c r="D98">
        <v>7</v>
      </c>
      <c r="E98" t="s">
        <v>29</v>
      </c>
      <c r="F98">
        <v>4</v>
      </c>
      <c r="G98">
        <v>1</v>
      </c>
      <c r="H98">
        <v>1</v>
      </c>
      <c r="I98" t="s">
        <v>68</v>
      </c>
      <c r="J98" t="s">
        <v>51</v>
      </c>
      <c r="AL98" t="s">
        <v>175</v>
      </c>
      <c r="AM98">
        <v>0</v>
      </c>
      <c r="AN98" t="s">
        <v>29</v>
      </c>
      <c r="AO98">
        <v>10</v>
      </c>
      <c r="AP98" t="s">
        <v>29</v>
      </c>
      <c r="AQ98">
        <v>10</v>
      </c>
      <c r="AR98">
        <v>1</v>
      </c>
      <c r="AS98">
        <v>3</v>
      </c>
      <c r="AT98" t="s">
        <v>172</v>
      </c>
    </row>
    <row r="99" spans="1:46">
      <c r="A99" t="s">
        <v>74</v>
      </c>
      <c r="B99">
        <v>0.5</v>
      </c>
      <c r="C99" t="s">
        <v>29</v>
      </c>
      <c r="D99">
        <v>7</v>
      </c>
      <c r="E99" t="s">
        <v>29</v>
      </c>
      <c r="F99">
        <v>4</v>
      </c>
      <c r="G99">
        <v>1</v>
      </c>
      <c r="H99">
        <v>2</v>
      </c>
      <c r="I99" t="s">
        <v>68</v>
      </c>
      <c r="J99" t="s">
        <v>51</v>
      </c>
      <c r="AL99" t="s">
        <v>176</v>
      </c>
      <c r="AM99">
        <v>3.8</v>
      </c>
      <c r="AN99" t="s">
        <v>29</v>
      </c>
      <c r="AO99">
        <v>10</v>
      </c>
      <c r="AP99" t="s">
        <v>29</v>
      </c>
      <c r="AQ99">
        <v>10</v>
      </c>
      <c r="AR99">
        <v>1</v>
      </c>
      <c r="AS99">
        <v>3</v>
      </c>
      <c r="AT99" t="s">
        <v>172</v>
      </c>
    </row>
    <row r="100" spans="1:46">
      <c r="A100" t="s">
        <v>74</v>
      </c>
      <c r="B100">
        <v>0.5</v>
      </c>
      <c r="C100" t="s">
        <v>29</v>
      </c>
      <c r="D100">
        <v>7</v>
      </c>
      <c r="E100" t="s">
        <v>29</v>
      </c>
      <c r="F100">
        <v>4</v>
      </c>
      <c r="G100">
        <v>1</v>
      </c>
      <c r="H100">
        <v>3</v>
      </c>
      <c r="I100" t="s">
        <v>68</v>
      </c>
      <c r="J100" t="s">
        <v>51</v>
      </c>
      <c r="AL100" t="s">
        <v>177</v>
      </c>
      <c r="AM100">
        <v>32</v>
      </c>
      <c r="AN100" t="s">
        <v>29</v>
      </c>
      <c r="AO100">
        <v>10</v>
      </c>
      <c r="AP100" t="s">
        <v>29</v>
      </c>
      <c r="AQ100">
        <v>10</v>
      </c>
      <c r="AR100">
        <v>1</v>
      </c>
      <c r="AS100">
        <v>3</v>
      </c>
      <c r="AT100" t="s">
        <v>172</v>
      </c>
    </row>
    <row r="101" spans="1:46">
      <c r="A101" t="s">
        <v>74</v>
      </c>
      <c r="B101">
        <v>0.5</v>
      </c>
      <c r="C101" t="s">
        <v>29</v>
      </c>
      <c r="D101">
        <v>7</v>
      </c>
      <c r="E101" t="s">
        <v>29</v>
      </c>
      <c r="F101">
        <v>4</v>
      </c>
      <c r="G101">
        <v>1</v>
      </c>
      <c r="H101">
        <v>4</v>
      </c>
      <c r="I101" t="s">
        <v>68</v>
      </c>
      <c r="J101" t="s">
        <v>51</v>
      </c>
      <c r="AL101" t="s">
        <v>178</v>
      </c>
      <c r="AM101">
        <v>0.8</v>
      </c>
      <c r="AN101" t="s">
        <v>29</v>
      </c>
      <c r="AO101">
        <v>10</v>
      </c>
      <c r="AP101" t="s">
        <v>29</v>
      </c>
      <c r="AQ101">
        <v>10</v>
      </c>
      <c r="AR101">
        <v>1</v>
      </c>
      <c r="AS101">
        <v>3</v>
      </c>
      <c r="AT101" t="s">
        <v>172</v>
      </c>
    </row>
    <row r="102" spans="1:46">
      <c r="A102" t="s">
        <v>74</v>
      </c>
      <c r="B102">
        <v>0.5</v>
      </c>
      <c r="C102" t="s">
        <v>29</v>
      </c>
      <c r="D102">
        <v>7</v>
      </c>
      <c r="E102" t="s">
        <v>29</v>
      </c>
      <c r="F102">
        <v>4</v>
      </c>
      <c r="G102">
        <v>1</v>
      </c>
      <c r="H102">
        <v>5</v>
      </c>
      <c r="I102" t="s">
        <v>68</v>
      </c>
      <c r="J102" t="s">
        <v>51</v>
      </c>
      <c r="AL102" t="s">
        <v>179</v>
      </c>
      <c r="AM102">
        <v>0.4</v>
      </c>
      <c r="AN102" t="s">
        <v>29</v>
      </c>
      <c r="AO102">
        <v>10</v>
      </c>
      <c r="AP102" t="s">
        <v>29</v>
      </c>
      <c r="AQ102">
        <v>10</v>
      </c>
      <c r="AR102">
        <v>1</v>
      </c>
      <c r="AS102">
        <v>3</v>
      </c>
      <c r="AT102" t="s">
        <v>172</v>
      </c>
    </row>
    <row r="103" spans="1:46">
      <c r="A103" t="s">
        <v>75</v>
      </c>
      <c r="B103">
        <v>4.5400000000000003E-2</v>
      </c>
      <c r="C103" t="s">
        <v>29</v>
      </c>
      <c r="D103">
        <v>7</v>
      </c>
      <c r="E103" t="s">
        <v>29</v>
      </c>
      <c r="F103">
        <v>4</v>
      </c>
      <c r="G103">
        <v>1</v>
      </c>
      <c r="H103">
        <v>1</v>
      </c>
      <c r="I103" t="s">
        <v>68</v>
      </c>
      <c r="J103" t="s">
        <v>51</v>
      </c>
      <c r="AL103" t="s">
        <v>180</v>
      </c>
      <c r="AM103">
        <v>0.1</v>
      </c>
      <c r="AN103" t="s">
        <v>29</v>
      </c>
      <c r="AO103">
        <v>10</v>
      </c>
      <c r="AP103" t="s">
        <v>29</v>
      </c>
      <c r="AQ103">
        <v>10</v>
      </c>
      <c r="AR103">
        <v>1</v>
      </c>
      <c r="AS103">
        <v>3</v>
      </c>
      <c r="AT103" t="s">
        <v>172</v>
      </c>
    </row>
    <row r="104" spans="1:46">
      <c r="A104" t="s">
        <v>75</v>
      </c>
      <c r="B104">
        <v>4.5400000000000003E-2</v>
      </c>
      <c r="C104" t="s">
        <v>29</v>
      </c>
      <c r="D104">
        <v>7</v>
      </c>
      <c r="E104" t="s">
        <v>29</v>
      </c>
      <c r="F104">
        <v>4</v>
      </c>
      <c r="G104">
        <v>1</v>
      </c>
      <c r="H104">
        <v>2</v>
      </c>
      <c r="I104" t="s">
        <v>68</v>
      </c>
      <c r="J104" t="s">
        <v>51</v>
      </c>
      <c r="AL104" t="s">
        <v>181</v>
      </c>
      <c r="AM104">
        <v>0.03</v>
      </c>
      <c r="AN104" t="s">
        <v>29</v>
      </c>
      <c r="AO104">
        <v>10</v>
      </c>
      <c r="AP104" t="s">
        <v>29</v>
      </c>
      <c r="AQ104">
        <v>10</v>
      </c>
      <c r="AR104">
        <v>1</v>
      </c>
      <c r="AS104">
        <v>3</v>
      </c>
      <c r="AT104" t="s">
        <v>172</v>
      </c>
    </row>
    <row r="105" spans="1:46">
      <c r="A105" t="s">
        <v>75</v>
      </c>
      <c r="B105">
        <v>4.5400000000000003E-2</v>
      </c>
      <c r="C105" t="s">
        <v>29</v>
      </c>
      <c r="D105">
        <v>7</v>
      </c>
      <c r="E105" t="s">
        <v>29</v>
      </c>
      <c r="F105">
        <v>4</v>
      </c>
      <c r="G105">
        <v>1</v>
      </c>
      <c r="H105">
        <v>3</v>
      </c>
      <c r="I105" t="s">
        <v>68</v>
      </c>
      <c r="J105" t="s">
        <v>51</v>
      </c>
      <c r="AL105" t="s">
        <v>171</v>
      </c>
      <c r="AM105">
        <v>2015</v>
      </c>
      <c r="AN105" t="s">
        <v>29</v>
      </c>
      <c r="AO105">
        <v>10</v>
      </c>
      <c r="AP105" t="s">
        <v>48</v>
      </c>
      <c r="AQ105">
        <v>0</v>
      </c>
      <c r="AR105">
        <v>0</v>
      </c>
      <c r="AS105">
        <v>4</v>
      </c>
      <c r="AT105" t="s">
        <v>172</v>
      </c>
    </row>
    <row r="106" spans="1:46">
      <c r="A106" t="s">
        <v>75</v>
      </c>
      <c r="B106">
        <v>4.5400000000000003E-2</v>
      </c>
      <c r="C106" t="s">
        <v>29</v>
      </c>
      <c r="D106">
        <v>7</v>
      </c>
      <c r="E106" t="s">
        <v>29</v>
      </c>
      <c r="F106">
        <v>4</v>
      </c>
      <c r="G106">
        <v>1</v>
      </c>
      <c r="H106">
        <v>4</v>
      </c>
      <c r="I106" t="s">
        <v>68</v>
      </c>
      <c r="J106" t="s">
        <v>51</v>
      </c>
      <c r="AL106" t="s">
        <v>173</v>
      </c>
      <c r="AM106">
        <v>196</v>
      </c>
      <c r="AN106" t="s">
        <v>29</v>
      </c>
      <c r="AO106">
        <v>10</v>
      </c>
      <c r="AP106" t="s">
        <v>48</v>
      </c>
      <c r="AQ106">
        <v>0</v>
      </c>
      <c r="AR106">
        <v>0</v>
      </c>
      <c r="AS106">
        <v>4</v>
      </c>
      <c r="AT106" t="s">
        <v>172</v>
      </c>
    </row>
    <row r="107" spans="1:46">
      <c r="A107" t="s">
        <v>75</v>
      </c>
      <c r="B107">
        <v>4.5400000000000003E-2</v>
      </c>
      <c r="C107" t="s">
        <v>29</v>
      </c>
      <c r="D107">
        <v>7</v>
      </c>
      <c r="E107" t="s">
        <v>29</v>
      </c>
      <c r="F107">
        <v>4</v>
      </c>
      <c r="G107">
        <v>1</v>
      </c>
      <c r="H107">
        <v>5</v>
      </c>
      <c r="I107" t="s">
        <v>68</v>
      </c>
      <c r="J107" t="s">
        <v>51</v>
      </c>
      <c r="AL107" t="s">
        <v>174</v>
      </c>
      <c r="AM107">
        <v>0</v>
      </c>
      <c r="AN107" t="s">
        <v>29</v>
      </c>
      <c r="AO107">
        <v>10</v>
      </c>
      <c r="AP107" t="s">
        <v>48</v>
      </c>
      <c r="AQ107">
        <v>0</v>
      </c>
      <c r="AR107">
        <v>0</v>
      </c>
      <c r="AS107">
        <v>4</v>
      </c>
      <c r="AT107" t="s">
        <v>172</v>
      </c>
    </row>
    <row r="108" spans="1:46">
      <c r="A108" t="s">
        <v>76</v>
      </c>
      <c r="B108">
        <v>0</v>
      </c>
      <c r="C108" t="s">
        <v>29</v>
      </c>
      <c r="D108">
        <v>7</v>
      </c>
      <c r="E108" t="s">
        <v>29</v>
      </c>
      <c r="F108">
        <v>4</v>
      </c>
      <c r="G108">
        <v>1</v>
      </c>
      <c r="H108">
        <v>1</v>
      </c>
      <c r="I108" t="s">
        <v>68</v>
      </c>
      <c r="J108" t="s">
        <v>51</v>
      </c>
      <c r="AL108" t="s">
        <v>175</v>
      </c>
      <c r="AM108">
        <v>0</v>
      </c>
      <c r="AN108" t="s">
        <v>29</v>
      </c>
      <c r="AO108">
        <v>10</v>
      </c>
      <c r="AP108" t="s">
        <v>29</v>
      </c>
      <c r="AQ108">
        <v>10</v>
      </c>
      <c r="AR108">
        <v>1</v>
      </c>
      <c r="AS108">
        <v>4</v>
      </c>
      <c r="AT108" t="s">
        <v>172</v>
      </c>
    </row>
    <row r="109" spans="1:46">
      <c r="A109" t="s">
        <v>76</v>
      </c>
      <c r="B109">
        <v>0</v>
      </c>
      <c r="C109" t="s">
        <v>29</v>
      </c>
      <c r="D109">
        <v>7</v>
      </c>
      <c r="E109" t="s">
        <v>29</v>
      </c>
      <c r="F109">
        <v>4</v>
      </c>
      <c r="G109">
        <v>1</v>
      </c>
      <c r="H109">
        <v>2</v>
      </c>
      <c r="I109" t="s">
        <v>68</v>
      </c>
      <c r="J109" t="s">
        <v>51</v>
      </c>
      <c r="AL109" t="s">
        <v>176</v>
      </c>
      <c r="AM109">
        <v>3.8</v>
      </c>
      <c r="AN109" t="s">
        <v>29</v>
      </c>
      <c r="AO109">
        <v>10</v>
      </c>
      <c r="AP109" t="s">
        <v>29</v>
      </c>
      <c r="AQ109">
        <v>10</v>
      </c>
      <c r="AR109">
        <v>1</v>
      </c>
      <c r="AS109">
        <v>4</v>
      </c>
      <c r="AT109" t="s">
        <v>172</v>
      </c>
    </row>
    <row r="110" spans="1:46">
      <c r="A110" t="s">
        <v>76</v>
      </c>
      <c r="B110">
        <v>0</v>
      </c>
      <c r="C110" t="s">
        <v>29</v>
      </c>
      <c r="D110">
        <v>7</v>
      </c>
      <c r="E110" t="s">
        <v>29</v>
      </c>
      <c r="F110">
        <v>4</v>
      </c>
      <c r="G110">
        <v>1</v>
      </c>
      <c r="H110">
        <v>3</v>
      </c>
      <c r="I110" t="s">
        <v>68</v>
      </c>
      <c r="J110" t="s">
        <v>51</v>
      </c>
      <c r="AL110" t="s">
        <v>177</v>
      </c>
      <c r="AM110">
        <v>32</v>
      </c>
      <c r="AN110" t="s">
        <v>29</v>
      </c>
      <c r="AO110">
        <v>10</v>
      </c>
      <c r="AP110" t="s">
        <v>29</v>
      </c>
      <c r="AQ110">
        <v>10</v>
      </c>
      <c r="AR110">
        <v>1</v>
      </c>
      <c r="AS110">
        <v>4</v>
      </c>
      <c r="AT110" t="s">
        <v>172</v>
      </c>
    </row>
    <row r="111" spans="1:46">
      <c r="A111" t="s">
        <v>76</v>
      </c>
      <c r="B111">
        <v>0</v>
      </c>
      <c r="C111" t="s">
        <v>29</v>
      </c>
      <c r="D111">
        <v>7</v>
      </c>
      <c r="E111" t="s">
        <v>29</v>
      </c>
      <c r="F111">
        <v>4</v>
      </c>
      <c r="G111">
        <v>1</v>
      </c>
      <c r="H111">
        <v>4</v>
      </c>
      <c r="I111" t="s">
        <v>68</v>
      </c>
      <c r="J111" t="s">
        <v>51</v>
      </c>
      <c r="AL111" t="s">
        <v>178</v>
      </c>
      <c r="AM111">
        <v>0.8</v>
      </c>
      <c r="AN111" t="s">
        <v>29</v>
      </c>
      <c r="AO111">
        <v>10</v>
      </c>
      <c r="AP111" t="s">
        <v>29</v>
      </c>
      <c r="AQ111">
        <v>10</v>
      </c>
      <c r="AR111">
        <v>1</v>
      </c>
      <c r="AS111">
        <v>4</v>
      </c>
      <c r="AT111" t="s">
        <v>172</v>
      </c>
    </row>
    <row r="112" spans="1:46">
      <c r="A112" t="s">
        <v>76</v>
      </c>
      <c r="B112">
        <v>0</v>
      </c>
      <c r="C112" t="s">
        <v>29</v>
      </c>
      <c r="D112">
        <v>7</v>
      </c>
      <c r="E112" t="s">
        <v>29</v>
      </c>
      <c r="F112">
        <v>4</v>
      </c>
      <c r="G112">
        <v>1</v>
      </c>
      <c r="H112">
        <v>5</v>
      </c>
      <c r="I112" t="s">
        <v>68</v>
      </c>
      <c r="J112" t="s">
        <v>51</v>
      </c>
      <c r="AL112" t="s">
        <v>179</v>
      </c>
      <c r="AM112">
        <v>0.4</v>
      </c>
      <c r="AN112" t="s">
        <v>29</v>
      </c>
      <c r="AO112">
        <v>10</v>
      </c>
      <c r="AP112" t="s">
        <v>29</v>
      </c>
      <c r="AQ112">
        <v>10</v>
      </c>
      <c r="AR112">
        <v>1</v>
      </c>
      <c r="AS112">
        <v>4</v>
      </c>
      <c r="AT112" t="s">
        <v>172</v>
      </c>
    </row>
    <row r="113" spans="1:46">
      <c r="A113" t="s">
        <v>77</v>
      </c>
      <c r="B113">
        <v>0</v>
      </c>
      <c r="C113" t="s">
        <v>29</v>
      </c>
      <c r="D113">
        <v>1</v>
      </c>
      <c r="E113" t="s">
        <v>48</v>
      </c>
      <c r="F113">
        <v>0</v>
      </c>
      <c r="G113">
        <v>0</v>
      </c>
      <c r="H113">
        <v>0</v>
      </c>
      <c r="I113" t="s">
        <v>14</v>
      </c>
      <c r="J113" t="s">
        <v>51</v>
      </c>
      <c r="AL113" t="s">
        <v>180</v>
      </c>
      <c r="AM113">
        <v>0.1</v>
      </c>
      <c r="AN113" t="s">
        <v>29</v>
      </c>
      <c r="AO113">
        <v>10</v>
      </c>
      <c r="AP113" t="s">
        <v>29</v>
      </c>
      <c r="AQ113">
        <v>10</v>
      </c>
      <c r="AR113">
        <v>1</v>
      </c>
      <c r="AS113">
        <v>4</v>
      </c>
      <c r="AT113" t="s">
        <v>172</v>
      </c>
    </row>
    <row r="114" spans="1:46">
      <c r="A114" t="s">
        <v>78</v>
      </c>
      <c r="B114">
        <v>0.2</v>
      </c>
      <c r="C114" t="s">
        <v>29</v>
      </c>
      <c r="D114">
        <v>7</v>
      </c>
      <c r="E114" t="s">
        <v>29</v>
      </c>
      <c r="F114">
        <v>3</v>
      </c>
      <c r="G114">
        <v>1</v>
      </c>
      <c r="H114">
        <v>0</v>
      </c>
      <c r="I114" t="s">
        <v>14</v>
      </c>
      <c r="J114" t="s">
        <v>51</v>
      </c>
      <c r="AL114" t="s">
        <v>181</v>
      </c>
      <c r="AM114">
        <v>0.03</v>
      </c>
      <c r="AN114" t="s">
        <v>29</v>
      </c>
      <c r="AO114">
        <v>10</v>
      </c>
      <c r="AP114" t="s">
        <v>29</v>
      </c>
      <c r="AQ114">
        <v>10</v>
      </c>
      <c r="AR114">
        <v>1</v>
      </c>
      <c r="AS114">
        <v>4</v>
      </c>
      <c r="AT114" t="s">
        <v>172</v>
      </c>
    </row>
    <row r="115" spans="1:46">
      <c r="A115" t="s">
        <v>79</v>
      </c>
      <c r="B115">
        <v>100</v>
      </c>
      <c r="C115" t="s">
        <v>29</v>
      </c>
      <c r="D115">
        <v>7</v>
      </c>
      <c r="E115" t="s">
        <v>29</v>
      </c>
      <c r="F115">
        <v>3</v>
      </c>
      <c r="G115">
        <v>1</v>
      </c>
      <c r="H115">
        <v>0</v>
      </c>
      <c r="I115" t="s">
        <v>14</v>
      </c>
      <c r="J115" t="s">
        <v>51</v>
      </c>
      <c r="AL115" t="s">
        <v>182</v>
      </c>
      <c r="AM115">
        <v>3</v>
      </c>
      <c r="AN115" t="s">
        <v>29</v>
      </c>
      <c r="AO115">
        <v>7</v>
      </c>
      <c r="AP115" t="s">
        <v>48</v>
      </c>
      <c r="AQ115">
        <v>0</v>
      </c>
      <c r="AR115">
        <v>0</v>
      </c>
      <c r="AS115">
        <v>0</v>
      </c>
      <c r="AT115" t="s">
        <v>183</v>
      </c>
    </row>
    <row r="116" spans="1:46">
      <c r="A116" t="s">
        <v>80</v>
      </c>
      <c r="B116">
        <v>0</v>
      </c>
      <c r="C116" t="s">
        <v>29</v>
      </c>
      <c r="D116">
        <v>1</v>
      </c>
      <c r="E116" t="s">
        <v>48</v>
      </c>
      <c r="F116">
        <v>0</v>
      </c>
      <c r="G116">
        <v>0</v>
      </c>
      <c r="H116">
        <v>0</v>
      </c>
      <c r="I116" t="s">
        <v>14</v>
      </c>
      <c r="J116" t="s">
        <v>51</v>
      </c>
      <c r="AL116" t="s">
        <v>184</v>
      </c>
      <c r="AM116">
        <v>1</v>
      </c>
      <c r="AN116" t="s">
        <v>29</v>
      </c>
      <c r="AO116">
        <v>7</v>
      </c>
      <c r="AP116" t="s">
        <v>48</v>
      </c>
      <c r="AQ116">
        <v>0</v>
      </c>
      <c r="AR116">
        <v>0</v>
      </c>
      <c r="AS116">
        <v>0</v>
      </c>
      <c r="AT116" t="s">
        <v>183</v>
      </c>
    </row>
    <row r="117" spans="1:46">
      <c r="A117" t="s">
        <v>81</v>
      </c>
      <c r="B117">
        <v>0</v>
      </c>
      <c r="C117" t="s">
        <v>29</v>
      </c>
      <c r="D117">
        <v>1</v>
      </c>
      <c r="E117" t="s">
        <v>48</v>
      </c>
      <c r="F117">
        <v>0</v>
      </c>
      <c r="G117">
        <v>0</v>
      </c>
      <c r="H117">
        <v>0</v>
      </c>
      <c r="I117" t="s">
        <v>14</v>
      </c>
      <c r="J117" t="s">
        <v>51</v>
      </c>
      <c r="AL117" t="s">
        <v>185</v>
      </c>
      <c r="AM117">
        <v>2</v>
      </c>
      <c r="AN117" t="s">
        <v>29</v>
      </c>
      <c r="AO117">
        <v>7</v>
      </c>
      <c r="AP117" t="s">
        <v>48</v>
      </c>
      <c r="AQ117">
        <v>0</v>
      </c>
      <c r="AR117">
        <v>0</v>
      </c>
      <c r="AS117">
        <v>0</v>
      </c>
      <c r="AT117" t="s">
        <v>183</v>
      </c>
    </row>
    <row r="118" spans="1:46">
      <c r="A118" t="s">
        <v>82</v>
      </c>
      <c r="B118">
        <v>0</v>
      </c>
      <c r="C118" t="s">
        <v>29</v>
      </c>
      <c r="D118">
        <v>1</v>
      </c>
      <c r="E118" t="s">
        <v>48</v>
      </c>
      <c r="F118">
        <v>0</v>
      </c>
      <c r="G118">
        <v>0</v>
      </c>
      <c r="H118">
        <v>0</v>
      </c>
      <c r="I118" t="s">
        <v>14</v>
      </c>
      <c r="J118" t="s">
        <v>51</v>
      </c>
      <c r="AL118" t="s">
        <v>186</v>
      </c>
      <c r="AM118">
        <v>2</v>
      </c>
      <c r="AN118" t="s">
        <v>29</v>
      </c>
      <c r="AO118">
        <v>7</v>
      </c>
      <c r="AP118" t="s">
        <v>48</v>
      </c>
      <c r="AQ118">
        <v>0</v>
      </c>
      <c r="AR118">
        <v>0</v>
      </c>
      <c r="AS118">
        <v>0</v>
      </c>
      <c r="AT118" t="s">
        <v>183</v>
      </c>
    </row>
    <row r="119" spans="1:46">
      <c r="A119" t="s">
        <v>83</v>
      </c>
      <c r="B119">
        <v>9.9999999999999995E-7</v>
      </c>
      <c r="C119" t="s">
        <v>29</v>
      </c>
      <c r="D119">
        <v>11</v>
      </c>
      <c r="E119" t="s">
        <v>29</v>
      </c>
      <c r="F119">
        <v>9</v>
      </c>
      <c r="G119">
        <v>1</v>
      </c>
      <c r="H119">
        <v>0</v>
      </c>
      <c r="I119" t="s">
        <v>14</v>
      </c>
      <c r="J119" t="s">
        <v>51</v>
      </c>
      <c r="AL119" t="s">
        <v>187</v>
      </c>
      <c r="AM119">
        <v>1</v>
      </c>
      <c r="AN119" t="s">
        <v>29</v>
      </c>
      <c r="AO119">
        <v>7</v>
      </c>
      <c r="AP119" t="s">
        <v>48</v>
      </c>
      <c r="AQ119">
        <v>0</v>
      </c>
      <c r="AR119">
        <v>0</v>
      </c>
      <c r="AS119">
        <v>0</v>
      </c>
      <c r="AT119" t="s">
        <v>183</v>
      </c>
    </row>
    <row r="120" spans="1:46">
      <c r="A120" t="s">
        <v>84</v>
      </c>
      <c r="B120">
        <v>0.2</v>
      </c>
      <c r="C120" t="s">
        <v>29</v>
      </c>
      <c r="D120">
        <v>11</v>
      </c>
      <c r="E120" t="s">
        <v>29</v>
      </c>
      <c r="F120">
        <v>9</v>
      </c>
      <c r="G120">
        <v>1</v>
      </c>
      <c r="H120">
        <v>0</v>
      </c>
      <c r="I120" t="s">
        <v>14</v>
      </c>
      <c r="J120" t="s">
        <v>51</v>
      </c>
      <c r="AL120" t="s">
        <v>188</v>
      </c>
      <c r="AM120">
        <v>2</v>
      </c>
      <c r="AN120" t="s">
        <v>29</v>
      </c>
      <c r="AO120">
        <v>7</v>
      </c>
      <c r="AP120" t="s">
        <v>48</v>
      </c>
      <c r="AQ120">
        <v>0</v>
      </c>
      <c r="AR120">
        <v>0</v>
      </c>
      <c r="AS120">
        <v>0</v>
      </c>
      <c r="AT120" t="s">
        <v>183</v>
      </c>
    </row>
    <row r="121" spans="1:46">
      <c r="A121" t="s">
        <v>85</v>
      </c>
      <c r="B121">
        <v>300</v>
      </c>
      <c r="C121" t="s">
        <v>29</v>
      </c>
      <c r="D121">
        <v>11</v>
      </c>
      <c r="E121" t="s">
        <v>29</v>
      </c>
      <c r="F121">
        <v>9</v>
      </c>
      <c r="G121">
        <v>1</v>
      </c>
      <c r="H121">
        <v>0</v>
      </c>
      <c r="I121" t="s">
        <v>14</v>
      </c>
      <c r="J121" t="s">
        <v>51</v>
      </c>
      <c r="AL121" t="s">
        <v>189</v>
      </c>
      <c r="AM121">
        <v>2</v>
      </c>
      <c r="AN121" t="s">
        <v>29</v>
      </c>
      <c r="AO121">
        <v>7</v>
      </c>
      <c r="AP121" t="s">
        <v>48</v>
      </c>
      <c r="AQ121">
        <v>0</v>
      </c>
      <c r="AR121">
        <v>0</v>
      </c>
      <c r="AS121">
        <v>0</v>
      </c>
      <c r="AT121" t="s">
        <v>183</v>
      </c>
    </row>
    <row r="122" spans="1:46">
      <c r="A122" t="s">
        <v>86</v>
      </c>
      <c r="B122">
        <v>1E-4</v>
      </c>
      <c r="C122" t="s">
        <v>29</v>
      </c>
      <c r="D122">
        <v>11</v>
      </c>
      <c r="E122" t="s">
        <v>29</v>
      </c>
      <c r="F122">
        <v>9</v>
      </c>
      <c r="G122">
        <v>1</v>
      </c>
      <c r="H122">
        <v>0</v>
      </c>
      <c r="I122" t="s">
        <v>14</v>
      </c>
      <c r="J122" t="s">
        <v>51</v>
      </c>
      <c r="AL122" t="s">
        <v>190</v>
      </c>
      <c r="AM122">
        <v>2</v>
      </c>
      <c r="AN122" t="s">
        <v>29</v>
      </c>
      <c r="AO122">
        <v>7</v>
      </c>
      <c r="AP122" t="s">
        <v>48</v>
      </c>
      <c r="AQ122">
        <v>0</v>
      </c>
      <c r="AR122">
        <v>0</v>
      </c>
      <c r="AS122">
        <v>0</v>
      </c>
      <c r="AT122" t="s">
        <v>183</v>
      </c>
    </row>
    <row r="123" spans="1:46">
      <c r="A123" t="s">
        <v>87</v>
      </c>
      <c r="B123">
        <v>30</v>
      </c>
      <c r="C123" t="s">
        <v>29</v>
      </c>
      <c r="D123">
        <v>5</v>
      </c>
      <c r="E123" t="s">
        <v>48</v>
      </c>
      <c r="F123">
        <v>0</v>
      </c>
      <c r="G123">
        <v>0</v>
      </c>
      <c r="H123">
        <v>0</v>
      </c>
      <c r="I123" t="s">
        <v>14</v>
      </c>
      <c r="J123" t="s">
        <v>51</v>
      </c>
      <c r="AL123" t="s">
        <v>191</v>
      </c>
      <c r="AM123" t="s">
        <v>133</v>
      </c>
      <c r="AN123" t="s">
        <v>29</v>
      </c>
      <c r="AO123">
        <v>7</v>
      </c>
      <c r="AP123" t="s">
        <v>13</v>
      </c>
      <c r="AQ123">
        <v>0</v>
      </c>
      <c r="AR123">
        <v>0</v>
      </c>
      <c r="AS123">
        <v>0</v>
      </c>
      <c r="AT123" t="s">
        <v>183</v>
      </c>
    </row>
    <row r="124" spans="1:46">
      <c r="A124" t="s">
        <v>88</v>
      </c>
      <c r="B124">
        <v>3</v>
      </c>
      <c r="C124" t="s">
        <v>29</v>
      </c>
      <c r="D124">
        <v>4</v>
      </c>
      <c r="E124" t="s">
        <v>48</v>
      </c>
      <c r="F124">
        <v>0</v>
      </c>
      <c r="G124">
        <v>0</v>
      </c>
      <c r="H124">
        <v>0</v>
      </c>
      <c r="I124" t="s">
        <v>14</v>
      </c>
      <c r="J124" t="s">
        <v>51</v>
      </c>
      <c r="AL124" t="s">
        <v>192</v>
      </c>
      <c r="AM124" t="s">
        <v>136</v>
      </c>
      <c r="AN124" t="s">
        <v>29</v>
      </c>
      <c r="AO124">
        <v>7</v>
      </c>
      <c r="AP124" t="s">
        <v>13</v>
      </c>
      <c r="AQ124">
        <v>0</v>
      </c>
      <c r="AR124">
        <v>0</v>
      </c>
      <c r="AS124">
        <v>0</v>
      </c>
      <c r="AT124" t="s">
        <v>183</v>
      </c>
    </row>
    <row r="125" spans="1:46">
      <c r="A125" t="s">
        <v>89</v>
      </c>
      <c r="B125">
        <v>1</v>
      </c>
      <c r="C125" t="s">
        <v>29</v>
      </c>
      <c r="D125">
        <v>1</v>
      </c>
      <c r="E125" t="s">
        <v>48</v>
      </c>
      <c r="F125">
        <v>0</v>
      </c>
      <c r="G125">
        <v>0</v>
      </c>
      <c r="H125">
        <v>0</v>
      </c>
      <c r="I125" t="s">
        <v>14</v>
      </c>
      <c r="J125" t="s">
        <v>51</v>
      </c>
      <c r="AL125" t="s">
        <v>193</v>
      </c>
      <c r="AM125">
        <v>6</v>
      </c>
      <c r="AN125" t="s">
        <v>29</v>
      </c>
      <c r="AO125">
        <v>7</v>
      </c>
      <c r="AP125" t="s">
        <v>29</v>
      </c>
      <c r="AQ125">
        <v>7</v>
      </c>
      <c r="AR125">
        <v>1</v>
      </c>
      <c r="AS125">
        <v>0</v>
      </c>
      <c r="AT125" t="s">
        <v>183</v>
      </c>
    </row>
    <row r="126" spans="1:46">
      <c r="A126" t="s">
        <v>90</v>
      </c>
      <c r="B126">
        <v>0</v>
      </c>
      <c r="C126" t="s">
        <v>29</v>
      </c>
      <c r="D126">
        <v>1</v>
      </c>
      <c r="E126" t="s">
        <v>48</v>
      </c>
      <c r="F126">
        <v>0</v>
      </c>
      <c r="G126">
        <v>0</v>
      </c>
      <c r="H126">
        <v>0</v>
      </c>
      <c r="I126" t="s">
        <v>14</v>
      </c>
      <c r="J126" t="s">
        <v>51</v>
      </c>
      <c r="AL126" t="s">
        <v>194</v>
      </c>
      <c r="AM126">
        <v>314.5</v>
      </c>
      <c r="AN126" t="s">
        <v>29</v>
      </c>
      <c r="AO126">
        <v>7</v>
      </c>
      <c r="AP126" t="s">
        <v>29</v>
      </c>
      <c r="AQ126">
        <v>7</v>
      </c>
      <c r="AR126">
        <v>1</v>
      </c>
      <c r="AS126">
        <v>0</v>
      </c>
      <c r="AT126" t="s">
        <v>183</v>
      </c>
    </row>
    <row r="127" spans="1:46">
      <c r="A127" t="s">
        <v>91</v>
      </c>
      <c r="B127">
        <v>0</v>
      </c>
      <c r="C127" t="s">
        <v>29</v>
      </c>
      <c r="D127">
        <v>1</v>
      </c>
      <c r="E127" t="s">
        <v>48</v>
      </c>
      <c r="F127">
        <v>0</v>
      </c>
      <c r="G127">
        <v>0</v>
      </c>
      <c r="H127">
        <v>0</v>
      </c>
      <c r="I127" t="s">
        <v>14</v>
      </c>
      <c r="J127" t="s">
        <v>92</v>
      </c>
      <c r="AL127" t="s">
        <v>195</v>
      </c>
      <c r="AM127">
        <v>177.8</v>
      </c>
      <c r="AN127" t="s">
        <v>29</v>
      </c>
      <c r="AO127">
        <v>7</v>
      </c>
      <c r="AP127" t="s">
        <v>29</v>
      </c>
      <c r="AQ127">
        <v>7</v>
      </c>
      <c r="AR127">
        <v>1</v>
      </c>
      <c r="AS127">
        <v>0</v>
      </c>
      <c r="AT127" t="s">
        <v>183</v>
      </c>
    </row>
    <row r="128" spans="1:46">
      <c r="A128" t="s">
        <v>93</v>
      </c>
      <c r="B128">
        <v>0</v>
      </c>
      <c r="C128" t="s">
        <v>29</v>
      </c>
      <c r="D128">
        <v>1</v>
      </c>
      <c r="E128" t="s">
        <v>48</v>
      </c>
      <c r="F128">
        <v>0</v>
      </c>
      <c r="G128">
        <v>0</v>
      </c>
      <c r="H128">
        <v>0</v>
      </c>
      <c r="I128" t="s">
        <v>14</v>
      </c>
      <c r="J128" t="s">
        <v>92</v>
      </c>
      <c r="AL128" t="s">
        <v>196</v>
      </c>
      <c r="AM128">
        <v>0.5</v>
      </c>
      <c r="AN128" t="s">
        <v>29</v>
      </c>
      <c r="AO128">
        <v>7</v>
      </c>
      <c r="AP128" t="s">
        <v>29</v>
      </c>
      <c r="AQ128">
        <v>7</v>
      </c>
      <c r="AR128">
        <v>1</v>
      </c>
      <c r="AS128">
        <v>0</v>
      </c>
      <c r="AT128" t="s">
        <v>183</v>
      </c>
    </row>
    <row r="129" spans="1:46">
      <c r="A129" t="s">
        <v>94</v>
      </c>
      <c r="B129">
        <v>1</v>
      </c>
      <c r="C129" t="s">
        <v>29</v>
      </c>
      <c r="D129">
        <v>1</v>
      </c>
      <c r="E129" t="s">
        <v>48</v>
      </c>
      <c r="F129">
        <v>0</v>
      </c>
      <c r="G129">
        <v>0</v>
      </c>
      <c r="H129">
        <v>0</v>
      </c>
      <c r="I129" t="s">
        <v>14</v>
      </c>
      <c r="J129" t="s">
        <v>95</v>
      </c>
      <c r="AL129" t="s">
        <v>197</v>
      </c>
      <c r="AM129">
        <v>0.24</v>
      </c>
      <c r="AN129" t="s">
        <v>29</v>
      </c>
      <c r="AO129">
        <v>7</v>
      </c>
      <c r="AP129" t="s">
        <v>29</v>
      </c>
      <c r="AQ129">
        <v>7</v>
      </c>
      <c r="AR129">
        <v>1</v>
      </c>
      <c r="AS129">
        <v>0</v>
      </c>
      <c r="AT129" t="s">
        <v>183</v>
      </c>
    </row>
    <row r="130" spans="1:46">
      <c r="A130" t="s">
        <v>96</v>
      </c>
      <c r="B130" t="s">
        <v>97</v>
      </c>
      <c r="C130" t="s">
        <v>12</v>
      </c>
      <c r="D130">
        <v>11</v>
      </c>
      <c r="E130" t="s">
        <v>13</v>
      </c>
      <c r="F130">
        <v>0</v>
      </c>
      <c r="G130">
        <v>0</v>
      </c>
      <c r="H130">
        <v>1</v>
      </c>
      <c r="I130" t="s">
        <v>98</v>
      </c>
      <c r="J130" t="s">
        <v>95</v>
      </c>
      <c r="AL130" t="s">
        <v>198</v>
      </c>
      <c r="AM130">
        <v>-2.04</v>
      </c>
      <c r="AN130" t="s">
        <v>29</v>
      </c>
      <c r="AO130">
        <v>7</v>
      </c>
      <c r="AP130" t="s">
        <v>29</v>
      </c>
      <c r="AQ130">
        <v>7</v>
      </c>
      <c r="AR130">
        <v>1</v>
      </c>
      <c r="AS130">
        <v>0</v>
      </c>
      <c r="AT130" t="s">
        <v>183</v>
      </c>
    </row>
    <row r="131" spans="1:46">
      <c r="A131" t="s">
        <v>96</v>
      </c>
      <c r="B131" t="s">
        <v>27</v>
      </c>
      <c r="C131" t="s">
        <v>12</v>
      </c>
      <c r="D131">
        <v>11</v>
      </c>
      <c r="E131" t="s">
        <v>13</v>
      </c>
      <c r="F131">
        <v>0</v>
      </c>
      <c r="G131">
        <v>0</v>
      </c>
      <c r="H131">
        <v>2</v>
      </c>
      <c r="I131" t="s">
        <v>98</v>
      </c>
      <c r="J131" t="s">
        <v>95</v>
      </c>
      <c r="AL131" t="s">
        <v>199</v>
      </c>
      <c r="AM131">
        <v>0.2</v>
      </c>
      <c r="AN131" t="s">
        <v>29</v>
      </c>
      <c r="AO131">
        <v>7</v>
      </c>
      <c r="AP131" t="s">
        <v>29</v>
      </c>
      <c r="AQ131">
        <v>7</v>
      </c>
      <c r="AR131">
        <v>1</v>
      </c>
      <c r="AS131">
        <v>0</v>
      </c>
      <c r="AT131" t="s">
        <v>183</v>
      </c>
    </row>
    <row r="132" spans="1:46">
      <c r="A132" t="s">
        <v>99</v>
      </c>
      <c r="B132">
        <v>-300</v>
      </c>
      <c r="C132" t="s">
        <v>29</v>
      </c>
      <c r="D132">
        <v>7</v>
      </c>
      <c r="E132" t="s">
        <v>29</v>
      </c>
      <c r="F132">
        <v>1</v>
      </c>
      <c r="G132">
        <v>1</v>
      </c>
      <c r="H132">
        <v>1</v>
      </c>
      <c r="I132" t="s">
        <v>98</v>
      </c>
      <c r="J132" t="s">
        <v>95</v>
      </c>
      <c r="AL132" t="s">
        <v>200</v>
      </c>
      <c r="AM132">
        <v>0.26</v>
      </c>
      <c r="AN132" t="s">
        <v>29</v>
      </c>
      <c r="AO132">
        <v>7</v>
      </c>
      <c r="AP132" t="s">
        <v>29</v>
      </c>
      <c r="AQ132">
        <v>7</v>
      </c>
      <c r="AR132">
        <v>1</v>
      </c>
      <c r="AS132">
        <v>0</v>
      </c>
      <c r="AT132" t="s">
        <v>183</v>
      </c>
    </row>
    <row r="133" spans="1:46">
      <c r="A133" t="s">
        <v>99</v>
      </c>
      <c r="B133">
        <v>-300</v>
      </c>
      <c r="C133" t="s">
        <v>29</v>
      </c>
      <c r="D133">
        <v>7</v>
      </c>
      <c r="E133" t="s">
        <v>29</v>
      </c>
      <c r="F133">
        <v>1</v>
      </c>
      <c r="G133">
        <v>1</v>
      </c>
      <c r="H133">
        <v>2</v>
      </c>
      <c r="I133" t="s">
        <v>98</v>
      </c>
      <c r="J133" t="s">
        <v>95</v>
      </c>
      <c r="AL133" t="s">
        <v>201</v>
      </c>
      <c r="AM133">
        <v>-0.7</v>
      </c>
      <c r="AN133" t="s">
        <v>29</v>
      </c>
      <c r="AO133">
        <v>7</v>
      </c>
      <c r="AP133" t="s">
        <v>29</v>
      </c>
      <c r="AQ133">
        <v>7</v>
      </c>
      <c r="AR133">
        <v>1</v>
      </c>
      <c r="AS133">
        <v>0</v>
      </c>
      <c r="AT133" t="s">
        <v>183</v>
      </c>
    </row>
    <row r="134" spans="1:46">
      <c r="A134" t="s">
        <v>100</v>
      </c>
      <c r="B134">
        <v>1</v>
      </c>
      <c r="C134" t="s">
        <v>29</v>
      </c>
      <c r="D134">
        <v>1</v>
      </c>
      <c r="E134" t="s">
        <v>48</v>
      </c>
      <c r="F134">
        <v>0</v>
      </c>
      <c r="G134">
        <v>0</v>
      </c>
      <c r="H134">
        <v>0</v>
      </c>
      <c r="I134" t="s">
        <v>14</v>
      </c>
      <c r="J134" t="s">
        <v>101</v>
      </c>
      <c r="AL134" t="s">
        <v>202</v>
      </c>
      <c r="AM134">
        <v>1.0999999999999999E-2</v>
      </c>
      <c r="AN134" t="s">
        <v>29</v>
      </c>
      <c r="AO134">
        <v>7</v>
      </c>
      <c r="AP134" t="s">
        <v>29</v>
      </c>
      <c r="AQ134">
        <v>7</v>
      </c>
      <c r="AR134">
        <v>1</v>
      </c>
      <c r="AS134">
        <v>0</v>
      </c>
      <c r="AT134" t="s">
        <v>183</v>
      </c>
    </row>
    <row r="135" spans="1:46">
      <c r="A135" t="s">
        <v>102</v>
      </c>
      <c r="B135">
        <v>2</v>
      </c>
      <c r="C135" t="s">
        <v>29</v>
      </c>
      <c r="D135">
        <v>1</v>
      </c>
      <c r="E135" t="s">
        <v>48</v>
      </c>
      <c r="F135">
        <v>0</v>
      </c>
      <c r="G135">
        <v>0</v>
      </c>
      <c r="H135">
        <v>0</v>
      </c>
      <c r="I135" t="s">
        <v>14</v>
      </c>
      <c r="J135" t="s">
        <v>101</v>
      </c>
      <c r="AL135" t="s">
        <v>203</v>
      </c>
      <c r="AM135">
        <v>0</v>
      </c>
      <c r="AN135" t="s">
        <v>29</v>
      </c>
      <c r="AO135">
        <v>7</v>
      </c>
      <c r="AP135" t="s">
        <v>29</v>
      </c>
      <c r="AQ135">
        <v>7</v>
      </c>
      <c r="AR135">
        <v>1</v>
      </c>
      <c r="AS135">
        <v>0</v>
      </c>
      <c r="AT135" t="s">
        <v>183</v>
      </c>
    </row>
    <row r="136" spans="1:46">
      <c r="A136" t="s">
        <v>103</v>
      </c>
      <c r="B136">
        <v>10</v>
      </c>
      <c r="C136" t="s">
        <v>29</v>
      </c>
      <c r="D136">
        <v>7</v>
      </c>
      <c r="E136" t="s">
        <v>29</v>
      </c>
      <c r="F136">
        <v>3</v>
      </c>
      <c r="G136">
        <v>1</v>
      </c>
      <c r="H136">
        <v>0</v>
      </c>
      <c r="I136" t="s">
        <v>14</v>
      </c>
      <c r="J136" t="s">
        <v>101</v>
      </c>
      <c r="AL136" t="s">
        <v>204</v>
      </c>
      <c r="AM136">
        <v>17</v>
      </c>
      <c r="AN136" t="s">
        <v>29</v>
      </c>
      <c r="AO136">
        <v>7</v>
      </c>
      <c r="AP136" t="s">
        <v>29</v>
      </c>
      <c r="AQ136">
        <v>7</v>
      </c>
      <c r="AR136">
        <v>1</v>
      </c>
      <c r="AS136">
        <v>0</v>
      </c>
      <c r="AT136" t="s">
        <v>183</v>
      </c>
    </row>
    <row r="137" spans="1:46">
      <c r="A137" t="s">
        <v>104</v>
      </c>
      <c r="B137">
        <v>15</v>
      </c>
      <c r="C137" t="s">
        <v>29</v>
      </c>
      <c r="D137">
        <v>7</v>
      </c>
      <c r="E137" t="s">
        <v>29</v>
      </c>
      <c r="F137">
        <v>3</v>
      </c>
      <c r="G137">
        <v>1</v>
      </c>
      <c r="H137">
        <v>0</v>
      </c>
      <c r="I137" t="s">
        <v>14</v>
      </c>
      <c r="J137" t="s">
        <v>101</v>
      </c>
      <c r="AL137" t="s">
        <v>205</v>
      </c>
      <c r="AM137">
        <v>6</v>
      </c>
      <c r="AN137" t="s">
        <v>29</v>
      </c>
      <c r="AO137">
        <v>7</v>
      </c>
      <c r="AP137" t="s">
        <v>29</v>
      </c>
      <c r="AQ137">
        <v>7</v>
      </c>
      <c r="AR137">
        <v>1</v>
      </c>
      <c r="AS137">
        <v>0</v>
      </c>
      <c r="AT137" t="s">
        <v>183</v>
      </c>
    </row>
    <row r="138" spans="1:46">
      <c r="A138" t="s">
        <v>105</v>
      </c>
      <c r="B138">
        <v>90</v>
      </c>
      <c r="C138" t="s">
        <v>29</v>
      </c>
      <c r="D138">
        <v>7</v>
      </c>
      <c r="E138" t="s">
        <v>29</v>
      </c>
      <c r="F138">
        <v>3</v>
      </c>
      <c r="G138">
        <v>1</v>
      </c>
      <c r="H138">
        <v>0</v>
      </c>
      <c r="I138" t="s">
        <v>14</v>
      </c>
      <c r="J138" t="s">
        <v>101</v>
      </c>
      <c r="AL138" t="s">
        <v>206</v>
      </c>
      <c r="AM138">
        <v>365</v>
      </c>
      <c r="AN138" t="s">
        <v>29</v>
      </c>
      <c r="AO138">
        <v>7</v>
      </c>
      <c r="AP138" t="s">
        <v>29</v>
      </c>
      <c r="AQ138">
        <v>7</v>
      </c>
      <c r="AR138">
        <v>1</v>
      </c>
      <c r="AS138">
        <v>0</v>
      </c>
      <c r="AT138" t="s">
        <v>183</v>
      </c>
    </row>
    <row r="139" spans="1:46">
      <c r="A139" t="s">
        <v>106</v>
      </c>
      <c r="B139">
        <v>50</v>
      </c>
      <c r="C139" t="s">
        <v>29</v>
      </c>
      <c r="D139">
        <v>7</v>
      </c>
      <c r="E139" t="s">
        <v>29</v>
      </c>
      <c r="F139">
        <v>3</v>
      </c>
      <c r="G139">
        <v>1</v>
      </c>
      <c r="H139">
        <v>0</v>
      </c>
      <c r="I139" t="s">
        <v>14</v>
      </c>
      <c r="J139" t="s">
        <v>101</v>
      </c>
      <c r="AL139" t="s">
        <v>207</v>
      </c>
      <c r="AM139">
        <v>350</v>
      </c>
      <c r="AN139" t="s">
        <v>29</v>
      </c>
      <c r="AO139">
        <v>7</v>
      </c>
      <c r="AP139" t="s">
        <v>29</v>
      </c>
      <c r="AQ139">
        <v>7</v>
      </c>
      <c r="AR139">
        <v>1</v>
      </c>
      <c r="AS139">
        <v>0</v>
      </c>
      <c r="AT139" t="s">
        <v>183</v>
      </c>
    </row>
    <row r="140" spans="1:46">
      <c r="A140" t="s">
        <v>107</v>
      </c>
      <c r="B140">
        <v>1</v>
      </c>
      <c r="C140" t="s">
        <v>29</v>
      </c>
      <c r="D140">
        <v>3</v>
      </c>
      <c r="E140" t="s">
        <v>48</v>
      </c>
      <c r="F140">
        <v>0</v>
      </c>
      <c r="G140">
        <v>0</v>
      </c>
      <c r="H140">
        <v>1</v>
      </c>
      <c r="I140" t="s">
        <v>108</v>
      </c>
      <c r="J140" t="s">
        <v>101</v>
      </c>
      <c r="AL140" t="s">
        <v>208</v>
      </c>
      <c r="AM140" t="s">
        <v>133</v>
      </c>
      <c r="AN140" t="s">
        <v>29</v>
      </c>
      <c r="AO140">
        <v>7</v>
      </c>
      <c r="AP140" t="s">
        <v>13</v>
      </c>
      <c r="AQ140">
        <v>0</v>
      </c>
      <c r="AR140">
        <v>0</v>
      </c>
      <c r="AS140">
        <v>0</v>
      </c>
      <c r="AT140" t="s">
        <v>183</v>
      </c>
    </row>
    <row r="141" spans="1:46">
      <c r="A141" t="s">
        <v>107</v>
      </c>
      <c r="B141">
        <v>2</v>
      </c>
      <c r="C141" t="s">
        <v>29</v>
      </c>
      <c r="D141">
        <v>3</v>
      </c>
      <c r="E141" t="s">
        <v>48</v>
      </c>
      <c r="F141">
        <v>0</v>
      </c>
      <c r="G141">
        <v>0</v>
      </c>
      <c r="H141">
        <v>2</v>
      </c>
      <c r="I141" t="s">
        <v>108</v>
      </c>
      <c r="J141" t="s">
        <v>101</v>
      </c>
      <c r="AL141" t="s">
        <v>209</v>
      </c>
      <c r="AM141" t="s">
        <v>133</v>
      </c>
      <c r="AN141" t="s">
        <v>29</v>
      </c>
      <c r="AO141">
        <v>7</v>
      </c>
      <c r="AP141" t="s">
        <v>13</v>
      </c>
      <c r="AQ141">
        <v>0</v>
      </c>
      <c r="AR141">
        <v>0</v>
      </c>
      <c r="AS141">
        <v>0</v>
      </c>
      <c r="AT141" t="s">
        <v>183</v>
      </c>
    </row>
    <row r="142" spans="1:46">
      <c r="A142" t="s">
        <v>107</v>
      </c>
      <c r="B142">
        <v>3</v>
      </c>
      <c r="C142" t="s">
        <v>29</v>
      </c>
      <c r="D142">
        <v>3</v>
      </c>
      <c r="E142" t="s">
        <v>48</v>
      </c>
      <c r="F142">
        <v>0</v>
      </c>
      <c r="G142">
        <v>0</v>
      </c>
      <c r="H142">
        <v>3</v>
      </c>
      <c r="I142" t="s">
        <v>108</v>
      </c>
      <c r="J142" t="s">
        <v>101</v>
      </c>
      <c r="AL142" t="s">
        <v>210</v>
      </c>
      <c r="AM142" t="s">
        <v>133</v>
      </c>
      <c r="AN142" t="s">
        <v>29</v>
      </c>
      <c r="AO142">
        <v>7</v>
      </c>
      <c r="AP142" t="s">
        <v>13</v>
      </c>
      <c r="AQ142">
        <v>0</v>
      </c>
      <c r="AR142">
        <v>0</v>
      </c>
      <c r="AS142">
        <v>0</v>
      </c>
      <c r="AT142" t="s">
        <v>183</v>
      </c>
    </row>
    <row r="143" spans="1:46">
      <c r="A143" t="s">
        <v>107</v>
      </c>
      <c r="B143">
        <v>4</v>
      </c>
      <c r="C143" t="s">
        <v>29</v>
      </c>
      <c r="D143">
        <v>3</v>
      </c>
      <c r="E143" t="s">
        <v>48</v>
      </c>
      <c r="F143">
        <v>0</v>
      </c>
      <c r="G143">
        <v>0</v>
      </c>
      <c r="H143">
        <v>4</v>
      </c>
      <c r="I143" t="s">
        <v>108</v>
      </c>
      <c r="J143" t="s">
        <v>101</v>
      </c>
      <c r="AL143" t="s">
        <v>211</v>
      </c>
      <c r="AM143" t="s">
        <v>133</v>
      </c>
      <c r="AN143" t="s">
        <v>29</v>
      </c>
      <c r="AO143">
        <v>7</v>
      </c>
      <c r="AP143" t="s">
        <v>13</v>
      </c>
      <c r="AQ143">
        <v>0</v>
      </c>
      <c r="AR143">
        <v>0</v>
      </c>
      <c r="AS143">
        <v>0</v>
      </c>
      <c r="AT143" t="s">
        <v>183</v>
      </c>
    </row>
    <row r="144" spans="1:46" ht="15.75" thickBot="1">
      <c r="A144" t="s">
        <v>107</v>
      </c>
      <c r="B144">
        <v>5</v>
      </c>
      <c r="C144" t="s">
        <v>29</v>
      </c>
      <c r="D144">
        <v>3</v>
      </c>
      <c r="E144" t="s">
        <v>48</v>
      </c>
      <c r="F144">
        <v>0</v>
      </c>
      <c r="G144">
        <v>0</v>
      </c>
      <c r="H144">
        <v>5</v>
      </c>
      <c r="I144" t="s">
        <v>108</v>
      </c>
      <c r="J144" t="s">
        <v>101</v>
      </c>
      <c r="AL144" t="s">
        <v>212</v>
      </c>
      <c r="AM144" t="s">
        <v>133</v>
      </c>
      <c r="AN144" t="s">
        <v>29</v>
      </c>
      <c r="AO144">
        <v>7</v>
      </c>
      <c r="AP144" t="s">
        <v>13</v>
      </c>
      <c r="AQ144">
        <v>0</v>
      </c>
      <c r="AR144">
        <v>0</v>
      </c>
      <c r="AS144">
        <v>0</v>
      </c>
      <c r="AT144" t="s">
        <v>183</v>
      </c>
    </row>
    <row r="145" spans="1:46">
      <c r="A145" t="s">
        <v>109</v>
      </c>
      <c r="B145">
        <f>N147</f>
        <v>0.185</v>
      </c>
      <c r="C145" t="s">
        <v>29</v>
      </c>
      <c r="D145">
        <v>7</v>
      </c>
      <c r="E145" t="s">
        <v>29</v>
      </c>
      <c r="F145">
        <v>3</v>
      </c>
      <c r="G145">
        <v>1</v>
      </c>
      <c r="H145">
        <v>1</v>
      </c>
      <c r="I145" t="s">
        <v>108</v>
      </c>
      <c r="J145" t="s">
        <v>101</v>
      </c>
      <c r="N145" s="2" t="s">
        <v>229</v>
      </c>
      <c r="O145" s="2" t="s">
        <v>230</v>
      </c>
      <c r="P145" s="2" t="s">
        <v>231</v>
      </c>
      <c r="Q145" s="2" t="s">
        <v>232</v>
      </c>
      <c r="AL145" t="s">
        <v>213</v>
      </c>
      <c r="AM145" t="s">
        <v>133</v>
      </c>
      <c r="AN145" t="s">
        <v>29</v>
      </c>
      <c r="AO145">
        <v>7</v>
      </c>
      <c r="AP145" t="s">
        <v>13</v>
      </c>
      <c r="AQ145">
        <v>0</v>
      </c>
      <c r="AR145">
        <v>0</v>
      </c>
      <c r="AS145">
        <v>0</v>
      </c>
      <c r="AT145" t="s">
        <v>183</v>
      </c>
    </row>
    <row r="146" spans="1:46" ht="15.75" thickBot="1">
      <c r="A146" t="s">
        <v>109</v>
      </c>
      <c r="B146">
        <f t="shared" ref="B146:B149" si="5">N148</f>
        <v>0.185</v>
      </c>
      <c r="C146" t="s">
        <v>29</v>
      </c>
      <c r="D146">
        <v>7</v>
      </c>
      <c r="E146" t="s">
        <v>29</v>
      </c>
      <c r="F146">
        <v>3</v>
      </c>
      <c r="G146">
        <v>1</v>
      </c>
      <c r="H146">
        <v>2</v>
      </c>
      <c r="I146" t="s">
        <v>108</v>
      </c>
      <c r="J146" t="s">
        <v>101</v>
      </c>
      <c r="N146" s="4" t="s">
        <v>236</v>
      </c>
      <c r="O146" s="4" t="s">
        <v>236</v>
      </c>
      <c r="P146" s="4" t="s">
        <v>236</v>
      </c>
      <c r="Q146" s="4" t="s">
        <v>236</v>
      </c>
      <c r="AL146" t="s">
        <v>214</v>
      </c>
      <c r="AM146">
        <v>0.85</v>
      </c>
      <c r="AN146" t="s">
        <v>29</v>
      </c>
      <c r="AO146">
        <v>10</v>
      </c>
      <c r="AP146" t="s">
        <v>29</v>
      </c>
      <c r="AQ146">
        <v>10</v>
      </c>
      <c r="AR146">
        <v>1</v>
      </c>
      <c r="AS146">
        <v>1</v>
      </c>
      <c r="AT146" t="s">
        <v>172</v>
      </c>
    </row>
    <row r="147" spans="1:46">
      <c r="A147" t="s">
        <v>109</v>
      </c>
      <c r="B147">
        <f t="shared" si="5"/>
        <v>0.19900000000000001</v>
      </c>
      <c r="C147" t="s">
        <v>29</v>
      </c>
      <c r="D147">
        <v>7</v>
      </c>
      <c r="E147" t="s">
        <v>29</v>
      </c>
      <c r="F147">
        <v>3</v>
      </c>
      <c r="G147">
        <v>1</v>
      </c>
      <c r="H147">
        <v>3</v>
      </c>
      <c r="I147" t="s">
        <v>108</v>
      </c>
      <c r="J147" t="s">
        <v>101</v>
      </c>
      <c r="N147" s="3">
        <v>0.185</v>
      </c>
      <c r="O147" s="3">
        <v>0.15</v>
      </c>
      <c r="P147" s="3">
        <v>0.65</v>
      </c>
      <c r="Q147" s="3">
        <v>1.4999999999999999E-2</v>
      </c>
      <c r="AL147" t="s">
        <v>214</v>
      </c>
      <c r="AM147">
        <v>0.85</v>
      </c>
      <c r="AN147" t="s">
        <v>29</v>
      </c>
      <c r="AO147">
        <v>10</v>
      </c>
      <c r="AP147" t="s">
        <v>29</v>
      </c>
      <c r="AQ147">
        <v>10</v>
      </c>
      <c r="AR147">
        <v>1</v>
      </c>
      <c r="AS147">
        <v>2</v>
      </c>
      <c r="AT147" t="s">
        <v>172</v>
      </c>
    </row>
    <row r="148" spans="1:46">
      <c r="A148" t="s">
        <v>109</v>
      </c>
      <c r="B148">
        <f t="shared" si="5"/>
        <v>0.19900000000000001</v>
      </c>
      <c r="C148" t="s">
        <v>29</v>
      </c>
      <c r="D148">
        <v>7</v>
      </c>
      <c r="E148" t="s">
        <v>29</v>
      </c>
      <c r="F148">
        <v>3</v>
      </c>
      <c r="G148">
        <v>1</v>
      </c>
      <c r="H148">
        <v>4</v>
      </c>
      <c r="I148" t="s">
        <v>108</v>
      </c>
      <c r="J148" t="s">
        <v>101</v>
      </c>
      <c r="N148" s="3">
        <v>0.185</v>
      </c>
      <c r="O148" s="3">
        <v>0.15</v>
      </c>
      <c r="P148" s="3">
        <v>0.65</v>
      </c>
      <c r="Q148" s="3">
        <v>1.4999999999999999E-2</v>
      </c>
      <c r="AL148" t="s">
        <v>214</v>
      </c>
      <c r="AM148">
        <v>0.85</v>
      </c>
      <c r="AN148" t="s">
        <v>29</v>
      </c>
      <c r="AO148">
        <v>10</v>
      </c>
      <c r="AP148" t="s">
        <v>29</v>
      </c>
      <c r="AQ148">
        <v>10</v>
      </c>
      <c r="AR148">
        <v>1</v>
      </c>
      <c r="AS148">
        <v>3</v>
      </c>
      <c r="AT148" t="s">
        <v>172</v>
      </c>
    </row>
    <row r="149" spans="1:46">
      <c r="A149" t="s">
        <v>109</v>
      </c>
      <c r="B149">
        <f t="shared" si="5"/>
        <v>0.21099999999999999</v>
      </c>
      <c r="C149" t="s">
        <v>29</v>
      </c>
      <c r="D149">
        <v>7</v>
      </c>
      <c r="E149" t="s">
        <v>29</v>
      </c>
      <c r="F149">
        <v>3</v>
      </c>
      <c r="G149">
        <v>1</v>
      </c>
      <c r="H149">
        <v>5</v>
      </c>
      <c r="I149" t="s">
        <v>108</v>
      </c>
      <c r="J149" t="s">
        <v>101</v>
      </c>
      <c r="N149" s="3">
        <v>0.19900000000000001</v>
      </c>
      <c r="O149" s="3">
        <v>0.17</v>
      </c>
      <c r="P149" s="3">
        <v>0.62</v>
      </c>
      <c r="Q149" s="3">
        <v>1.0999999999999999E-2</v>
      </c>
      <c r="AL149" t="s">
        <v>214</v>
      </c>
      <c r="AM149">
        <v>0.85</v>
      </c>
      <c r="AN149" t="s">
        <v>29</v>
      </c>
      <c r="AO149">
        <v>10</v>
      </c>
      <c r="AP149" t="s">
        <v>29</v>
      </c>
      <c r="AQ149">
        <v>10</v>
      </c>
      <c r="AR149">
        <v>1</v>
      </c>
      <c r="AS149">
        <v>4</v>
      </c>
      <c r="AT149" t="s">
        <v>172</v>
      </c>
    </row>
    <row r="150" spans="1:46">
      <c r="A150" t="s">
        <v>110</v>
      </c>
      <c r="B150">
        <f>O147</f>
        <v>0.15</v>
      </c>
      <c r="C150" t="s">
        <v>29</v>
      </c>
      <c r="D150">
        <v>7</v>
      </c>
      <c r="E150" t="s">
        <v>29</v>
      </c>
      <c r="F150">
        <v>3</v>
      </c>
      <c r="G150">
        <v>1</v>
      </c>
      <c r="H150">
        <v>1</v>
      </c>
      <c r="I150" t="s">
        <v>108</v>
      </c>
      <c r="J150" t="s">
        <v>101</v>
      </c>
      <c r="N150" s="3">
        <v>0.19900000000000001</v>
      </c>
      <c r="O150" s="3">
        <v>0.17</v>
      </c>
      <c r="P150" s="3">
        <v>0.62</v>
      </c>
      <c r="Q150" s="3">
        <v>1.0999999999999999E-2</v>
      </c>
      <c r="AL150" t="s">
        <v>215</v>
      </c>
      <c r="AM150" t="s">
        <v>136</v>
      </c>
      <c r="AN150" t="s">
        <v>29</v>
      </c>
      <c r="AO150">
        <v>7</v>
      </c>
      <c r="AP150" t="s">
        <v>13</v>
      </c>
      <c r="AQ150">
        <v>0</v>
      </c>
      <c r="AR150">
        <v>0</v>
      </c>
      <c r="AS150">
        <v>0</v>
      </c>
      <c r="AT150" t="s">
        <v>183</v>
      </c>
    </row>
    <row r="151" spans="1:46" ht="15.75" thickBot="1">
      <c r="A151" t="s">
        <v>110</v>
      </c>
      <c r="B151">
        <f t="shared" ref="B151:B154" si="6">O148</f>
        <v>0.15</v>
      </c>
      <c r="C151" t="s">
        <v>29</v>
      </c>
      <c r="D151">
        <v>7</v>
      </c>
      <c r="E151" t="s">
        <v>29</v>
      </c>
      <c r="F151">
        <v>3</v>
      </c>
      <c r="G151">
        <v>1</v>
      </c>
      <c r="H151">
        <v>2</v>
      </c>
      <c r="I151" t="s">
        <v>108</v>
      </c>
      <c r="J151" t="s">
        <v>101</v>
      </c>
      <c r="N151" s="4">
        <v>0.21099999999999999</v>
      </c>
      <c r="O151" s="4">
        <v>0.16</v>
      </c>
      <c r="P151" s="4">
        <v>0.62</v>
      </c>
      <c r="Q151" s="4">
        <v>8.9999999999999993E-3</v>
      </c>
      <c r="AL151" t="s">
        <v>216</v>
      </c>
      <c r="AM151" t="s">
        <v>133</v>
      </c>
      <c r="AN151" t="s">
        <v>29</v>
      </c>
      <c r="AO151">
        <v>7</v>
      </c>
      <c r="AP151" t="s">
        <v>13</v>
      </c>
      <c r="AQ151">
        <v>0</v>
      </c>
      <c r="AR151">
        <v>0</v>
      </c>
      <c r="AS151">
        <v>0</v>
      </c>
      <c r="AT151" t="s">
        <v>183</v>
      </c>
    </row>
    <row r="152" spans="1:46">
      <c r="A152" t="s">
        <v>110</v>
      </c>
      <c r="B152">
        <f t="shared" si="6"/>
        <v>0.17</v>
      </c>
      <c r="C152" t="s">
        <v>29</v>
      </c>
      <c r="D152">
        <v>7</v>
      </c>
      <c r="E152" t="s">
        <v>29</v>
      </c>
      <c r="F152">
        <v>3</v>
      </c>
      <c r="G152">
        <v>1</v>
      </c>
      <c r="H152">
        <v>3</v>
      </c>
      <c r="I152" t="s">
        <v>108</v>
      </c>
      <c r="J152" t="s">
        <v>101</v>
      </c>
    </row>
    <row r="153" spans="1:46">
      <c r="A153" t="s">
        <v>110</v>
      </c>
      <c r="B153">
        <f t="shared" si="6"/>
        <v>0.17</v>
      </c>
      <c r="C153" t="s">
        <v>29</v>
      </c>
      <c r="D153">
        <v>7</v>
      </c>
      <c r="E153" t="s">
        <v>29</v>
      </c>
      <c r="F153">
        <v>3</v>
      </c>
      <c r="G153">
        <v>1</v>
      </c>
      <c r="H153">
        <v>4</v>
      </c>
      <c r="I153" t="s">
        <v>108</v>
      </c>
      <c r="J153" t="s">
        <v>101</v>
      </c>
    </row>
    <row r="154" spans="1:46">
      <c r="A154" t="s">
        <v>110</v>
      </c>
      <c r="B154">
        <f t="shared" si="6"/>
        <v>0.16</v>
      </c>
      <c r="C154" t="s">
        <v>29</v>
      </c>
      <c r="D154">
        <v>7</v>
      </c>
      <c r="E154" t="s">
        <v>29</v>
      </c>
      <c r="F154">
        <v>3</v>
      </c>
      <c r="G154">
        <v>1</v>
      </c>
      <c r="H154">
        <v>5</v>
      </c>
      <c r="I154" t="s">
        <v>108</v>
      </c>
      <c r="J154" t="s">
        <v>101</v>
      </c>
    </row>
    <row r="155" spans="1:46">
      <c r="A155" t="s">
        <v>111</v>
      </c>
      <c r="B155">
        <f>P147</f>
        <v>0.65</v>
      </c>
      <c r="C155" t="s">
        <v>29</v>
      </c>
      <c r="D155">
        <v>7</v>
      </c>
      <c r="E155" t="s">
        <v>29</v>
      </c>
      <c r="F155">
        <v>3</v>
      </c>
      <c r="G155">
        <v>1</v>
      </c>
      <c r="H155">
        <v>1</v>
      </c>
      <c r="I155" t="s">
        <v>108</v>
      </c>
      <c r="J155" t="s">
        <v>101</v>
      </c>
    </row>
    <row r="156" spans="1:46">
      <c r="A156" t="s">
        <v>111</v>
      </c>
      <c r="B156">
        <f t="shared" ref="B156:B159" si="7">P148</f>
        <v>0.65</v>
      </c>
      <c r="C156" t="s">
        <v>29</v>
      </c>
      <c r="D156">
        <v>7</v>
      </c>
      <c r="E156" t="s">
        <v>29</v>
      </c>
      <c r="F156">
        <v>3</v>
      </c>
      <c r="G156">
        <v>1</v>
      </c>
      <c r="H156">
        <v>2</v>
      </c>
      <c r="I156" t="s">
        <v>108</v>
      </c>
      <c r="J156" t="s">
        <v>101</v>
      </c>
    </row>
    <row r="157" spans="1:46">
      <c r="A157" t="s">
        <v>111</v>
      </c>
      <c r="B157">
        <f t="shared" si="7"/>
        <v>0.62</v>
      </c>
      <c r="C157" t="s">
        <v>29</v>
      </c>
      <c r="D157">
        <v>7</v>
      </c>
      <c r="E157" t="s">
        <v>29</v>
      </c>
      <c r="F157">
        <v>3</v>
      </c>
      <c r="G157">
        <v>1</v>
      </c>
      <c r="H157">
        <v>3</v>
      </c>
      <c r="I157" t="s">
        <v>108</v>
      </c>
      <c r="J157" t="s">
        <v>101</v>
      </c>
    </row>
    <row r="158" spans="1:46">
      <c r="A158" t="s">
        <v>111</v>
      </c>
      <c r="B158">
        <f t="shared" si="7"/>
        <v>0.62</v>
      </c>
      <c r="C158" t="s">
        <v>29</v>
      </c>
      <c r="D158">
        <v>7</v>
      </c>
      <c r="E158" t="s">
        <v>29</v>
      </c>
      <c r="F158">
        <v>3</v>
      </c>
      <c r="G158">
        <v>1</v>
      </c>
      <c r="H158">
        <v>4</v>
      </c>
      <c r="I158" t="s">
        <v>108</v>
      </c>
      <c r="J158" t="s">
        <v>101</v>
      </c>
    </row>
    <row r="159" spans="1:46">
      <c r="A159" t="s">
        <v>111</v>
      </c>
      <c r="B159">
        <f t="shared" si="7"/>
        <v>0.62</v>
      </c>
      <c r="C159" t="s">
        <v>29</v>
      </c>
      <c r="D159">
        <v>7</v>
      </c>
      <c r="E159" t="s">
        <v>29</v>
      </c>
      <c r="F159">
        <v>3</v>
      </c>
      <c r="G159">
        <v>1</v>
      </c>
      <c r="H159">
        <v>5</v>
      </c>
      <c r="I159" t="s">
        <v>108</v>
      </c>
      <c r="J159" t="s">
        <v>101</v>
      </c>
    </row>
    <row r="160" spans="1:46">
      <c r="A160" t="s">
        <v>112</v>
      </c>
      <c r="B160">
        <f>Q147</f>
        <v>1.4999999999999999E-2</v>
      </c>
      <c r="C160" t="s">
        <v>29</v>
      </c>
      <c r="D160">
        <v>7</v>
      </c>
      <c r="E160" t="s">
        <v>29</v>
      </c>
      <c r="F160">
        <v>3</v>
      </c>
      <c r="G160">
        <v>1</v>
      </c>
      <c r="H160">
        <v>1</v>
      </c>
      <c r="I160" t="s">
        <v>108</v>
      </c>
      <c r="J160" t="s">
        <v>101</v>
      </c>
    </row>
    <row r="161" spans="1:10">
      <c r="A161" t="s">
        <v>112</v>
      </c>
      <c r="B161">
        <f t="shared" ref="B161:B164" si="8">Q148</f>
        <v>1.4999999999999999E-2</v>
      </c>
      <c r="C161" t="s">
        <v>29</v>
      </c>
      <c r="D161">
        <v>7</v>
      </c>
      <c r="E161" t="s">
        <v>29</v>
      </c>
      <c r="F161">
        <v>3</v>
      </c>
      <c r="G161">
        <v>1</v>
      </c>
      <c r="H161">
        <v>2</v>
      </c>
      <c r="I161" t="s">
        <v>108</v>
      </c>
      <c r="J161" t="s">
        <v>101</v>
      </c>
    </row>
    <row r="162" spans="1:10">
      <c r="A162" t="s">
        <v>112</v>
      </c>
      <c r="B162">
        <f t="shared" si="8"/>
        <v>1.0999999999999999E-2</v>
      </c>
      <c r="C162" t="s">
        <v>29</v>
      </c>
      <c r="D162">
        <v>7</v>
      </c>
      <c r="E162" t="s">
        <v>29</v>
      </c>
      <c r="F162">
        <v>3</v>
      </c>
      <c r="G162">
        <v>1</v>
      </c>
      <c r="H162">
        <v>3</v>
      </c>
      <c r="I162" t="s">
        <v>108</v>
      </c>
      <c r="J162" t="s">
        <v>101</v>
      </c>
    </row>
    <row r="163" spans="1:10">
      <c r="A163" t="s">
        <v>112</v>
      </c>
      <c r="B163">
        <f t="shared" si="8"/>
        <v>1.0999999999999999E-2</v>
      </c>
      <c r="C163" t="s">
        <v>29</v>
      </c>
      <c r="D163">
        <v>7</v>
      </c>
      <c r="E163" t="s">
        <v>29</v>
      </c>
      <c r="F163">
        <v>3</v>
      </c>
      <c r="G163">
        <v>1</v>
      </c>
      <c r="H163">
        <v>4</v>
      </c>
      <c r="I163" t="s">
        <v>108</v>
      </c>
      <c r="J163" t="s">
        <v>101</v>
      </c>
    </row>
    <row r="164" spans="1:10">
      <c r="A164" t="s">
        <v>112</v>
      </c>
      <c r="B164">
        <f t="shared" si="8"/>
        <v>8.9999999999999993E-3</v>
      </c>
      <c r="C164" t="s">
        <v>29</v>
      </c>
      <c r="D164">
        <v>7</v>
      </c>
      <c r="E164" t="s">
        <v>29</v>
      </c>
      <c r="F164">
        <v>3</v>
      </c>
      <c r="G164">
        <v>1</v>
      </c>
      <c r="H164">
        <v>5</v>
      </c>
      <c r="I164" t="s">
        <v>108</v>
      </c>
      <c r="J164" t="s">
        <v>101</v>
      </c>
    </row>
    <row r="165" spans="1:10">
      <c r="A165" t="s">
        <v>113</v>
      </c>
      <c r="B165">
        <v>-10</v>
      </c>
      <c r="C165" t="s">
        <v>29</v>
      </c>
      <c r="D165">
        <v>7</v>
      </c>
      <c r="E165" t="s">
        <v>29</v>
      </c>
      <c r="F165">
        <v>3</v>
      </c>
      <c r="G165">
        <v>1</v>
      </c>
      <c r="H165">
        <v>1</v>
      </c>
      <c r="I165" t="s">
        <v>114</v>
      </c>
      <c r="J165" t="s">
        <v>101</v>
      </c>
    </row>
    <row r="166" spans="1:10">
      <c r="A166" t="s">
        <v>113</v>
      </c>
      <c r="B166">
        <v>-40</v>
      </c>
      <c r="C166" t="s">
        <v>29</v>
      </c>
      <c r="D166">
        <v>7</v>
      </c>
      <c r="E166" t="s">
        <v>29</v>
      </c>
      <c r="F166">
        <v>3</v>
      </c>
      <c r="G166">
        <v>1</v>
      </c>
      <c r="H166">
        <v>2</v>
      </c>
      <c r="I166" t="s">
        <v>114</v>
      </c>
      <c r="J166" t="s">
        <v>101</v>
      </c>
    </row>
    <row r="167" spans="1:10">
      <c r="A167" t="s">
        <v>113</v>
      </c>
      <c r="B167">
        <v>-70</v>
      </c>
      <c r="C167" t="s">
        <v>29</v>
      </c>
      <c r="D167">
        <v>7</v>
      </c>
      <c r="E167" t="s">
        <v>29</v>
      </c>
      <c r="F167">
        <v>3</v>
      </c>
      <c r="G167">
        <v>1</v>
      </c>
      <c r="H167">
        <v>3</v>
      </c>
      <c r="I167" t="s">
        <v>114</v>
      </c>
      <c r="J167" t="s">
        <v>101</v>
      </c>
    </row>
    <row r="168" spans="1:10">
      <c r="A168" t="s">
        <v>113</v>
      </c>
      <c r="B168">
        <v>-95</v>
      </c>
      <c r="C168" t="s">
        <v>29</v>
      </c>
      <c r="D168">
        <v>7</v>
      </c>
      <c r="E168" t="s">
        <v>29</v>
      </c>
      <c r="F168">
        <v>3</v>
      </c>
      <c r="G168">
        <v>1</v>
      </c>
      <c r="H168">
        <v>4</v>
      </c>
      <c r="I168" t="s">
        <v>114</v>
      </c>
      <c r="J168" t="s">
        <v>101</v>
      </c>
    </row>
    <row r="169" spans="1:10">
      <c r="A169" t="s">
        <v>113</v>
      </c>
      <c r="B169">
        <v>-120</v>
      </c>
      <c r="C169" t="s">
        <v>29</v>
      </c>
      <c r="D169">
        <v>7</v>
      </c>
      <c r="E169" t="s">
        <v>29</v>
      </c>
      <c r="F169">
        <v>3</v>
      </c>
      <c r="G169">
        <v>1</v>
      </c>
      <c r="H169">
        <v>5</v>
      </c>
      <c r="I169" t="s">
        <v>114</v>
      </c>
      <c r="J169" t="s">
        <v>101</v>
      </c>
    </row>
    <row r="170" spans="1:10">
      <c r="A170" t="s">
        <v>115</v>
      </c>
      <c r="B170">
        <v>20</v>
      </c>
      <c r="C170" t="s">
        <v>29</v>
      </c>
      <c r="D170">
        <v>7</v>
      </c>
      <c r="E170" t="s">
        <v>29</v>
      </c>
      <c r="F170">
        <v>3</v>
      </c>
      <c r="G170">
        <v>1</v>
      </c>
      <c r="H170">
        <v>1</v>
      </c>
      <c r="I170" t="s">
        <v>114</v>
      </c>
      <c r="J170" t="s">
        <v>101</v>
      </c>
    </row>
    <row r="171" spans="1:10">
      <c r="A171" t="s">
        <v>115</v>
      </c>
      <c r="B171">
        <v>20</v>
      </c>
      <c r="C171" t="s">
        <v>29</v>
      </c>
      <c r="D171">
        <v>7</v>
      </c>
      <c r="E171" t="s">
        <v>29</v>
      </c>
      <c r="F171">
        <v>3</v>
      </c>
      <c r="G171">
        <v>1</v>
      </c>
      <c r="H171">
        <v>2</v>
      </c>
      <c r="I171" t="s">
        <v>114</v>
      </c>
      <c r="J171" t="s">
        <v>101</v>
      </c>
    </row>
    <row r="172" spans="1:10">
      <c r="A172" t="s">
        <v>115</v>
      </c>
      <c r="B172">
        <v>20</v>
      </c>
      <c r="C172" t="s">
        <v>29</v>
      </c>
      <c r="D172">
        <v>7</v>
      </c>
      <c r="E172" t="s">
        <v>29</v>
      </c>
      <c r="F172">
        <v>3</v>
      </c>
      <c r="G172">
        <v>1</v>
      </c>
      <c r="H172">
        <v>3</v>
      </c>
      <c r="I172" t="s">
        <v>114</v>
      </c>
      <c r="J172" t="s">
        <v>101</v>
      </c>
    </row>
    <row r="173" spans="1:10">
      <c r="A173" t="s">
        <v>115</v>
      </c>
      <c r="B173">
        <v>20</v>
      </c>
      <c r="C173" t="s">
        <v>29</v>
      </c>
      <c r="D173">
        <v>7</v>
      </c>
      <c r="E173" t="s">
        <v>29</v>
      </c>
      <c r="F173">
        <v>3</v>
      </c>
      <c r="G173">
        <v>1</v>
      </c>
      <c r="H173">
        <v>4</v>
      </c>
      <c r="I173" t="s">
        <v>114</v>
      </c>
      <c r="J173" t="s">
        <v>101</v>
      </c>
    </row>
    <row r="174" spans="1:10">
      <c r="A174" t="s">
        <v>115</v>
      </c>
      <c r="B174">
        <v>20</v>
      </c>
      <c r="C174" t="s">
        <v>29</v>
      </c>
      <c r="D174">
        <v>7</v>
      </c>
      <c r="E174" t="s">
        <v>29</v>
      </c>
      <c r="F174">
        <v>3</v>
      </c>
      <c r="G174">
        <v>1</v>
      </c>
      <c r="H174">
        <v>5</v>
      </c>
      <c r="I174" t="s">
        <v>114</v>
      </c>
      <c r="J174" t="s">
        <v>101</v>
      </c>
    </row>
    <row r="175" spans="1:10">
      <c r="A175" t="s">
        <v>116</v>
      </c>
      <c r="B175">
        <v>3</v>
      </c>
      <c r="C175" t="s">
        <v>29</v>
      </c>
      <c r="D175">
        <v>1</v>
      </c>
      <c r="E175" t="s">
        <v>48</v>
      </c>
      <c r="F175">
        <v>0</v>
      </c>
      <c r="G175">
        <v>0</v>
      </c>
      <c r="H175">
        <v>0</v>
      </c>
      <c r="I175" t="s">
        <v>14</v>
      </c>
      <c r="J175" t="s">
        <v>101</v>
      </c>
    </row>
    <row r="176" spans="1:10">
      <c r="A176" t="s">
        <v>117</v>
      </c>
      <c r="B176">
        <v>2</v>
      </c>
      <c r="C176" t="s">
        <v>29</v>
      </c>
      <c r="D176">
        <v>1</v>
      </c>
      <c r="E176" t="s">
        <v>48</v>
      </c>
      <c r="F176">
        <v>0</v>
      </c>
      <c r="G176">
        <v>0</v>
      </c>
      <c r="H176">
        <v>0</v>
      </c>
      <c r="I176" t="s">
        <v>14</v>
      </c>
      <c r="J176" t="s">
        <v>101</v>
      </c>
    </row>
    <row r="177" spans="1:10">
      <c r="A177" t="s">
        <v>118</v>
      </c>
      <c r="B177" t="s">
        <v>119</v>
      </c>
      <c r="C177" t="s">
        <v>12</v>
      </c>
      <c r="D177">
        <v>11</v>
      </c>
      <c r="E177" t="s">
        <v>13</v>
      </c>
      <c r="F177">
        <v>0</v>
      </c>
      <c r="G177">
        <v>0</v>
      </c>
      <c r="H177">
        <v>1</v>
      </c>
      <c r="I177" t="s">
        <v>120</v>
      </c>
      <c r="J177" t="s">
        <v>101</v>
      </c>
    </row>
    <row r="178" spans="1:10">
      <c r="A178" t="s">
        <v>118</v>
      </c>
      <c r="B178" t="s">
        <v>121</v>
      </c>
      <c r="C178" t="s">
        <v>12</v>
      </c>
      <c r="D178">
        <v>11</v>
      </c>
      <c r="E178" t="s">
        <v>13</v>
      </c>
      <c r="F178">
        <v>0</v>
      </c>
      <c r="G178">
        <v>0</v>
      </c>
      <c r="H178">
        <v>2</v>
      </c>
      <c r="I178" t="s">
        <v>120</v>
      </c>
      <c r="J178" t="s">
        <v>101</v>
      </c>
    </row>
    <row r="179" spans="1:10">
      <c r="A179" t="s">
        <v>118</v>
      </c>
      <c r="B179" t="s">
        <v>122</v>
      </c>
      <c r="C179" t="s">
        <v>12</v>
      </c>
      <c r="D179">
        <v>11</v>
      </c>
      <c r="E179" t="s">
        <v>13</v>
      </c>
      <c r="F179">
        <v>0</v>
      </c>
      <c r="G179">
        <v>0</v>
      </c>
      <c r="H179">
        <v>3</v>
      </c>
      <c r="I179" t="s">
        <v>120</v>
      </c>
      <c r="J179" t="s">
        <v>101</v>
      </c>
    </row>
    <row r="180" spans="1:10">
      <c r="A180" t="s">
        <v>123</v>
      </c>
      <c r="B180">
        <v>22</v>
      </c>
      <c r="C180" t="s">
        <v>29</v>
      </c>
      <c r="D180">
        <v>7</v>
      </c>
      <c r="E180" t="s">
        <v>29</v>
      </c>
      <c r="F180">
        <v>3</v>
      </c>
      <c r="G180">
        <v>1</v>
      </c>
      <c r="H180">
        <v>1</v>
      </c>
      <c r="I180" t="s">
        <v>120</v>
      </c>
      <c r="J180" t="s">
        <v>101</v>
      </c>
    </row>
    <row r="181" spans="1:10">
      <c r="A181" t="s">
        <v>123</v>
      </c>
      <c r="B181">
        <v>18</v>
      </c>
      <c r="C181" t="s">
        <v>29</v>
      </c>
      <c r="D181">
        <v>7</v>
      </c>
      <c r="E181" t="s">
        <v>29</v>
      </c>
      <c r="F181">
        <v>3</v>
      </c>
      <c r="G181">
        <v>1</v>
      </c>
      <c r="H181">
        <v>2</v>
      </c>
      <c r="I181" t="s">
        <v>120</v>
      </c>
      <c r="J181" t="s">
        <v>101</v>
      </c>
    </row>
    <row r="182" spans="1:10">
      <c r="A182" t="s">
        <v>123</v>
      </c>
      <c r="B182">
        <v>21</v>
      </c>
      <c r="C182" t="s">
        <v>29</v>
      </c>
      <c r="D182">
        <v>7</v>
      </c>
      <c r="E182" t="s">
        <v>29</v>
      </c>
      <c r="F182">
        <v>3</v>
      </c>
      <c r="G182">
        <v>1</v>
      </c>
      <c r="H182">
        <v>3</v>
      </c>
      <c r="I182" t="s">
        <v>120</v>
      </c>
      <c r="J182" t="s">
        <v>101</v>
      </c>
    </row>
    <row r="183" spans="1:10">
      <c r="A183" t="s">
        <v>124</v>
      </c>
      <c r="B183">
        <v>1</v>
      </c>
      <c r="C183" t="s">
        <v>29</v>
      </c>
      <c r="D183">
        <v>1</v>
      </c>
      <c r="E183" t="s">
        <v>48</v>
      </c>
      <c r="F183">
        <v>0</v>
      </c>
      <c r="G183">
        <v>0</v>
      </c>
      <c r="H183">
        <v>0</v>
      </c>
      <c r="I183" t="s">
        <v>14</v>
      </c>
      <c r="J183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sim_control_seq_f1_s1_SWAP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dos Santos Vianna</dc:creator>
  <cp:lastModifiedBy>murilo.vianna</cp:lastModifiedBy>
  <dcterms:created xsi:type="dcterms:W3CDTF">2019-09-20T15:21:03Z</dcterms:created>
  <dcterms:modified xsi:type="dcterms:W3CDTF">2019-09-20T15:21:03Z</dcterms:modified>
</cp:coreProperties>
</file>