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tabRatio="854" activeTab="2"/>
  </bookViews>
  <sheets>
    <sheet name="Э 41-19" sheetId="15" r:id="rId1"/>
    <sheet name="МП 41-19" sheetId="12" r:id="rId2"/>
    <sheet name="МП 42-19" sheetId="25" r:id="rId3"/>
    <sheet name="ИСП 41-19" sheetId="22" r:id="rId4"/>
    <sheet name="ДТ 41-19" sheetId="18" r:id="rId5"/>
    <sheet name="ТМП 41-19" sheetId="24" r:id="rId6"/>
    <sheet name="Р 41-19" sheetId="16" r:id="rId7"/>
    <sheet name="КИП 41-19" sheetId="23" r:id="rId8"/>
  </sheets>
  <definedNames>
    <definedName name="_xlnm.Print_Area" localSheetId="3">'ИСП 41-19'!$A$1:$K$21</definedName>
    <definedName name="_xlnm.Print_Area" localSheetId="7">'КИП 41-19'!$A$1:$M$19</definedName>
    <definedName name="_xlnm.Print_Area" localSheetId="1">'МП 41-19'!$A$1:$K$19</definedName>
    <definedName name="_xlnm.Print_Area" localSheetId="6">'Р 41-19'!$A$1:$K$18</definedName>
    <definedName name="_xlnm.Print_Area" localSheetId="5">'ТМП 41-19'!$A$1:$M$20</definedName>
    <definedName name="_xlnm.Print_Area" localSheetId="0">'Э 41-19'!$A$1:$K$20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22" l="1"/>
  <c r="F10" i="22"/>
  <c r="F11" i="22"/>
  <c r="F12" i="22"/>
  <c r="F13" i="22"/>
  <c r="F14" i="22"/>
  <c r="F15" i="22"/>
  <c r="F17" i="22"/>
  <c r="F18" i="22"/>
  <c r="F19" i="22"/>
  <c r="F20" i="22"/>
  <c r="F9" i="22"/>
  <c r="F14" i="12"/>
  <c r="F10" i="12"/>
  <c r="F11" i="12"/>
  <c r="F12" i="12"/>
  <c r="F13" i="12"/>
  <c r="F15" i="12"/>
  <c r="F16" i="12"/>
  <c r="F17" i="12"/>
  <c r="F18" i="12"/>
  <c r="F9" i="12"/>
  <c r="F14" i="25"/>
  <c r="F10" i="25"/>
  <c r="F11" i="25"/>
  <c r="F12" i="25"/>
  <c r="F13" i="25"/>
  <c r="F15" i="25"/>
  <c r="F16" i="25"/>
  <c r="F17" i="25"/>
  <c r="F18" i="25"/>
  <c r="F9" i="25"/>
  <c r="F17" i="15"/>
  <c r="F18" i="15"/>
  <c r="F16" i="15"/>
  <c r="F15" i="15"/>
  <c r="F10" i="15"/>
  <c r="F11" i="15"/>
  <c r="F12" i="15"/>
  <c r="F13" i="15"/>
  <c r="F14" i="15"/>
  <c r="F9" i="15"/>
  <c r="F15" i="16"/>
  <c r="F10" i="16"/>
  <c r="F11" i="16"/>
  <c r="F12" i="16"/>
  <c r="F13" i="16"/>
  <c r="F14" i="16"/>
  <c r="F16" i="16"/>
  <c r="F17" i="16"/>
  <c r="F9" i="16"/>
  <c r="F13" i="24"/>
  <c r="F12" i="18"/>
  <c r="F15" i="23"/>
  <c r="F10" i="23"/>
  <c r="F11" i="23"/>
  <c r="F12" i="23"/>
  <c r="F13" i="23"/>
  <c r="F14" i="23"/>
  <c r="F16" i="23"/>
  <c r="F17" i="23"/>
  <c r="F9" i="23"/>
  <c r="F10" i="24"/>
  <c r="F11" i="24"/>
  <c r="F12" i="24"/>
  <c r="F14" i="24"/>
  <c r="F15" i="24"/>
  <c r="F16" i="24"/>
  <c r="F17" i="24"/>
  <c r="F18" i="24"/>
  <c r="F19" i="24"/>
  <c r="F9" i="24"/>
  <c r="F17" i="18"/>
  <c r="F18" i="18"/>
  <c r="F19" i="18"/>
  <c r="F20" i="18"/>
  <c r="F21" i="18"/>
  <c r="F22" i="18"/>
  <c r="F9" i="18"/>
  <c r="F10" i="18"/>
  <c r="F11" i="18"/>
  <c r="F14" i="18"/>
  <c r="F15" i="18"/>
  <c r="F16" i="18"/>
  <c r="F13" i="18"/>
</calcChain>
</file>

<file path=xl/comments1.xml><?xml version="1.0" encoding="utf-8"?>
<comments xmlns="http://schemas.openxmlformats.org/spreadsheetml/2006/main">
  <authors>
    <author>Автор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 Лосев А.Н.
в нагрузке пп.02.01 у Э только на 3 курсе, для четвертого курса такой практики в нагрузке нет.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нагрузке Малова, будет проводить Хаустова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была вакансия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была Осипова В.Н.
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было пусто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был Князев С.Л.
</t>
        </r>
      </text>
    </comment>
  </commentList>
</comments>
</file>

<file path=xl/sharedStrings.xml><?xml version="1.0" encoding="utf-8"?>
<sst xmlns="http://schemas.openxmlformats.org/spreadsheetml/2006/main" count="510" uniqueCount="166">
  <si>
    <t>2.2 План учебного процесса (программа подготовки специалистов среднего звена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</si>
  <si>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</si>
  <si>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</si>
  <si>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</si>
  <si>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Обязательная аудиторная</t>
  </si>
  <si>
    <t>всего занятий</t>
  </si>
  <si>
    <t>в т. ч.</t>
  </si>
  <si>
    <t>лекций</t>
  </si>
  <si>
    <t>лаб. и практ. занятий, вкл. Семинары</t>
  </si>
  <si>
    <t>ДЗ</t>
  </si>
  <si>
    <t>ОГСЭ.03</t>
  </si>
  <si>
    <t>Иностранный  язык</t>
  </si>
  <si>
    <t>ОГСЭ.04</t>
  </si>
  <si>
    <t>Э</t>
  </si>
  <si>
    <t>МДК.02.02</t>
  </si>
  <si>
    <t>МДК.04.01</t>
  </si>
  <si>
    <t>МДК.04.02</t>
  </si>
  <si>
    <t>МДК.05.01</t>
  </si>
  <si>
    <t>ФИО преподавателя</t>
  </si>
  <si>
    <t xml:space="preserve">Физическая культура      </t>
  </si>
  <si>
    <t>курсовых работ (проектов) для СПО</t>
  </si>
  <si>
    <t>Распределение обязательной нагрузки по курсам и семестрам 
 (час. в семестр)</t>
  </si>
  <si>
    <t>Спаривание</t>
  </si>
  <si>
    <t>З</t>
  </si>
  <si>
    <t>Тоболина Т.А.</t>
  </si>
  <si>
    <t>Килярский В.Д.</t>
  </si>
  <si>
    <t>Соломатин Ю.Б.</t>
  </si>
  <si>
    <t>Петренко В.А.</t>
  </si>
  <si>
    <t>Установка и конфигурирование периферийного оборудования</t>
  </si>
  <si>
    <t>Охрана труда</t>
  </si>
  <si>
    <t>МДК.03.01</t>
  </si>
  <si>
    <t>МДК.03.02</t>
  </si>
  <si>
    <t>Менеджмент</t>
  </si>
  <si>
    <t>Правовое обеспечение профессиональной деятельности</t>
  </si>
  <si>
    <t>Чевела О.Н.</t>
  </si>
  <si>
    <t>МДК.03.03</t>
  </si>
  <si>
    <t>ПДП</t>
  </si>
  <si>
    <t>7 сем. 
20 нед.</t>
  </si>
  <si>
    <t>Основы экономики</t>
  </si>
  <si>
    <t>Документирование и сертификация</t>
  </si>
  <si>
    <t>Конструирование и производство компьютерных комплексов</t>
  </si>
  <si>
    <t>7 сем. 
21 нед.</t>
  </si>
  <si>
    <t>Экономика отрасли</t>
  </si>
  <si>
    <t>7 сем. 
22 нед.</t>
  </si>
  <si>
    <t>Организационная структура промышленной организации и нормирование труда</t>
  </si>
  <si>
    <t>Основы менеджмента и управленческой психологии</t>
  </si>
  <si>
    <t>Организация хозяйственной деятельности промышленной организации</t>
  </si>
  <si>
    <t>МДК.05.02</t>
  </si>
  <si>
    <t>Лосев А.Н.</t>
  </si>
  <si>
    <t>ОПЦ.06</t>
  </si>
  <si>
    <t>ОПЦ.07</t>
  </si>
  <si>
    <t>ОПЦ.09</t>
  </si>
  <si>
    <t>Безопасность жизнедеятельности</t>
  </si>
  <si>
    <t>Технология разработки программного обеспечения</t>
  </si>
  <si>
    <t>Инструментальные средства разработки программного обеспечения</t>
  </si>
  <si>
    <t>ПП.03.01</t>
  </si>
  <si>
    <t>Производственная практика</t>
  </si>
  <si>
    <t>ОПЦ.11</t>
  </si>
  <si>
    <t>ОПЦ.12</t>
  </si>
  <si>
    <t>ОПЦ.13</t>
  </si>
  <si>
    <t>Техническое обслуживание и ремонт компьютерных систем и комплексов</t>
  </si>
  <si>
    <t>ПП.02.01</t>
  </si>
  <si>
    <t>ОПЦ.10</t>
  </si>
  <si>
    <t>Теоретические основы технического обслуживания и ремонта электронного оборудования и систем автоматического управления</t>
  </si>
  <si>
    <t>Теоретические основы технического обслуживания и ремонта электронного оборудования электронной части станков с ЧПУ</t>
  </si>
  <si>
    <t>ОПЦ.08</t>
  </si>
  <si>
    <t>Технология производства и контроль качества систем вооружения</t>
  </si>
  <si>
    <t>Технологическое оборудование и оснастка для технологических процессов производства систем вооружения</t>
  </si>
  <si>
    <t>Программное обеспечение отрасли</t>
  </si>
  <si>
    <t>Практическое использование программного обеспечения отрасли</t>
  </si>
  <si>
    <t>УП.04.01</t>
  </si>
  <si>
    <t>Учебная практика</t>
  </si>
  <si>
    <t>ПП.05.01</t>
  </si>
  <si>
    <t>Шестерикова В.В.</t>
  </si>
  <si>
    <t>Бальчюнене И.П.</t>
  </si>
  <si>
    <t>Л</t>
  </si>
  <si>
    <t>С</t>
  </si>
  <si>
    <t>4 курс</t>
  </si>
  <si>
    <t>ТА</t>
  </si>
  <si>
    <t>Никаноров М.С.</t>
  </si>
  <si>
    <t>Преддипломная практика</t>
  </si>
  <si>
    <t>Жилина Т.А.</t>
  </si>
  <si>
    <t>Николаев С.А.</t>
  </si>
  <si>
    <t>Гуров В.В.</t>
  </si>
  <si>
    <t>Тимохин И.И.</t>
  </si>
  <si>
    <t>Иностранный язык в профессиональной деятельности</t>
  </si>
  <si>
    <t>Физическая культура</t>
  </si>
  <si>
    <t>МДК.02.01</t>
  </si>
  <si>
    <t>УП.02.01</t>
  </si>
  <si>
    <t>Банаева Л.Н.</t>
  </si>
  <si>
    <t>ОГСЭ.05</t>
  </si>
  <si>
    <t>ОПЦ.05</t>
  </si>
  <si>
    <t>Менеджмент в профессиональной деятельности</t>
  </si>
  <si>
    <t>Стандартизация, сертификация и техническое документирование</t>
  </si>
  <si>
    <t>МДК.02.03</t>
  </si>
  <si>
    <t>Математическое моделирование</t>
  </si>
  <si>
    <t>Тихонов В.М.</t>
  </si>
  <si>
    <t>Бородкин Е.Ю.</t>
  </si>
  <si>
    <t>Малова Н.Н.</t>
  </si>
  <si>
    <t>вакансия</t>
  </si>
  <si>
    <t>Экономика организации</t>
  </si>
  <si>
    <t>Осипова В.Н.</t>
  </si>
  <si>
    <t>З,ДЗ</t>
  </si>
  <si>
    <t>Психология общения</t>
  </si>
  <si>
    <t>Калишенко В.Д.</t>
  </si>
  <si>
    <t>Экологические основы природопользования</t>
  </si>
  <si>
    <t>ЕН.03</t>
  </si>
  <si>
    <t>Антонников И.М.</t>
  </si>
  <si>
    <t>Электронная техника</t>
  </si>
  <si>
    <t>Технология метрологического надзора</t>
  </si>
  <si>
    <t>Котиков Е.П.</t>
  </si>
  <si>
    <t>Учебная пракика</t>
  </si>
  <si>
    <t>УП 03.01</t>
  </si>
  <si>
    <t>ПП 03.01</t>
  </si>
  <si>
    <t>ОГСЭ.01</t>
  </si>
  <si>
    <t>Основы философии</t>
  </si>
  <si>
    <t>Белов Ф.Р.</t>
  </si>
  <si>
    <t>МДК 02.01</t>
  </si>
  <si>
    <t>ПП 02.01</t>
  </si>
  <si>
    <t>УП 02.01</t>
  </si>
  <si>
    <t>ОПЦ.14</t>
  </si>
  <si>
    <t xml:space="preserve"> Безопасность жизнедеятельности</t>
  </si>
  <si>
    <t xml:space="preserve"> Учебная  практика. Разработка технологических процессов для сборки узлов и изделий в механосборочном производстве, в том числе автоматизированном</t>
  </si>
  <si>
    <t xml:space="preserve"> Производственная практика. Разработка технологических процессов для сборки узлов и изделий в механосборочном производстве, в том числе автоматизированном</t>
  </si>
  <si>
    <t xml:space="preserve"> Технологический процесс и технологическая документация по сборке узлов и изделий с применением систем автоматизированного проектирования</t>
  </si>
  <si>
    <t>Ашмарин Д.Е.</t>
  </si>
  <si>
    <t>Чевела О.Н</t>
  </si>
  <si>
    <t>Ашмарин Д.Е..</t>
  </si>
  <si>
    <t>Чевела   О.Н.</t>
  </si>
  <si>
    <t>МДК 03.01</t>
  </si>
  <si>
    <t>Диагностика, наладка, подналадка и ремонт металлообрабатывающего и аддитивного оборудования</t>
  </si>
  <si>
    <t>Контроль, наладка, подналадка в процессе работы и техническое обслуживание сборочного оборудования</t>
  </si>
  <si>
    <t>Кудрявцев В.В.</t>
  </si>
  <si>
    <t>МДК 02.02</t>
  </si>
  <si>
    <t>Управляющие программы для автоматизированной сборки узлов и изделий</t>
  </si>
  <si>
    <t>Учебная практика. Выполнение диагностикии наладка, подналадки и ремонта металлообрабатывающего и аддитивного оборудования</t>
  </si>
  <si>
    <t>Производственная практика. Технология разработки программного обеспечения</t>
  </si>
  <si>
    <t xml:space="preserve">Тоболина </t>
  </si>
  <si>
    <t>Яковлев С.А.</t>
  </si>
  <si>
    <t>Гуров</t>
  </si>
  <si>
    <t>Попков ВВ</t>
  </si>
  <si>
    <t>Вахрушина Н.Ю.</t>
  </si>
  <si>
    <t>ТА/3</t>
  </si>
  <si>
    <t>Э,Э</t>
  </si>
  <si>
    <t>7 сем. 
15 нед.</t>
  </si>
  <si>
    <t>8 сем. 
11 нед.</t>
  </si>
  <si>
    <t>КИП 41-19</t>
  </si>
  <si>
    <t>7 сем. 
14 нед.</t>
  </si>
  <si>
    <t>8 сем. 
13,5 нед.</t>
  </si>
  <si>
    <t>ТМП 41-19</t>
  </si>
  <si>
    <t>ДТ41-19</t>
  </si>
  <si>
    <t>Квалификационный экзамен ПМ.01</t>
  </si>
  <si>
    <t>Квалификационный экзамен ПМ.03</t>
  </si>
  <si>
    <t>Квалификационный экзамен ПМ.04</t>
  </si>
  <si>
    <t>Квалификационный экзамен ПМ.05</t>
  </si>
  <si>
    <t>Р41-19</t>
  </si>
  <si>
    <t>Э, КП</t>
  </si>
  <si>
    <t>Э/КП</t>
  </si>
  <si>
    <t>Э,Э/КР</t>
  </si>
  <si>
    <t>Э41-19</t>
  </si>
  <si>
    <t>Квалификационный экзамен ПМ.02</t>
  </si>
  <si>
    <t>ПП.02.02</t>
  </si>
  <si>
    <t>Э/ КП</t>
  </si>
  <si>
    <t>МП42-19</t>
  </si>
  <si>
    <t>МП41-19</t>
  </si>
  <si>
    <t>ИСП41-19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</si>
</sst>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color indexed="8"/>
      <name val="Tahoma"/>
      <family val="2"/>
      <charset val="204"/>
    </font>
    <font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indexed="8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1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6" fillId="0" borderId="1" xfId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 wrapText="1"/>
    </xf>
    <xf numFmtId="0" fontId="6" fillId="5" borderId="1" xfId="1" applyFont="1" applyFill="1" applyBorder="1" applyAlignment="1" applyProtection="1">
      <alignment horizontal="left" vertical="center" wrapText="1"/>
      <protection locked="0"/>
    </xf>
    <xf numFmtId="0" fontId="1" fillId="5" borderId="1" xfId="0" applyFont="1" applyFill="1" applyBorder="1" applyAlignment="1">
      <alignment horizontal="center" vertical="center"/>
    </xf>
    <xf numFmtId="0" fontId="8" fillId="0" borderId="0" xfId="0" applyFont="1"/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6" fillId="0" borderId="1" xfId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/>
    <xf numFmtId="0" fontId="4" fillId="0" borderId="1" xfId="0" applyFont="1" applyBorder="1" applyAlignment="1">
      <alignment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4" borderId="1" xfId="1" applyNumberFormat="1" applyFont="1" applyFill="1" applyBorder="1" applyAlignment="1" applyProtection="1">
      <alignment horizontal="center" vertical="center"/>
      <protection locked="0"/>
    </xf>
    <xf numFmtId="0" fontId="6" fillId="6" borderId="1" xfId="1" applyNumberFormat="1" applyFont="1" applyFill="1" applyBorder="1" applyAlignment="1" applyProtection="1">
      <alignment horizontal="left" vertical="center" wrapText="1"/>
      <protection locked="0"/>
    </xf>
    <xf numFmtId="0" fontId="12" fillId="5" borderId="1" xfId="0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>
      <alignment horizontal="center"/>
    </xf>
    <xf numFmtId="0" fontId="11" fillId="0" borderId="1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vertical="center"/>
    </xf>
    <xf numFmtId="0" fontId="4" fillId="5" borderId="1" xfId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0" borderId="0" xfId="0" applyFont="1" applyBorder="1"/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7" borderId="1" xfId="0" applyFont="1" applyFill="1" applyBorder="1"/>
    <xf numFmtId="0" fontId="6" fillId="7" borderId="1" xfId="1" applyFont="1" applyFill="1" applyBorder="1" applyAlignment="1" applyProtection="1">
      <alignment horizontal="left" vertical="center" wrapText="1"/>
      <protection locked="0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0" fontId="6" fillId="9" borderId="1" xfId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0" fontId="14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2">
    <cellStyle name="Обычный" xfId="0" builtinId="0"/>
    <cellStyle name="Обычный 4" xfId="1"/>
  </cellStyles>
  <dxfs count="7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K27"/>
  <sheetViews>
    <sheetView view="pageBreakPreview" zoomScale="90" zoomScaleNormal="80" zoomScaleSheetLayoutView="90" workbookViewId="0">
      <selection activeCell="B19" sqref="B19:B20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2.5703125" style="2" customWidth="1"/>
    <col min="4" max="4" width="25" style="1" bestFit="1" customWidth="1"/>
    <col min="5" max="5" width="10.7109375" style="1" customWidth="1"/>
    <col min="6" max="6" width="13.42578125" style="1" customWidth="1"/>
    <col min="7" max="7" width="9" style="1" customWidth="1"/>
    <col min="8" max="9" width="9.140625" style="1" customWidth="1"/>
    <col min="10" max="11" width="13.42578125" style="1" customWidth="1"/>
    <col min="12" max="16384" width="9.140625" style="1"/>
  </cols>
  <sheetData>
    <row r="1" spans="1:11" x14ac:dyDescent="0.3">
      <c r="A1" s="8" t="s">
        <v>0</v>
      </c>
      <c r="B1" s="8"/>
      <c r="C1" s="9"/>
      <c r="D1" s="8"/>
      <c r="J1" s="91" t="s">
        <v>159</v>
      </c>
      <c r="K1" s="91"/>
    </row>
    <row r="2" spans="1:11" ht="75.75" customHeight="1" x14ac:dyDescent="0.3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78" t="s">
        <v>21</v>
      </c>
      <c r="K2" s="78"/>
    </row>
    <row r="3" spans="1:11" ht="18.75" customHeight="1" x14ac:dyDescent="0.3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2" t="s">
        <v>77</v>
      </c>
      <c r="K3" s="92"/>
    </row>
    <row r="4" spans="1:11" ht="18.75" customHeight="1" x14ac:dyDescent="0.3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41</v>
      </c>
      <c r="K4" s="80"/>
    </row>
    <row r="5" spans="1:11" x14ac:dyDescent="0.3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</row>
    <row r="6" spans="1:11" x14ac:dyDescent="0.3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</row>
    <row r="7" spans="1:11" ht="111.75" customHeight="1" x14ac:dyDescent="0.3">
      <c r="A7" s="83"/>
      <c r="B7" s="84"/>
      <c r="C7" s="87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x14ac:dyDescent="0.3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3" t="s">
        <v>75</v>
      </c>
      <c r="K8" s="13" t="s">
        <v>76</v>
      </c>
    </row>
    <row r="9" spans="1:11" s="5" customFormat="1" x14ac:dyDescent="0.3">
      <c r="A9" s="49" t="s">
        <v>10</v>
      </c>
      <c r="B9" s="14" t="s">
        <v>11</v>
      </c>
      <c r="C9" s="49"/>
      <c r="D9" s="14" t="s">
        <v>137</v>
      </c>
      <c r="E9" s="49" t="s">
        <v>23</v>
      </c>
      <c r="F9" s="61">
        <f>J9+K9</f>
        <v>42</v>
      </c>
      <c r="G9" s="61"/>
      <c r="H9" s="49"/>
      <c r="I9" s="62"/>
      <c r="J9" s="61">
        <v>42</v>
      </c>
      <c r="K9" s="61"/>
    </row>
    <row r="10" spans="1:11" s="5" customFormat="1" x14ac:dyDescent="0.3">
      <c r="A10" s="49" t="s">
        <v>12</v>
      </c>
      <c r="B10" s="14" t="s">
        <v>19</v>
      </c>
      <c r="C10" s="49"/>
      <c r="D10" s="14" t="s">
        <v>25</v>
      </c>
      <c r="E10" s="33" t="s">
        <v>23</v>
      </c>
      <c r="F10" s="61">
        <f t="shared" ref="F10:F14" si="0">J10+K10</f>
        <v>42</v>
      </c>
      <c r="G10" s="31"/>
      <c r="H10" s="30"/>
      <c r="I10" s="32"/>
      <c r="J10" s="31">
        <v>2</v>
      </c>
      <c r="K10" s="31">
        <v>40</v>
      </c>
    </row>
    <row r="11" spans="1:11" s="5" customFormat="1" ht="31.5" x14ac:dyDescent="0.3">
      <c r="A11" s="17" t="s">
        <v>57</v>
      </c>
      <c r="B11" s="35" t="s">
        <v>40</v>
      </c>
      <c r="C11" s="49"/>
      <c r="D11" s="14" t="s">
        <v>83</v>
      </c>
      <c r="E11" s="30" t="s">
        <v>23</v>
      </c>
      <c r="F11" s="61">
        <f t="shared" si="0"/>
        <v>105</v>
      </c>
      <c r="G11" s="31"/>
      <c r="H11" s="30"/>
      <c r="I11" s="32"/>
      <c r="J11" s="31">
        <v>70</v>
      </c>
      <c r="K11" s="31">
        <v>35</v>
      </c>
    </row>
    <row r="12" spans="1:11" s="5" customFormat="1" x14ac:dyDescent="0.3">
      <c r="A12" s="17" t="s">
        <v>58</v>
      </c>
      <c r="B12" s="35" t="s">
        <v>45</v>
      </c>
      <c r="C12" s="49"/>
      <c r="D12" s="14" t="s">
        <v>101</v>
      </c>
      <c r="E12" s="30" t="s">
        <v>23</v>
      </c>
      <c r="F12" s="61">
        <f t="shared" si="0"/>
        <v>84</v>
      </c>
      <c r="G12" s="31"/>
      <c r="H12" s="30"/>
      <c r="I12" s="32"/>
      <c r="J12" s="31">
        <v>64</v>
      </c>
      <c r="K12" s="31">
        <v>20</v>
      </c>
    </row>
    <row r="13" spans="1:11" s="5" customFormat="1" x14ac:dyDescent="0.3">
      <c r="A13" s="17" t="s">
        <v>59</v>
      </c>
      <c r="B13" s="35" t="s">
        <v>38</v>
      </c>
      <c r="C13" s="49"/>
      <c r="D13" s="14" t="s">
        <v>34</v>
      </c>
      <c r="E13" s="30" t="s">
        <v>9</v>
      </c>
      <c r="F13" s="61">
        <f t="shared" si="0"/>
        <v>105</v>
      </c>
      <c r="G13" s="31"/>
      <c r="H13" s="30"/>
      <c r="I13" s="32"/>
      <c r="J13" s="31">
        <v>50</v>
      </c>
      <c r="K13" s="31">
        <v>55</v>
      </c>
    </row>
    <row r="14" spans="1:11" s="5" customFormat="1" ht="31.5" x14ac:dyDescent="0.3">
      <c r="A14" s="17" t="s">
        <v>14</v>
      </c>
      <c r="B14" s="63" t="s">
        <v>28</v>
      </c>
      <c r="C14" s="49"/>
      <c r="D14" s="14" t="s">
        <v>83</v>
      </c>
      <c r="E14" s="33" t="s">
        <v>13</v>
      </c>
      <c r="F14" s="61">
        <f t="shared" si="0"/>
        <v>105</v>
      </c>
      <c r="G14" s="31"/>
      <c r="H14" s="30"/>
      <c r="I14" s="32"/>
      <c r="J14" s="31">
        <v>81</v>
      </c>
      <c r="K14" s="31">
        <v>24</v>
      </c>
    </row>
    <row r="15" spans="1:11" s="5" customFormat="1" ht="38.25" customHeight="1" x14ac:dyDescent="0.3">
      <c r="A15" s="17" t="s">
        <v>30</v>
      </c>
      <c r="B15" s="35" t="s">
        <v>60</v>
      </c>
      <c r="C15" s="49"/>
      <c r="D15" s="14" t="s">
        <v>83</v>
      </c>
      <c r="E15" s="30" t="s">
        <v>162</v>
      </c>
      <c r="F15" s="61">
        <f>J15+K15+I15</f>
        <v>273</v>
      </c>
      <c r="G15" s="31"/>
      <c r="H15" s="30"/>
      <c r="I15" s="32">
        <v>75</v>
      </c>
      <c r="J15" s="31">
        <v>106</v>
      </c>
      <c r="K15" s="31">
        <v>92</v>
      </c>
    </row>
    <row r="16" spans="1:11" s="5" customFormat="1" x14ac:dyDescent="0.3">
      <c r="A16" s="17" t="s">
        <v>161</v>
      </c>
      <c r="B16" s="35" t="s">
        <v>56</v>
      </c>
      <c r="C16" s="49"/>
      <c r="D16" s="69" t="s">
        <v>99</v>
      </c>
      <c r="E16" s="30" t="s">
        <v>23</v>
      </c>
      <c r="F16" s="61">
        <f t="shared" ref="F16:F18" si="1">J16+K16+I16</f>
        <v>198</v>
      </c>
      <c r="G16" s="31"/>
      <c r="H16" s="30"/>
      <c r="I16" s="32"/>
      <c r="J16" s="31">
        <v>198</v>
      </c>
      <c r="K16" s="31"/>
    </row>
    <row r="17" spans="1:11" s="5" customFormat="1" x14ac:dyDescent="0.3">
      <c r="A17" s="17" t="s">
        <v>55</v>
      </c>
      <c r="B17" s="35" t="s">
        <v>56</v>
      </c>
      <c r="C17" s="49"/>
      <c r="D17" s="14" t="s">
        <v>138</v>
      </c>
      <c r="E17" s="30" t="s">
        <v>23</v>
      </c>
      <c r="F17" s="61">
        <f t="shared" si="1"/>
        <v>288</v>
      </c>
      <c r="G17" s="31"/>
      <c r="H17" s="30"/>
      <c r="I17" s="32"/>
      <c r="J17" s="31">
        <v>288</v>
      </c>
      <c r="K17" s="31"/>
    </row>
    <row r="18" spans="1:11" s="5" customFormat="1" x14ac:dyDescent="0.3">
      <c r="A18" s="49" t="s">
        <v>36</v>
      </c>
      <c r="B18" s="14" t="s">
        <v>80</v>
      </c>
      <c r="C18" s="49"/>
      <c r="D18" s="14" t="s">
        <v>48</v>
      </c>
      <c r="E18" s="30" t="s">
        <v>23</v>
      </c>
      <c r="F18" s="61">
        <f t="shared" si="1"/>
        <v>144</v>
      </c>
      <c r="G18" s="31"/>
      <c r="H18" s="30"/>
      <c r="I18" s="32"/>
      <c r="J18" s="31">
        <v>144</v>
      </c>
      <c r="K18" s="31"/>
    </row>
    <row r="19" spans="1:11" s="5" customFormat="1" ht="18.75" customHeight="1" x14ac:dyDescent="0.3">
      <c r="A19" s="49"/>
      <c r="B19" s="73" t="s">
        <v>160</v>
      </c>
      <c r="C19" s="49"/>
      <c r="D19" s="14"/>
      <c r="E19" s="30"/>
      <c r="F19" s="31"/>
      <c r="G19" s="31"/>
      <c r="H19" s="30"/>
      <c r="I19" s="30"/>
      <c r="J19" s="31" t="s">
        <v>13</v>
      </c>
      <c r="K19" s="31"/>
    </row>
    <row r="20" spans="1:11" s="5" customFormat="1" ht="18.75" customHeight="1" x14ac:dyDescent="0.3">
      <c r="A20" s="49"/>
      <c r="B20" s="73" t="s">
        <v>152</v>
      </c>
      <c r="C20" s="49"/>
      <c r="D20" s="14"/>
      <c r="E20" s="30"/>
      <c r="F20" s="31"/>
      <c r="G20" s="31"/>
      <c r="H20" s="31"/>
      <c r="I20" s="30"/>
      <c r="J20" s="31" t="s">
        <v>13</v>
      </c>
      <c r="K20" s="31"/>
    </row>
    <row r="23" spans="1:11" x14ac:dyDescent="0.3">
      <c r="A23" s="5"/>
      <c r="B23" s="5"/>
    </row>
    <row r="24" spans="1:11" x14ac:dyDescent="0.3">
      <c r="A24" s="5"/>
      <c r="B24" s="5"/>
    </row>
    <row r="25" spans="1:11" x14ac:dyDescent="0.3">
      <c r="A25" s="5"/>
      <c r="B25" s="5"/>
    </row>
    <row r="26" spans="1:11" x14ac:dyDescent="0.3">
      <c r="A26" s="5"/>
      <c r="B26" s="5"/>
    </row>
    <row r="27" spans="1:11" x14ac:dyDescent="0.3">
      <c r="A27" s="5"/>
      <c r="B27" s="5"/>
    </row>
  </sheetData>
  <mergeCells count="13">
    <mergeCell ref="J1:K1"/>
    <mergeCell ref="F2:I2"/>
    <mergeCell ref="J2:K2"/>
    <mergeCell ref="F3:I3"/>
    <mergeCell ref="J3:K3"/>
    <mergeCell ref="F4:F7"/>
    <mergeCell ref="G4:I6"/>
    <mergeCell ref="J4:K7"/>
    <mergeCell ref="A2:A7"/>
    <mergeCell ref="B2:B7"/>
    <mergeCell ref="C2:C7"/>
    <mergeCell ref="D2:D7"/>
    <mergeCell ref="E2:E7"/>
  </mergeCells>
  <conditionalFormatting sqref="D25:K25 D22:K22 E21:K21 E23:K24 E26:K28 F53:K53 F71:K71">
    <cfRule type="cellIs" dxfId="72" priority="27" operator="equal">
      <formula>0</formula>
    </cfRule>
  </conditionalFormatting>
  <conditionalFormatting sqref="E21:K73">
    <cfRule type="cellIs" dxfId="71" priority="26" operator="equal">
      <formula>0</formula>
    </cfRule>
  </conditionalFormatting>
  <conditionalFormatting sqref="D32 D37 D29:K29 E30:K73">
    <cfRule type="cellIs" dxfId="70" priority="32" operator="equal">
      <formula>0</formula>
    </cfRule>
  </conditionalFormatting>
  <conditionalFormatting sqref="D67">
    <cfRule type="cellIs" dxfId="69" priority="31" operator="equal">
      <formula>0</formula>
    </cfRule>
  </conditionalFormatting>
  <conditionalFormatting sqref="D67">
    <cfRule type="cellIs" dxfId="68" priority="30" operator="equal">
      <formula>0</formula>
    </cfRule>
  </conditionalFormatting>
  <conditionalFormatting sqref="D62">
    <cfRule type="cellIs" dxfId="67" priority="29" operator="equal">
      <formula>0</formula>
    </cfRule>
  </conditionalFormatting>
  <conditionalFormatting sqref="E19:E20">
    <cfRule type="cellIs" dxfId="66" priority="1" operator="equal">
      <formula>0</formula>
    </cfRule>
  </conditionalFormatting>
  <conditionalFormatting sqref="F9:K20">
    <cfRule type="cellIs" dxfId="65" priority="7" operator="equal">
      <formula>0</formula>
    </cfRule>
  </conditionalFormatting>
  <conditionalFormatting sqref="F9:K20">
    <cfRule type="cellIs" dxfId="64" priority="6" operator="equal">
      <formula>0</formula>
    </cfRule>
  </conditionalFormatting>
  <conditionalFormatting sqref="G17:H17">
    <cfRule type="cellIs" dxfId="63" priority="3" operator="equal">
      <formula>0</formula>
    </cfRule>
  </conditionalFormatting>
  <conditionalFormatting sqref="G17:H17">
    <cfRule type="cellIs" dxfId="62" priority="2" operator="equal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2"/>
  <sheetViews>
    <sheetView view="pageBreakPreview" zoomScale="90" zoomScaleNormal="80" zoomScaleSheetLayoutView="90" workbookViewId="0">
      <selection activeCell="B19" sqref="B19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3" style="2" customWidth="1"/>
    <col min="4" max="4" width="27.5703125" style="1" customWidth="1"/>
    <col min="5" max="6" width="9.140625" style="1" customWidth="1"/>
    <col min="7" max="7" width="9.28515625" style="1" customWidth="1"/>
    <col min="8" max="8" width="9.140625" style="1" customWidth="1"/>
    <col min="9" max="9" width="9.28515625" style="1" customWidth="1"/>
    <col min="10" max="10" width="9.140625" style="1" customWidth="1"/>
    <col min="11" max="11" width="13.42578125" style="1" customWidth="1"/>
    <col min="12" max="16384" width="9.140625" style="1"/>
  </cols>
  <sheetData>
    <row r="1" spans="1:11" x14ac:dyDescent="0.3">
      <c r="A1" s="8" t="s">
        <v>0</v>
      </c>
      <c r="B1" s="8"/>
      <c r="C1" s="9"/>
      <c r="D1" s="8"/>
      <c r="E1" s="8"/>
      <c r="F1" s="8"/>
      <c r="G1" s="8"/>
      <c r="H1" s="8"/>
      <c r="I1" s="8"/>
      <c r="J1" s="93" t="s">
        <v>164</v>
      </c>
      <c r="K1" s="93"/>
    </row>
    <row r="2" spans="1:11" ht="75.75" customHeight="1" x14ac:dyDescent="0.3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78" t="s">
        <v>21</v>
      </c>
      <c r="K2" s="78"/>
    </row>
    <row r="3" spans="1:11" ht="18.75" customHeight="1" x14ac:dyDescent="0.3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2" t="s">
        <v>77</v>
      </c>
      <c r="K3" s="92"/>
    </row>
    <row r="4" spans="1:11" ht="18.75" customHeight="1" x14ac:dyDescent="0.3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37</v>
      </c>
      <c r="K4" s="80"/>
    </row>
    <row r="5" spans="1:11" x14ac:dyDescent="0.3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</row>
    <row r="6" spans="1:11" x14ac:dyDescent="0.3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</row>
    <row r="7" spans="1:11" ht="111.75" customHeight="1" x14ac:dyDescent="0.3">
      <c r="A7" s="83"/>
      <c r="B7" s="84"/>
      <c r="C7" s="87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x14ac:dyDescent="0.3">
      <c r="A8" s="12">
        <v>1</v>
      </c>
      <c r="B8" s="12">
        <v>2</v>
      </c>
      <c r="C8" s="12"/>
      <c r="D8" s="12"/>
      <c r="E8" s="28">
        <v>3</v>
      </c>
      <c r="F8" s="28">
        <v>6</v>
      </c>
      <c r="G8" s="28">
        <v>7</v>
      </c>
      <c r="H8" s="28">
        <v>8</v>
      </c>
      <c r="I8" s="29">
        <v>9</v>
      </c>
      <c r="J8" s="13" t="s">
        <v>75</v>
      </c>
      <c r="K8" s="13" t="s">
        <v>76</v>
      </c>
    </row>
    <row r="9" spans="1:11" s="5" customFormat="1" x14ac:dyDescent="0.3">
      <c r="A9" s="49" t="s">
        <v>10</v>
      </c>
      <c r="B9" s="14" t="s">
        <v>11</v>
      </c>
      <c r="C9" s="49"/>
      <c r="D9" s="47" t="s">
        <v>89</v>
      </c>
      <c r="E9" s="30" t="s">
        <v>23</v>
      </c>
      <c r="F9" s="31">
        <f>J9+K9</f>
        <v>40</v>
      </c>
      <c r="G9" s="31"/>
      <c r="H9" s="30"/>
      <c r="I9" s="32"/>
      <c r="J9" s="31">
        <v>4</v>
      </c>
      <c r="K9" s="31">
        <v>36</v>
      </c>
    </row>
    <row r="10" spans="1:11" s="5" customFormat="1" x14ac:dyDescent="0.3">
      <c r="A10" s="49" t="s">
        <v>12</v>
      </c>
      <c r="B10" s="14" t="s">
        <v>19</v>
      </c>
      <c r="C10" s="49"/>
      <c r="D10" s="47" t="s">
        <v>25</v>
      </c>
      <c r="E10" s="33" t="s">
        <v>23</v>
      </c>
      <c r="F10" s="31">
        <f t="shared" ref="F10:F18" si="0">J10+K10</f>
        <v>40</v>
      </c>
      <c r="G10" s="31"/>
      <c r="H10" s="30"/>
      <c r="I10" s="32"/>
      <c r="J10" s="31">
        <v>2</v>
      </c>
      <c r="K10" s="31">
        <v>38</v>
      </c>
    </row>
    <row r="11" spans="1:11" s="5" customFormat="1" x14ac:dyDescent="0.3">
      <c r="A11" s="17" t="s">
        <v>49</v>
      </c>
      <c r="B11" s="35" t="s">
        <v>38</v>
      </c>
      <c r="C11" s="49"/>
      <c r="D11" s="47" t="s">
        <v>128</v>
      </c>
      <c r="E11" s="30" t="s">
        <v>13</v>
      </c>
      <c r="F11" s="31">
        <f t="shared" si="0"/>
        <v>100</v>
      </c>
      <c r="G11" s="31"/>
      <c r="H11" s="30"/>
      <c r="I11" s="32"/>
      <c r="J11" s="31">
        <v>50</v>
      </c>
      <c r="K11" s="31">
        <v>50</v>
      </c>
    </row>
    <row r="12" spans="1:11" s="5" customFormat="1" x14ac:dyDescent="0.3">
      <c r="A12" s="17" t="s">
        <v>50</v>
      </c>
      <c r="B12" s="35" t="s">
        <v>33</v>
      </c>
      <c r="C12" s="49"/>
      <c r="D12" s="47" t="s">
        <v>73</v>
      </c>
      <c r="E12" s="30" t="s">
        <v>23</v>
      </c>
      <c r="F12" s="31">
        <f t="shared" si="0"/>
        <v>80</v>
      </c>
      <c r="G12" s="31"/>
      <c r="H12" s="30"/>
      <c r="I12" s="32"/>
      <c r="J12" s="31">
        <v>72</v>
      </c>
      <c r="K12" s="31">
        <v>8</v>
      </c>
    </row>
    <row r="13" spans="1:11" s="5" customFormat="1" x14ac:dyDescent="0.3">
      <c r="A13" s="17" t="s">
        <v>51</v>
      </c>
      <c r="B13" s="35" t="s">
        <v>52</v>
      </c>
      <c r="C13" s="49"/>
      <c r="D13" s="47" t="s">
        <v>127</v>
      </c>
      <c r="E13" s="30" t="s">
        <v>23</v>
      </c>
      <c r="F13" s="31">
        <f t="shared" si="0"/>
        <v>80</v>
      </c>
      <c r="G13" s="31"/>
      <c r="H13" s="30"/>
      <c r="I13" s="32"/>
      <c r="J13" s="31">
        <v>32</v>
      </c>
      <c r="K13" s="31">
        <v>48</v>
      </c>
    </row>
    <row r="14" spans="1:11" s="5" customFormat="1" x14ac:dyDescent="0.3">
      <c r="A14" s="17" t="s">
        <v>30</v>
      </c>
      <c r="B14" s="35" t="s">
        <v>53</v>
      </c>
      <c r="C14" s="49"/>
      <c r="D14" s="47" t="s">
        <v>79</v>
      </c>
      <c r="E14" s="33" t="s">
        <v>162</v>
      </c>
      <c r="F14" s="31">
        <f>J14+K14+40</f>
        <v>140</v>
      </c>
      <c r="G14" s="31"/>
      <c r="H14" s="30"/>
      <c r="I14" s="32">
        <v>40</v>
      </c>
      <c r="J14" s="31">
        <v>60</v>
      </c>
      <c r="K14" s="31">
        <v>40</v>
      </c>
    </row>
    <row r="15" spans="1:11" s="5" customFormat="1" ht="31.5" x14ac:dyDescent="0.3">
      <c r="A15" s="17" t="s">
        <v>31</v>
      </c>
      <c r="B15" s="35" t="s">
        <v>54</v>
      </c>
      <c r="C15" s="49"/>
      <c r="D15" s="48" t="s">
        <v>99</v>
      </c>
      <c r="E15" s="30" t="s">
        <v>13</v>
      </c>
      <c r="F15" s="31">
        <f t="shared" si="0"/>
        <v>120</v>
      </c>
      <c r="G15" s="31"/>
      <c r="H15" s="30"/>
      <c r="I15" s="32"/>
      <c r="J15" s="31">
        <v>80</v>
      </c>
      <c r="K15" s="31">
        <v>40</v>
      </c>
    </row>
    <row r="16" spans="1:11" s="5" customFormat="1" x14ac:dyDescent="0.3">
      <c r="A16" s="17" t="s">
        <v>35</v>
      </c>
      <c r="B16" s="35" t="s">
        <v>39</v>
      </c>
      <c r="C16" s="49"/>
      <c r="D16" s="47" t="s">
        <v>96</v>
      </c>
      <c r="E16" s="30" t="s">
        <v>9</v>
      </c>
      <c r="F16" s="31">
        <f t="shared" si="0"/>
        <v>120</v>
      </c>
      <c r="G16" s="31"/>
      <c r="H16" s="30"/>
      <c r="I16" s="32"/>
      <c r="J16" s="31">
        <v>120</v>
      </c>
      <c r="K16" s="31"/>
    </row>
    <row r="17" spans="1:11" s="5" customFormat="1" ht="31.5" x14ac:dyDescent="0.3">
      <c r="A17" s="17" t="s">
        <v>55</v>
      </c>
      <c r="B17" s="35" t="s">
        <v>136</v>
      </c>
      <c r="C17" s="49"/>
      <c r="D17" s="47" t="s">
        <v>79</v>
      </c>
      <c r="E17" s="30" t="s">
        <v>23</v>
      </c>
      <c r="F17" s="31">
        <f t="shared" si="0"/>
        <v>360</v>
      </c>
      <c r="G17" s="31"/>
      <c r="H17" s="30"/>
      <c r="I17" s="32"/>
      <c r="J17" s="31">
        <v>360</v>
      </c>
      <c r="K17" s="31"/>
    </row>
    <row r="18" spans="1:11" s="5" customFormat="1" x14ac:dyDescent="0.3">
      <c r="A18" s="49" t="s">
        <v>36</v>
      </c>
      <c r="B18" s="14" t="s">
        <v>80</v>
      </c>
      <c r="C18" s="49"/>
      <c r="D18" s="47" t="s">
        <v>81</v>
      </c>
      <c r="E18" s="30" t="s">
        <v>23</v>
      </c>
      <c r="F18" s="31">
        <f t="shared" si="0"/>
        <v>144</v>
      </c>
      <c r="G18" s="31"/>
      <c r="H18" s="30"/>
      <c r="I18" s="32"/>
      <c r="J18" s="31">
        <v>144</v>
      </c>
      <c r="K18" s="31"/>
    </row>
    <row r="19" spans="1:11" s="5" customFormat="1" ht="18.75" customHeight="1" x14ac:dyDescent="0.3">
      <c r="A19" s="14"/>
      <c r="B19" s="73" t="s">
        <v>152</v>
      </c>
      <c r="C19" s="49"/>
      <c r="D19" s="14"/>
      <c r="E19" s="30"/>
      <c r="F19" s="31"/>
      <c r="G19" s="31"/>
      <c r="H19" s="30"/>
      <c r="I19" s="32"/>
      <c r="J19" s="31" t="s">
        <v>13</v>
      </c>
      <c r="K19" s="31"/>
    </row>
    <row r="22" spans="1:11" x14ac:dyDescent="0.3">
      <c r="B22" s="5"/>
    </row>
  </sheetData>
  <mergeCells count="13">
    <mergeCell ref="J1:K1"/>
    <mergeCell ref="F4:F7"/>
    <mergeCell ref="G4:I6"/>
    <mergeCell ref="J4:K7"/>
    <mergeCell ref="D2:D7"/>
    <mergeCell ref="J2:K2"/>
    <mergeCell ref="J3:K3"/>
    <mergeCell ref="A2:A7"/>
    <mergeCell ref="B2:B7"/>
    <mergeCell ref="E2:E7"/>
    <mergeCell ref="C2:C7"/>
    <mergeCell ref="F2:I2"/>
    <mergeCell ref="F3:I3"/>
  </mergeCells>
  <conditionalFormatting sqref="D24:K24 D21:K21 E20:K20 E22:K23 F51:K51 F69:K69 E25:K26">
    <cfRule type="cellIs" dxfId="61" priority="33" operator="equal">
      <formula>0</formula>
    </cfRule>
  </conditionalFormatting>
  <conditionalFormatting sqref="E20:K71">
    <cfRule type="cellIs" dxfId="60" priority="32" operator="equal">
      <formula>0</formula>
    </cfRule>
  </conditionalFormatting>
  <conditionalFormatting sqref="D30 D35 D27:K27 E28:K71">
    <cfRule type="cellIs" dxfId="59" priority="39" operator="equal">
      <formula>0</formula>
    </cfRule>
  </conditionalFormatting>
  <conditionalFormatting sqref="D65">
    <cfRule type="cellIs" dxfId="58" priority="38" operator="equal">
      <formula>0</formula>
    </cfRule>
  </conditionalFormatting>
  <conditionalFormatting sqref="D65">
    <cfRule type="cellIs" dxfId="57" priority="37" operator="equal">
      <formula>0</formula>
    </cfRule>
  </conditionalFormatting>
  <conditionalFormatting sqref="D60">
    <cfRule type="cellIs" dxfId="56" priority="36" operator="equal">
      <formula>0</formula>
    </cfRule>
  </conditionalFormatting>
  <conditionalFormatting sqref="E19">
    <cfRule type="cellIs" dxfId="55" priority="1" operator="equal">
      <formula>0</formula>
    </cfRule>
  </conditionalFormatting>
  <conditionalFormatting sqref="F9:K19">
    <cfRule type="cellIs" dxfId="54" priority="7" operator="equal">
      <formula>0</formula>
    </cfRule>
  </conditionalFormatting>
  <conditionalFormatting sqref="F9:K19">
    <cfRule type="cellIs" dxfId="53" priority="6" operator="equal">
      <formula>0</formula>
    </cfRule>
  </conditionalFormatting>
  <conditionalFormatting sqref="G17:H17">
    <cfRule type="cellIs" dxfId="52" priority="3" operator="equal">
      <formula>0</formula>
    </cfRule>
  </conditionalFormatting>
  <conditionalFormatting sqref="G17:H17">
    <cfRule type="cellIs" dxfId="51" priority="2" operator="equal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0"/>
  <sheetViews>
    <sheetView tabSelected="1" view="pageBreakPreview" zoomScale="90" zoomScaleNormal="85" zoomScaleSheetLayoutView="90" workbookViewId="0">
      <selection activeCell="A11" sqref="A11:XFD11"/>
    </sheetView>
  </sheetViews>
  <sheetFormatPr defaultColWidth="9.140625" defaultRowHeight="18.75" x14ac:dyDescent="0.3"/>
  <cols>
    <col min="1" max="1" width="16" style="27" customWidth="1"/>
    <col min="2" max="2" width="43" style="27" customWidth="1"/>
    <col min="3" max="3" width="13" style="27" customWidth="1"/>
    <col min="4" max="4" width="27.5703125" style="27" customWidth="1"/>
    <col min="5" max="10" width="9.140625" style="27"/>
    <col min="11" max="11" width="12.5703125" style="27" customWidth="1"/>
    <col min="12" max="16384" width="9.140625" style="27"/>
  </cols>
  <sheetData>
    <row r="1" spans="1:11" x14ac:dyDescent="0.3">
      <c r="A1" s="8" t="s">
        <v>0</v>
      </c>
      <c r="B1" s="8"/>
      <c r="C1" s="9"/>
      <c r="D1" s="8"/>
      <c r="E1" s="1"/>
      <c r="F1" s="1"/>
      <c r="G1" s="1"/>
      <c r="H1" s="1"/>
      <c r="I1" s="1"/>
      <c r="J1" s="91" t="s">
        <v>163</v>
      </c>
      <c r="K1" s="91"/>
    </row>
    <row r="2" spans="1:11" ht="75" customHeight="1" x14ac:dyDescent="0.3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78" t="s">
        <v>21</v>
      </c>
      <c r="K2" s="78"/>
    </row>
    <row r="3" spans="1:11" x14ac:dyDescent="0.3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2" t="s">
        <v>77</v>
      </c>
      <c r="K3" s="92"/>
    </row>
    <row r="4" spans="1:11" x14ac:dyDescent="0.3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37</v>
      </c>
      <c r="K4" s="80"/>
    </row>
    <row r="5" spans="1:11" x14ac:dyDescent="0.3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</row>
    <row r="6" spans="1:11" x14ac:dyDescent="0.3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</row>
    <row r="7" spans="1:11" ht="118.5" x14ac:dyDescent="0.3">
      <c r="A7" s="83"/>
      <c r="B7" s="84"/>
      <c r="C7" s="87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x14ac:dyDescent="0.3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3" t="s">
        <v>75</v>
      </c>
      <c r="K8" s="13" t="s">
        <v>76</v>
      </c>
    </row>
    <row r="9" spans="1:11" x14ac:dyDescent="0.3">
      <c r="A9" s="49" t="s">
        <v>10</v>
      </c>
      <c r="B9" s="14" t="s">
        <v>11</v>
      </c>
      <c r="C9" s="49"/>
      <c r="D9" s="14" t="s">
        <v>89</v>
      </c>
      <c r="E9" s="30" t="s">
        <v>23</v>
      </c>
      <c r="F9" s="31">
        <f>J9+K9</f>
        <v>40</v>
      </c>
      <c r="G9" s="31"/>
      <c r="H9" s="30"/>
      <c r="I9" s="32"/>
      <c r="J9" s="31">
        <v>4</v>
      </c>
      <c r="K9" s="31">
        <v>36</v>
      </c>
    </row>
    <row r="10" spans="1:11" x14ac:dyDescent="0.3">
      <c r="A10" s="49" t="s">
        <v>12</v>
      </c>
      <c r="B10" s="14" t="s">
        <v>19</v>
      </c>
      <c r="C10" s="49"/>
      <c r="D10" s="14" t="s">
        <v>25</v>
      </c>
      <c r="E10" s="33" t="s">
        <v>23</v>
      </c>
      <c r="F10" s="31">
        <f t="shared" ref="F10:F18" si="0">J10+K10</f>
        <v>40</v>
      </c>
      <c r="G10" s="31"/>
      <c r="H10" s="30"/>
      <c r="I10" s="32"/>
      <c r="J10" s="31">
        <v>2</v>
      </c>
      <c r="K10" s="31">
        <v>38</v>
      </c>
    </row>
    <row r="11" spans="1:11" x14ac:dyDescent="0.3">
      <c r="A11" s="17" t="s">
        <v>49</v>
      </c>
      <c r="B11" s="35" t="s">
        <v>38</v>
      </c>
      <c r="C11" s="49"/>
      <c r="D11" s="14" t="s">
        <v>34</v>
      </c>
      <c r="E11" s="30" t="s">
        <v>13</v>
      </c>
      <c r="F11" s="31">
        <f t="shared" si="0"/>
        <v>100</v>
      </c>
      <c r="G11" s="31"/>
      <c r="H11" s="30"/>
      <c r="I11" s="32"/>
      <c r="J11" s="31">
        <v>50</v>
      </c>
      <c r="K11" s="31">
        <v>50</v>
      </c>
    </row>
    <row r="12" spans="1:11" ht="31.5" x14ac:dyDescent="0.3">
      <c r="A12" s="17" t="s">
        <v>50</v>
      </c>
      <c r="B12" s="35" t="s">
        <v>33</v>
      </c>
      <c r="C12" s="49"/>
      <c r="D12" s="14" t="s">
        <v>73</v>
      </c>
      <c r="E12" s="30" t="s">
        <v>23</v>
      </c>
      <c r="F12" s="31">
        <f t="shared" si="0"/>
        <v>80</v>
      </c>
      <c r="G12" s="31"/>
      <c r="H12" s="30"/>
      <c r="I12" s="32"/>
      <c r="J12" s="31">
        <v>72</v>
      </c>
      <c r="K12" s="31">
        <v>8</v>
      </c>
    </row>
    <row r="13" spans="1:11" x14ac:dyDescent="0.3">
      <c r="A13" s="17" t="s">
        <v>51</v>
      </c>
      <c r="B13" s="35" t="s">
        <v>52</v>
      </c>
      <c r="C13" s="49"/>
      <c r="D13" s="14" t="s">
        <v>125</v>
      </c>
      <c r="E13" s="30" t="s">
        <v>23</v>
      </c>
      <c r="F13" s="31">
        <f t="shared" si="0"/>
        <v>80</v>
      </c>
      <c r="G13" s="31"/>
      <c r="H13" s="30"/>
      <c r="I13" s="32"/>
      <c r="J13" s="31">
        <v>32</v>
      </c>
      <c r="K13" s="31">
        <v>48</v>
      </c>
    </row>
    <row r="14" spans="1:11" ht="31.5" x14ac:dyDescent="0.3">
      <c r="A14" s="17" t="s">
        <v>30</v>
      </c>
      <c r="B14" s="35" t="s">
        <v>53</v>
      </c>
      <c r="C14" s="49"/>
      <c r="D14" s="14" t="s">
        <v>79</v>
      </c>
      <c r="E14" s="33" t="s">
        <v>162</v>
      </c>
      <c r="F14" s="31">
        <f>J14+K14+I14</f>
        <v>140</v>
      </c>
      <c r="G14" s="31"/>
      <c r="H14" s="30"/>
      <c r="I14" s="32">
        <v>40</v>
      </c>
      <c r="J14" s="31">
        <v>60</v>
      </c>
      <c r="K14" s="31">
        <v>40</v>
      </c>
    </row>
    <row r="15" spans="1:11" ht="31.5" x14ac:dyDescent="0.3">
      <c r="A15" s="17" t="s">
        <v>31</v>
      </c>
      <c r="B15" s="35" t="s">
        <v>54</v>
      </c>
      <c r="C15" s="49"/>
      <c r="D15" s="69" t="s">
        <v>99</v>
      </c>
      <c r="E15" s="30" t="s">
        <v>13</v>
      </c>
      <c r="F15" s="31">
        <f t="shared" si="0"/>
        <v>120</v>
      </c>
      <c r="G15" s="31"/>
      <c r="H15" s="30"/>
      <c r="I15" s="32"/>
      <c r="J15" s="31">
        <v>80</v>
      </c>
      <c r="K15" s="31">
        <v>40</v>
      </c>
    </row>
    <row r="16" spans="1:11" x14ac:dyDescent="0.3">
      <c r="A16" s="17" t="s">
        <v>35</v>
      </c>
      <c r="B16" s="35" t="s">
        <v>39</v>
      </c>
      <c r="C16" s="49"/>
      <c r="D16" s="14" t="s">
        <v>96</v>
      </c>
      <c r="E16" s="30" t="s">
        <v>9</v>
      </c>
      <c r="F16" s="31">
        <f t="shared" si="0"/>
        <v>120</v>
      </c>
      <c r="G16" s="31"/>
      <c r="H16" s="30"/>
      <c r="I16" s="32"/>
      <c r="J16" s="31">
        <v>120</v>
      </c>
      <c r="K16" s="31"/>
    </row>
    <row r="17" spans="1:11" x14ac:dyDescent="0.3">
      <c r="A17" s="17" t="s">
        <v>55</v>
      </c>
      <c r="B17" s="35" t="s">
        <v>56</v>
      </c>
      <c r="C17" s="49"/>
      <c r="D17" s="14" t="s">
        <v>79</v>
      </c>
      <c r="E17" s="30" t="s">
        <v>23</v>
      </c>
      <c r="F17" s="31">
        <f t="shared" si="0"/>
        <v>360</v>
      </c>
      <c r="G17" s="31"/>
      <c r="H17" s="30"/>
      <c r="I17" s="32"/>
      <c r="J17" s="31">
        <v>360</v>
      </c>
      <c r="K17" s="31"/>
    </row>
    <row r="18" spans="1:11" x14ac:dyDescent="0.3">
      <c r="A18" s="49" t="s">
        <v>36</v>
      </c>
      <c r="B18" s="14" t="s">
        <v>80</v>
      </c>
      <c r="C18" s="49"/>
      <c r="D18" s="14" t="s">
        <v>81</v>
      </c>
      <c r="E18" s="30" t="s">
        <v>23</v>
      </c>
      <c r="F18" s="31">
        <f t="shared" si="0"/>
        <v>144</v>
      </c>
      <c r="G18" s="31"/>
      <c r="H18" s="30"/>
      <c r="I18" s="32"/>
      <c r="J18" s="31">
        <v>144</v>
      </c>
      <c r="K18" s="31"/>
    </row>
    <row r="19" spans="1:11" x14ac:dyDescent="0.3">
      <c r="A19" s="14"/>
      <c r="B19" s="73" t="s">
        <v>152</v>
      </c>
      <c r="C19" s="49"/>
      <c r="D19" s="14"/>
      <c r="E19" s="30"/>
      <c r="F19" s="31"/>
      <c r="G19" s="31"/>
      <c r="H19" s="30"/>
      <c r="I19" s="32"/>
      <c r="J19" s="31" t="s">
        <v>13</v>
      </c>
      <c r="K19" s="31"/>
    </row>
    <row r="20" spans="1:11" x14ac:dyDescent="0.3">
      <c r="B20" s="36"/>
      <c r="C20" s="36"/>
      <c r="D20" s="36"/>
    </row>
  </sheetData>
  <mergeCells count="13">
    <mergeCell ref="J1:K1"/>
    <mergeCell ref="J2:K2"/>
    <mergeCell ref="F3:I3"/>
    <mergeCell ref="J3:K3"/>
    <mergeCell ref="F4:F7"/>
    <mergeCell ref="G4:I6"/>
    <mergeCell ref="J4:K7"/>
    <mergeCell ref="F2:I2"/>
    <mergeCell ref="A2:A7"/>
    <mergeCell ref="B2:B7"/>
    <mergeCell ref="C2:C7"/>
    <mergeCell ref="D2:D7"/>
    <mergeCell ref="E2:E7"/>
  </mergeCells>
  <conditionalFormatting sqref="E19">
    <cfRule type="cellIs" dxfId="50" priority="1" operator="equal">
      <formula>0</formula>
    </cfRule>
  </conditionalFormatting>
  <conditionalFormatting sqref="F9:K19">
    <cfRule type="cellIs" dxfId="49" priority="5" operator="equal">
      <formula>0</formula>
    </cfRule>
  </conditionalFormatting>
  <conditionalFormatting sqref="F9:K19">
    <cfRule type="cellIs" dxfId="48" priority="4" operator="equal">
      <formula>0</formula>
    </cfRule>
  </conditionalFormatting>
  <conditionalFormatting sqref="G17:H17">
    <cfRule type="cellIs" dxfId="47" priority="3" operator="equal">
      <formula>0</formula>
    </cfRule>
  </conditionalFormatting>
  <conditionalFormatting sqref="G17:H17">
    <cfRule type="cellIs" dxfId="46" priority="2" operator="equal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2"/>
  <sheetViews>
    <sheetView view="pageBreakPreview" zoomScale="85" zoomScaleNormal="80" zoomScaleSheetLayoutView="85" workbookViewId="0">
      <selection activeCell="B21" sqref="B21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3" style="2" customWidth="1"/>
    <col min="4" max="4" width="25" style="1" bestFit="1" customWidth="1"/>
    <col min="5" max="5" width="10.7109375" style="1" customWidth="1"/>
    <col min="6" max="6" width="13.42578125" style="1" customWidth="1"/>
    <col min="7" max="9" width="9" style="1" customWidth="1"/>
    <col min="10" max="11" width="13.42578125" style="1" customWidth="1"/>
    <col min="12" max="16384" width="9.140625" style="1"/>
  </cols>
  <sheetData>
    <row r="1" spans="1:11" x14ac:dyDescent="0.3">
      <c r="A1" s="8" t="s">
        <v>0</v>
      </c>
      <c r="B1" s="8"/>
      <c r="C1" s="9"/>
      <c r="D1" s="8"/>
      <c r="E1" s="8"/>
      <c r="F1" s="8"/>
      <c r="G1" s="8"/>
      <c r="H1" s="8"/>
      <c r="I1" s="8"/>
      <c r="J1" s="93" t="s">
        <v>165</v>
      </c>
      <c r="K1" s="93"/>
    </row>
    <row r="2" spans="1:11" ht="75.75" customHeight="1" x14ac:dyDescent="0.3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78" t="s">
        <v>21</v>
      </c>
      <c r="K2" s="78"/>
    </row>
    <row r="3" spans="1:11" ht="18.75" customHeight="1" x14ac:dyDescent="0.3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2" t="s">
        <v>77</v>
      </c>
      <c r="K3" s="92"/>
    </row>
    <row r="4" spans="1:11" ht="18.75" customHeight="1" x14ac:dyDescent="0.3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37</v>
      </c>
      <c r="K4" s="80"/>
    </row>
    <row r="5" spans="1:11" x14ac:dyDescent="0.3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</row>
    <row r="6" spans="1:11" x14ac:dyDescent="0.3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</row>
    <row r="7" spans="1:11" ht="111.75" customHeight="1" x14ac:dyDescent="0.3">
      <c r="A7" s="83"/>
      <c r="B7" s="84"/>
      <c r="C7" s="87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x14ac:dyDescent="0.3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2" t="s">
        <v>75</v>
      </c>
      <c r="K8" s="12" t="s">
        <v>76</v>
      </c>
    </row>
    <row r="9" spans="1:11" s="5" customFormat="1" x14ac:dyDescent="0.3">
      <c r="A9" s="49" t="s">
        <v>12</v>
      </c>
      <c r="B9" s="20" t="s">
        <v>85</v>
      </c>
      <c r="C9" s="49"/>
      <c r="D9" s="14" t="s">
        <v>24</v>
      </c>
      <c r="E9" s="30" t="s">
        <v>23</v>
      </c>
      <c r="F9" s="31">
        <f>J9+K9</f>
        <v>40</v>
      </c>
      <c r="G9" s="31"/>
      <c r="H9" s="30"/>
      <c r="I9" s="32"/>
      <c r="J9" s="31">
        <v>4</v>
      </c>
      <c r="K9" s="31">
        <v>36</v>
      </c>
    </row>
    <row r="10" spans="1:11" s="5" customFormat="1" x14ac:dyDescent="0.3">
      <c r="A10" s="49" t="s">
        <v>90</v>
      </c>
      <c r="B10" s="20" t="s">
        <v>86</v>
      </c>
      <c r="C10" s="49"/>
      <c r="D10" s="14" t="s">
        <v>97</v>
      </c>
      <c r="E10" s="33" t="s">
        <v>23</v>
      </c>
      <c r="F10" s="31">
        <f t="shared" ref="F10:F20" si="0">J10+K10</f>
        <v>40</v>
      </c>
      <c r="G10" s="31"/>
      <c r="H10" s="30"/>
      <c r="I10" s="32"/>
      <c r="J10" s="31">
        <v>2</v>
      </c>
      <c r="K10" s="31">
        <v>38</v>
      </c>
    </row>
    <row r="11" spans="1:11" s="5" customFormat="1" x14ac:dyDescent="0.3">
      <c r="A11" s="17" t="s">
        <v>91</v>
      </c>
      <c r="B11" s="25" t="s">
        <v>33</v>
      </c>
      <c r="C11" s="49"/>
      <c r="D11" s="14" t="s">
        <v>73</v>
      </c>
      <c r="E11" s="30" t="s">
        <v>23</v>
      </c>
      <c r="F11" s="31">
        <f t="shared" si="0"/>
        <v>40</v>
      </c>
      <c r="G11" s="31"/>
      <c r="H11" s="30"/>
      <c r="I11" s="32"/>
      <c r="J11" s="31">
        <v>30</v>
      </c>
      <c r="K11" s="31">
        <v>10</v>
      </c>
    </row>
    <row r="12" spans="1:11" s="5" customFormat="1" x14ac:dyDescent="0.3">
      <c r="A12" s="17" t="s">
        <v>49</v>
      </c>
      <c r="B12" s="25" t="s">
        <v>92</v>
      </c>
      <c r="C12" s="49"/>
      <c r="D12" s="14" t="s">
        <v>101</v>
      </c>
      <c r="E12" s="30" t="s">
        <v>23</v>
      </c>
      <c r="F12" s="31">
        <f t="shared" si="0"/>
        <v>40</v>
      </c>
      <c r="G12" s="31"/>
      <c r="H12" s="30"/>
      <c r="I12" s="32"/>
      <c r="J12" s="31">
        <v>30</v>
      </c>
      <c r="K12" s="31">
        <v>10</v>
      </c>
    </row>
    <row r="13" spans="1:11" s="5" customFormat="1" x14ac:dyDescent="0.3">
      <c r="A13" s="17" t="s">
        <v>50</v>
      </c>
      <c r="B13" s="25" t="s">
        <v>42</v>
      </c>
      <c r="C13" s="49"/>
      <c r="D13" s="14" t="s">
        <v>34</v>
      </c>
      <c r="E13" s="30" t="s">
        <v>13</v>
      </c>
      <c r="F13" s="31">
        <f t="shared" si="0"/>
        <v>60</v>
      </c>
      <c r="G13" s="31"/>
      <c r="H13" s="30"/>
      <c r="I13" s="32"/>
      <c r="J13" s="31">
        <v>40</v>
      </c>
      <c r="K13" s="31">
        <v>20</v>
      </c>
    </row>
    <row r="14" spans="1:11" s="5" customFormat="1" ht="31.5" x14ac:dyDescent="0.3">
      <c r="A14" s="17" t="s">
        <v>51</v>
      </c>
      <c r="B14" s="25" t="s">
        <v>93</v>
      </c>
      <c r="C14" s="49"/>
      <c r="D14" s="14" t="s">
        <v>96</v>
      </c>
      <c r="E14" s="33" t="s">
        <v>23</v>
      </c>
      <c r="F14" s="31">
        <f t="shared" si="0"/>
        <v>40</v>
      </c>
      <c r="G14" s="31"/>
      <c r="H14" s="30"/>
      <c r="I14" s="32"/>
      <c r="J14" s="31">
        <v>30</v>
      </c>
      <c r="K14" s="31">
        <v>10</v>
      </c>
    </row>
    <row r="15" spans="1:11" s="5" customFormat="1" x14ac:dyDescent="0.3">
      <c r="A15" s="17" t="s">
        <v>58</v>
      </c>
      <c r="B15" s="25" t="s">
        <v>52</v>
      </c>
      <c r="C15" s="19"/>
      <c r="D15" s="14" t="s">
        <v>127</v>
      </c>
      <c r="E15" s="30" t="s">
        <v>9</v>
      </c>
      <c r="F15" s="31">
        <f t="shared" si="0"/>
        <v>80</v>
      </c>
      <c r="G15" s="31"/>
      <c r="H15" s="30"/>
      <c r="I15" s="32"/>
      <c r="J15" s="31">
        <v>60</v>
      </c>
      <c r="K15" s="31">
        <v>20</v>
      </c>
    </row>
    <row r="16" spans="1:11" s="5" customFormat="1" x14ac:dyDescent="0.3">
      <c r="A16" s="17" t="s">
        <v>87</v>
      </c>
      <c r="B16" s="65" t="s">
        <v>53</v>
      </c>
      <c r="C16" s="49"/>
      <c r="D16" s="14" t="s">
        <v>81</v>
      </c>
      <c r="E16" s="30" t="s">
        <v>157</v>
      </c>
      <c r="F16" s="31">
        <f>J16+K16+I16</f>
        <v>180</v>
      </c>
      <c r="G16" s="31"/>
      <c r="H16" s="30"/>
      <c r="I16" s="32">
        <v>40</v>
      </c>
      <c r="J16" s="31">
        <v>80</v>
      </c>
      <c r="K16" s="31">
        <v>60</v>
      </c>
    </row>
    <row r="17" spans="1:11" s="5" customFormat="1" ht="31.5" x14ac:dyDescent="0.3">
      <c r="A17" s="17" t="s">
        <v>14</v>
      </c>
      <c r="B17" s="25" t="s">
        <v>54</v>
      </c>
      <c r="C17" s="49"/>
      <c r="D17" s="69" t="s">
        <v>99</v>
      </c>
      <c r="E17" s="30" t="s">
        <v>9</v>
      </c>
      <c r="F17" s="31">
        <f t="shared" si="0"/>
        <v>100</v>
      </c>
      <c r="G17" s="31"/>
      <c r="H17" s="30"/>
      <c r="I17" s="32"/>
      <c r="J17" s="31">
        <v>60</v>
      </c>
      <c r="K17" s="31">
        <v>40</v>
      </c>
    </row>
    <row r="18" spans="1:11" s="5" customFormat="1" x14ac:dyDescent="0.3">
      <c r="A18" s="49" t="s">
        <v>94</v>
      </c>
      <c r="B18" s="20" t="s">
        <v>95</v>
      </c>
      <c r="C18" s="49"/>
      <c r="D18" s="70" t="s">
        <v>98</v>
      </c>
      <c r="E18" s="30" t="s">
        <v>9</v>
      </c>
      <c r="F18" s="31">
        <f t="shared" si="0"/>
        <v>100</v>
      </c>
      <c r="G18" s="31"/>
      <c r="H18" s="30"/>
      <c r="I18" s="32"/>
      <c r="J18" s="31">
        <v>60</v>
      </c>
      <c r="K18" s="31">
        <v>40</v>
      </c>
    </row>
    <row r="19" spans="1:11" s="5" customFormat="1" ht="19.5" customHeight="1" x14ac:dyDescent="0.3">
      <c r="A19" s="49" t="s">
        <v>88</v>
      </c>
      <c r="B19" s="66" t="s">
        <v>71</v>
      </c>
      <c r="C19" s="49"/>
      <c r="D19" s="14" t="s">
        <v>139</v>
      </c>
      <c r="E19" s="60" t="s">
        <v>23</v>
      </c>
      <c r="F19" s="31">
        <f t="shared" si="0"/>
        <v>180</v>
      </c>
      <c r="G19" s="31"/>
      <c r="H19" s="30"/>
      <c r="I19" s="32"/>
      <c r="J19" s="31"/>
      <c r="K19" s="31">
        <v>180</v>
      </c>
    </row>
    <row r="20" spans="1:11" x14ac:dyDescent="0.3">
      <c r="A20" s="60" t="s">
        <v>61</v>
      </c>
      <c r="B20" s="66" t="s">
        <v>56</v>
      </c>
      <c r="C20" s="50"/>
      <c r="D20" s="71" t="s">
        <v>99</v>
      </c>
      <c r="E20" s="60" t="s">
        <v>23</v>
      </c>
      <c r="F20" s="31">
        <f t="shared" si="0"/>
        <v>324</v>
      </c>
      <c r="G20" s="60"/>
      <c r="H20" s="60"/>
      <c r="I20" s="60"/>
      <c r="J20" s="60"/>
      <c r="K20" s="43">
        <v>324</v>
      </c>
    </row>
    <row r="21" spans="1:11" x14ac:dyDescent="0.3">
      <c r="A21" s="60"/>
      <c r="B21" s="74" t="s">
        <v>160</v>
      </c>
      <c r="C21" s="50"/>
      <c r="D21" s="67"/>
      <c r="E21" s="60"/>
      <c r="F21" s="60"/>
      <c r="G21" s="60"/>
      <c r="H21" s="60"/>
      <c r="I21" s="60"/>
      <c r="J21" s="7" t="s">
        <v>13</v>
      </c>
      <c r="K21" s="60"/>
    </row>
    <row r="22" spans="1:11" x14ac:dyDescent="0.3">
      <c r="B22" s="5"/>
      <c r="J22" s="68"/>
    </row>
  </sheetData>
  <mergeCells count="13">
    <mergeCell ref="J1:K1"/>
    <mergeCell ref="A2:A7"/>
    <mergeCell ref="B2:B7"/>
    <mergeCell ref="C2:C7"/>
    <mergeCell ref="D2:D7"/>
    <mergeCell ref="E2:E7"/>
    <mergeCell ref="J2:K2"/>
    <mergeCell ref="F3:I3"/>
    <mergeCell ref="J3:K3"/>
    <mergeCell ref="F4:F7"/>
    <mergeCell ref="G4:I6"/>
    <mergeCell ref="J4:K7"/>
    <mergeCell ref="F2:I2"/>
  </mergeCells>
  <conditionalFormatting sqref="D24:K24 F51:K51 F69:K69 E25:K26 D21:I21 K21 E22:K23 E19:E20 G20:K20">
    <cfRule type="cellIs" dxfId="45" priority="7" operator="equal">
      <formula>0</formula>
    </cfRule>
  </conditionalFormatting>
  <conditionalFormatting sqref="E21:I21 K21 E22:K71 E19:E20 G20:K20">
    <cfRule type="cellIs" dxfId="44" priority="6" operator="equal">
      <formula>0</formula>
    </cfRule>
  </conditionalFormatting>
  <conditionalFormatting sqref="D30 D35 D27:K27 E28:K71">
    <cfRule type="cellIs" dxfId="43" priority="12" operator="equal">
      <formula>0</formula>
    </cfRule>
  </conditionalFormatting>
  <conditionalFormatting sqref="D65">
    <cfRule type="cellIs" dxfId="42" priority="11" operator="equal">
      <formula>0</formula>
    </cfRule>
  </conditionalFormatting>
  <conditionalFormatting sqref="D65">
    <cfRule type="cellIs" dxfId="41" priority="10" operator="equal">
      <formula>0</formula>
    </cfRule>
  </conditionalFormatting>
  <conditionalFormatting sqref="D60">
    <cfRule type="cellIs" dxfId="40" priority="9" operator="equal">
      <formula>0</formula>
    </cfRule>
  </conditionalFormatting>
  <conditionalFormatting sqref="F9:K9 G10:K19 F10:F20">
    <cfRule type="cellIs" dxfId="39" priority="5" operator="equal">
      <formula>0</formula>
    </cfRule>
  </conditionalFormatting>
  <conditionalFormatting sqref="F9:K9 G10:K19 F10:F20">
    <cfRule type="cellIs" dxfId="38" priority="4" operator="equal">
      <formula>0</formula>
    </cfRule>
  </conditionalFormatting>
  <conditionalFormatting sqref="G17:H17">
    <cfRule type="cellIs" dxfId="37" priority="3" operator="equal">
      <formula>0</formula>
    </cfRule>
  </conditionalFormatting>
  <conditionalFormatting sqref="G17:H17">
    <cfRule type="cellIs" dxfId="36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K31"/>
  <sheetViews>
    <sheetView view="pageBreakPreview" topLeftCell="A13" zoomScaleNormal="80" zoomScaleSheetLayoutView="100" workbookViewId="0">
      <selection activeCell="B23" sqref="B23:B25"/>
    </sheetView>
  </sheetViews>
  <sheetFormatPr defaultRowHeight="15" x14ac:dyDescent="0.25"/>
  <cols>
    <col min="1" max="1" width="14.28515625" customWidth="1"/>
    <col min="2" max="2" width="57.28515625" customWidth="1"/>
    <col min="3" max="3" width="14.140625" customWidth="1"/>
    <col min="4" max="4" width="25" bestFit="1" customWidth="1"/>
    <col min="5" max="5" width="10.7109375" customWidth="1"/>
    <col min="6" max="6" width="13.42578125" customWidth="1"/>
    <col min="7" max="9" width="9.140625" customWidth="1"/>
    <col min="10" max="11" width="13.42578125" customWidth="1"/>
  </cols>
  <sheetData>
    <row r="1" spans="1:11" ht="18.75" x14ac:dyDescent="0.3">
      <c r="A1" s="8" t="s">
        <v>0</v>
      </c>
      <c r="B1" s="8"/>
      <c r="C1" s="9"/>
      <c r="D1" s="8"/>
      <c r="E1" s="1"/>
      <c r="F1" s="1"/>
      <c r="G1" s="1"/>
      <c r="H1" s="1"/>
      <c r="I1" s="1"/>
      <c r="J1" s="91" t="s">
        <v>150</v>
      </c>
      <c r="K1" s="91"/>
    </row>
    <row r="2" spans="1:11" ht="77.25" customHeight="1" x14ac:dyDescent="0.25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94" t="s">
        <v>21</v>
      </c>
      <c r="K2" s="95"/>
    </row>
    <row r="3" spans="1:11" ht="15.75" x14ac:dyDescent="0.25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4" t="s">
        <v>77</v>
      </c>
      <c r="K3" s="95"/>
    </row>
    <row r="4" spans="1:11" x14ac:dyDescent="0.25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43</v>
      </c>
      <c r="K4" s="80"/>
    </row>
    <row r="5" spans="1:11" x14ac:dyDescent="0.25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</row>
    <row r="6" spans="1:11" x14ac:dyDescent="0.25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</row>
    <row r="7" spans="1:11" ht="118.5" x14ac:dyDescent="0.25">
      <c r="A7" s="83"/>
      <c r="B7" s="84"/>
      <c r="C7" s="87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ht="15.75" x14ac:dyDescent="0.25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13" t="s">
        <v>75</v>
      </c>
      <c r="K8" s="13" t="s">
        <v>76</v>
      </c>
    </row>
    <row r="9" spans="1:11" s="6" customFormat="1" ht="15.75" x14ac:dyDescent="0.25">
      <c r="A9" s="49" t="s">
        <v>10</v>
      </c>
      <c r="B9" s="14" t="s">
        <v>11</v>
      </c>
      <c r="C9" s="49"/>
      <c r="D9" s="14" t="s">
        <v>74</v>
      </c>
      <c r="E9" s="30" t="s">
        <v>23</v>
      </c>
      <c r="F9" s="31">
        <f t="shared" ref="F9:F11" si="0">J9+K9</f>
        <v>44</v>
      </c>
      <c r="G9" s="31"/>
      <c r="H9" s="30"/>
      <c r="I9" s="32"/>
      <c r="J9" s="31">
        <v>2</v>
      </c>
      <c r="K9" s="31">
        <v>42</v>
      </c>
    </row>
    <row r="10" spans="1:11" s="6" customFormat="1" ht="15.75" x14ac:dyDescent="0.25">
      <c r="A10" s="49" t="s">
        <v>12</v>
      </c>
      <c r="B10" s="14" t="s">
        <v>19</v>
      </c>
      <c r="C10" s="49"/>
      <c r="D10" s="14" t="s">
        <v>97</v>
      </c>
      <c r="E10" s="33" t="s">
        <v>23</v>
      </c>
      <c r="F10" s="31">
        <f t="shared" si="0"/>
        <v>44</v>
      </c>
      <c r="G10" s="31"/>
      <c r="H10" s="30"/>
      <c r="I10" s="32"/>
      <c r="J10" s="31">
        <v>2</v>
      </c>
      <c r="K10" s="31">
        <v>42</v>
      </c>
    </row>
    <row r="11" spans="1:11" s="6" customFormat="1" ht="15.75" x14ac:dyDescent="0.25">
      <c r="A11" s="17" t="s">
        <v>65</v>
      </c>
      <c r="B11" s="35" t="s">
        <v>29</v>
      </c>
      <c r="C11" s="49"/>
      <c r="D11" s="14" t="s">
        <v>141</v>
      </c>
      <c r="E11" s="30" t="s">
        <v>9</v>
      </c>
      <c r="F11" s="31">
        <f t="shared" si="0"/>
        <v>44</v>
      </c>
      <c r="G11" s="31"/>
      <c r="H11" s="30"/>
      <c r="I11" s="32"/>
      <c r="J11" s="31">
        <v>30</v>
      </c>
      <c r="K11" s="31">
        <v>14</v>
      </c>
    </row>
    <row r="12" spans="1:11" s="6" customFormat="1" ht="31.5" x14ac:dyDescent="0.25">
      <c r="A12" s="17" t="s">
        <v>30</v>
      </c>
      <c r="B12" s="35" t="s">
        <v>66</v>
      </c>
      <c r="C12" s="49"/>
      <c r="D12" s="14" t="s">
        <v>27</v>
      </c>
      <c r="E12" s="30" t="s">
        <v>156</v>
      </c>
      <c r="F12" s="31">
        <f>J12+K12+I12</f>
        <v>176</v>
      </c>
      <c r="G12" s="31"/>
      <c r="H12" s="30"/>
      <c r="I12" s="32">
        <v>50</v>
      </c>
      <c r="J12" s="31">
        <v>102</v>
      </c>
      <c r="K12" s="31">
        <v>24</v>
      </c>
    </row>
    <row r="13" spans="1:11" s="6" customFormat="1" ht="47.25" x14ac:dyDescent="0.25">
      <c r="A13" s="17" t="s">
        <v>31</v>
      </c>
      <c r="B13" s="35" t="s">
        <v>67</v>
      </c>
      <c r="C13" s="49"/>
      <c r="D13" s="14" t="s">
        <v>27</v>
      </c>
      <c r="E13" s="30" t="s">
        <v>13</v>
      </c>
      <c r="F13" s="31">
        <f>J13+K13</f>
        <v>154</v>
      </c>
      <c r="G13" s="31"/>
      <c r="H13" s="30"/>
      <c r="I13" s="32"/>
      <c r="J13" s="31">
        <v>98</v>
      </c>
      <c r="K13" s="31">
        <v>56</v>
      </c>
    </row>
    <row r="14" spans="1:11" s="6" customFormat="1" ht="31.5" x14ac:dyDescent="0.25">
      <c r="A14" s="17" t="s">
        <v>35</v>
      </c>
      <c r="B14" s="35" t="s">
        <v>44</v>
      </c>
      <c r="C14" s="49"/>
      <c r="D14" s="14" t="s">
        <v>34</v>
      </c>
      <c r="E14" s="33" t="s">
        <v>9</v>
      </c>
      <c r="F14" s="31">
        <f t="shared" ref="F14:F22" si="1">J14+K14</f>
        <v>66</v>
      </c>
      <c r="G14" s="31"/>
      <c r="H14" s="30"/>
      <c r="I14" s="32"/>
      <c r="J14" s="31">
        <v>46</v>
      </c>
      <c r="K14" s="31">
        <v>20</v>
      </c>
    </row>
    <row r="15" spans="1:11" s="6" customFormat="1" ht="15.75" x14ac:dyDescent="0.25">
      <c r="A15" s="17" t="s">
        <v>15</v>
      </c>
      <c r="B15" s="35" t="s">
        <v>45</v>
      </c>
      <c r="C15" s="49"/>
      <c r="D15" s="14" t="s">
        <v>101</v>
      </c>
      <c r="E15" s="30" t="s">
        <v>9</v>
      </c>
      <c r="F15" s="31">
        <f t="shared" si="1"/>
        <v>66</v>
      </c>
      <c r="G15" s="31"/>
      <c r="H15" s="30"/>
      <c r="I15" s="32"/>
      <c r="J15" s="31">
        <v>66</v>
      </c>
      <c r="K15" s="31"/>
    </row>
    <row r="16" spans="1:11" s="6" customFormat="1" ht="31.5" x14ac:dyDescent="0.25">
      <c r="A16" s="17" t="s">
        <v>16</v>
      </c>
      <c r="B16" s="35" t="s">
        <v>46</v>
      </c>
      <c r="C16" s="49"/>
      <c r="D16" s="14" t="s">
        <v>34</v>
      </c>
      <c r="E16" s="30" t="s">
        <v>9</v>
      </c>
      <c r="F16" s="31">
        <f t="shared" si="1"/>
        <v>66</v>
      </c>
      <c r="G16" s="31"/>
      <c r="H16" s="30"/>
      <c r="I16" s="32"/>
      <c r="J16" s="31">
        <v>46</v>
      </c>
      <c r="K16" s="31">
        <v>20</v>
      </c>
    </row>
    <row r="17" spans="1:11" s="6" customFormat="1" ht="15.75" x14ac:dyDescent="0.25">
      <c r="A17" s="17" t="s">
        <v>17</v>
      </c>
      <c r="B17" s="35" t="s">
        <v>68</v>
      </c>
      <c r="C17" s="49"/>
      <c r="D17" s="14" t="s">
        <v>82</v>
      </c>
      <c r="E17" s="30" t="s">
        <v>9</v>
      </c>
      <c r="F17" s="31">
        <f t="shared" si="1"/>
        <v>44</v>
      </c>
      <c r="G17" s="31"/>
      <c r="H17" s="30"/>
      <c r="I17" s="32"/>
      <c r="J17" s="31">
        <v>44</v>
      </c>
      <c r="K17" s="31"/>
    </row>
    <row r="18" spans="1:11" s="6" customFormat="1" ht="31.5" x14ac:dyDescent="0.25">
      <c r="A18" s="17" t="s">
        <v>47</v>
      </c>
      <c r="B18" s="35" t="s">
        <v>69</v>
      </c>
      <c r="C18" s="49"/>
      <c r="D18" s="14" t="s">
        <v>82</v>
      </c>
      <c r="E18" s="30" t="s">
        <v>13</v>
      </c>
      <c r="F18" s="31">
        <f t="shared" si="1"/>
        <v>88</v>
      </c>
      <c r="G18" s="31"/>
      <c r="H18" s="30"/>
      <c r="I18" s="32"/>
      <c r="J18" s="31">
        <v>10</v>
      </c>
      <c r="K18" s="31">
        <v>78</v>
      </c>
    </row>
    <row r="19" spans="1:11" s="6" customFormat="1" ht="15.75" x14ac:dyDescent="0.25">
      <c r="A19" s="17" t="s">
        <v>55</v>
      </c>
      <c r="B19" s="35" t="s">
        <v>56</v>
      </c>
      <c r="C19" s="49"/>
      <c r="D19" s="14" t="s">
        <v>27</v>
      </c>
      <c r="E19" s="30" t="s">
        <v>23</v>
      </c>
      <c r="F19" s="31">
        <f t="shared" si="1"/>
        <v>72</v>
      </c>
      <c r="G19" s="31"/>
      <c r="H19" s="30"/>
      <c r="I19" s="32"/>
      <c r="J19" s="31"/>
      <c r="K19" s="31">
        <v>72</v>
      </c>
    </row>
    <row r="20" spans="1:11" s="6" customFormat="1" ht="15.75" x14ac:dyDescent="0.25">
      <c r="A20" s="17" t="s">
        <v>70</v>
      </c>
      <c r="B20" s="35" t="s">
        <v>71</v>
      </c>
      <c r="C20" s="49"/>
      <c r="D20" s="14" t="s">
        <v>34</v>
      </c>
      <c r="E20" s="30" t="s">
        <v>23</v>
      </c>
      <c r="F20" s="31">
        <f t="shared" si="1"/>
        <v>36</v>
      </c>
      <c r="G20" s="31"/>
      <c r="H20" s="31"/>
      <c r="I20" s="32"/>
      <c r="J20" s="31">
        <v>36</v>
      </c>
      <c r="K20" s="31"/>
    </row>
    <row r="21" spans="1:11" s="6" customFormat="1" ht="15.75" x14ac:dyDescent="0.25">
      <c r="A21" s="17" t="s">
        <v>72</v>
      </c>
      <c r="B21" s="35" t="s">
        <v>56</v>
      </c>
      <c r="C21" s="49"/>
      <c r="D21" s="14" t="s">
        <v>82</v>
      </c>
      <c r="E21" s="49" t="s">
        <v>23</v>
      </c>
      <c r="F21" s="31">
        <f t="shared" si="1"/>
        <v>36</v>
      </c>
      <c r="G21" s="31"/>
      <c r="H21" s="31"/>
      <c r="I21" s="31"/>
      <c r="J21" s="31">
        <v>36</v>
      </c>
      <c r="K21" s="49"/>
    </row>
    <row r="22" spans="1:11" s="6" customFormat="1" ht="15.75" x14ac:dyDescent="0.25">
      <c r="A22" s="49" t="s">
        <v>36</v>
      </c>
      <c r="B22" s="14" t="s">
        <v>80</v>
      </c>
      <c r="C22" s="43"/>
      <c r="D22" s="14" t="s">
        <v>27</v>
      </c>
      <c r="E22" s="49" t="s">
        <v>23</v>
      </c>
      <c r="F22" s="31">
        <f t="shared" si="1"/>
        <v>144</v>
      </c>
      <c r="G22" s="51"/>
      <c r="H22" s="31"/>
      <c r="I22" s="51"/>
      <c r="J22" s="51">
        <v>144</v>
      </c>
      <c r="K22" s="51"/>
    </row>
    <row r="23" spans="1:11" s="6" customFormat="1" ht="15.75" x14ac:dyDescent="0.25">
      <c r="A23" s="49"/>
      <c r="B23" s="73" t="s">
        <v>152</v>
      </c>
      <c r="C23" s="49"/>
      <c r="D23" s="14"/>
      <c r="E23" s="34"/>
      <c r="F23" s="31"/>
      <c r="G23" s="51"/>
      <c r="H23" s="31"/>
      <c r="I23" s="51"/>
      <c r="J23" s="51" t="s">
        <v>13</v>
      </c>
      <c r="K23" s="51"/>
    </row>
    <row r="24" spans="1:11" s="6" customFormat="1" ht="15.75" x14ac:dyDescent="0.25">
      <c r="A24" s="49"/>
      <c r="B24" s="73" t="s">
        <v>153</v>
      </c>
      <c r="C24" s="49"/>
      <c r="D24" s="14"/>
      <c r="E24" s="34"/>
      <c r="F24" s="31"/>
      <c r="G24" s="51"/>
      <c r="H24" s="31"/>
      <c r="I24" s="51"/>
      <c r="J24" s="51" t="s">
        <v>13</v>
      </c>
      <c r="K24" s="51"/>
    </row>
    <row r="25" spans="1:11" s="6" customFormat="1" ht="15.75" x14ac:dyDescent="0.25">
      <c r="A25" s="49"/>
      <c r="B25" s="73" t="s">
        <v>154</v>
      </c>
      <c r="C25" s="49"/>
      <c r="D25" s="14"/>
      <c r="E25" s="49"/>
      <c r="F25" s="43"/>
      <c r="G25" s="49"/>
      <c r="H25" s="43"/>
      <c r="I25" s="49"/>
      <c r="J25" s="51" t="s">
        <v>13</v>
      </c>
      <c r="K25" s="49"/>
    </row>
    <row r="26" spans="1:11" ht="18.75" x14ac:dyDescent="0.3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</row>
    <row r="27" spans="1:11" ht="18.75" x14ac:dyDescent="0.3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</row>
    <row r="28" spans="1:11" ht="18.75" x14ac:dyDescent="0.3">
      <c r="A28" s="5"/>
      <c r="B28" s="5"/>
      <c r="E28" s="1"/>
      <c r="F28" s="1"/>
      <c r="G28" s="1"/>
      <c r="H28" s="1"/>
      <c r="I28" s="1"/>
      <c r="J28" s="1"/>
      <c r="K28" s="1"/>
    </row>
    <row r="29" spans="1:11" ht="18.75" x14ac:dyDescent="0.3">
      <c r="A29" s="6"/>
      <c r="B29" s="5"/>
    </row>
    <row r="30" spans="1:11" x14ac:dyDescent="0.25">
      <c r="A30" s="6"/>
      <c r="B30" s="6"/>
    </row>
    <row r="31" spans="1:11" x14ac:dyDescent="0.25">
      <c r="A31" s="6"/>
      <c r="B31" s="6"/>
    </row>
  </sheetData>
  <mergeCells count="13">
    <mergeCell ref="J1:K1"/>
    <mergeCell ref="F3:I3"/>
    <mergeCell ref="F4:F7"/>
    <mergeCell ref="G4:I6"/>
    <mergeCell ref="J4:K7"/>
    <mergeCell ref="F2:I2"/>
    <mergeCell ref="J2:K2"/>
    <mergeCell ref="J3:K3"/>
    <mergeCell ref="A2:A7"/>
    <mergeCell ref="B2:B7"/>
    <mergeCell ref="C2:C7"/>
    <mergeCell ref="D2:D7"/>
    <mergeCell ref="E2:E7"/>
  </mergeCells>
  <conditionalFormatting sqref="E28:K28 B29">
    <cfRule type="cellIs" dxfId="35" priority="1" operator="equal">
      <formula>0</formula>
    </cfRule>
  </conditionalFormatting>
  <conditionalFormatting sqref="J24:J25">
    <cfRule type="cellIs" dxfId="34" priority="2" operator="equal">
      <formula>0</formula>
    </cfRule>
  </conditionalFormatting>
  <conditionalFormatting sqref="E26:K27">
    <cfRule type="cellIs" dxfId="33" priority="21" operator="equal">
      <formula>0</formula>
    </cfRule>
  </conditionalFormatting>
  <conditionalFormatting sqref="E26:K28">
    <cfRule type="cellIs" dxfId="32" priority="20" operator="equal">
      <formula>0</formula>
    </cfRule>
  </conditionalFormatting>
  <conditionalFormatting sqref="G25 I25 K25">
    <cfRule type="cellIs" dxfId="31" priority="19" operator="equal">
      <formula>0</formula>
    </cfRule>
  </conditionalFormatting>
  <conditionalFormatting sqref="G25 I25 K25">
    <cfRule type="cellIs" dxfId="30" priority="18" operator="equal">
      <formula>0</formula>
    </cfRule>
  </conditionalFormatting>
  <conditionalFormatting sqref="F25">
    <cfRule type="cellIs" dxfId="29" priority="17" operator="equal">
      <formula>0</formula>
    </cfRule>
  </conditionalFormatting>
  <conditionalFormatting sqref="F25">
    <cfRule type="cellIs" dxfId="28" priority="16" operator="equal">
      <formula>0</formula>
    </cfRule>
  </conditionalFormatting>
  <conditionalFormatting sqref="F25">
    <cfRule type="cellIs" dxfId="27" priority="15" operator="equal">
      <formula>0</formula>
    </cfRule>
  </conditionalFormatting>
  <conditionalFormatting sqref="F25">
    <cfRule type="cellIs" dxfId="26" priority="14" operator="equal">
      <formula>0</formula>
    </cfRule>
  </conditionalFormatting>
  <conditionalFormatting sqref="H25">
    <cfRule type="cellIs" dxfId="25" priority="13" operator="equal">
      <formula>0</formula>
    </cfRule>
  </conditionalFormatting>
  <conditionalFormatting sqref="H25">
    <cfRule type="cellIs" dxfId="24" priority="12" operator="equal">
      <formula>0</formula>
    </cfRule>
  </conditionalFormatting>
  <conditionalFormatting sqref="H25">
    <cfRule type="cellIs" dxfId="23" priority="11" operator="equal">
      <formula>0</formula>
    </cfRule>
  </conditionalFormatting>
  <conditionalFormatting sqref="H25">
    <cfRule type="cellIs" dxfId="22" priority="10" operator="equal">
      <formula>0</formula>
    </cfRule>
  </conditionalFormatting>
  <conditionalFormatting sqref="E19:E20">
    <cfRule type="cellIs" dxfId="21" priority="3" operator="equal">
      <formula>0</formula>
    </cfRule>
  </conditionalFormatting>
  <conditionalFormatting sqref="F9:K16 G17:K20 F17:F22">
    <cfRule type="cellIs" dxfId="20" priority="9" operator="equal">
      <formula>0</formula>
    </cfRule>
  </conditionalFormatting>
  <conditionalFormatting sqref="F9:K16 G17:K20 F17:F22">
    <cfRule type="cellIs" dxfId="19" priority="8" operator="equal">
      <formula>0</formula>
    </cfRule>
  </conditionalFormatting>
  <conditionalFormatting sqref="G21:K21">
    <cfRule type="cellIs" dxfId="18" priority="7" operator="equal">
      <formula>0</formula>
    </cfRule>
  </conditionalFormatting>
  <conditionalFormatting sqref="G21:K21">
    <cfRule type="cellIs" dxfId="17" priority="6" operator="equal">
      <formula>0</formula>
    </cfRule>
  </conditionalFormatting>
  <conditionalFormatting sqref="G17:H17">
    <cfRule type="cellIs" dxfId="16" priority="5" operator="equal">
      <formula>0</formula>
    </cfRule>
  </conditionalFormatting>
  <conditionalFormatting sqref="G17:H17">
    <cfRule type="cellIs" dxfId="15" priority="4" operator="equal">
      <formula>0</formula>
    </cfRule>
  </conditionalFormatting>
  <conditionalFormatting sqref="J24:J25">
    <cfRule type="cellIs" dxfId="14" priority="2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view="pageBreakPreview" topLeftCell="A7" zoomScale="90" zoomScaleNormal="85" zoomScaleSheetLayoutView="90" workbookViewId="0">
      <selection activeCell="B20" sqref="B20"/>
    </sheetView>
  </sheetViews>
  <sheetFormatPr defaultColWidth="9.140625" defaultRowHeight="15.75" x14ac:dyDescent="0.25"/>
  <cols>
    <col min="1" max="1" width="14.28515625" style="8" customWidth="1"/>
    <col min="2" max="2" width="57.28515625" style="8" customWidth="1"/>
    <col min="3" max="3" width="12.28515625" style="9" customWidth="1"/>
    <col min="4" max="4" width="25" style="8" bestFit="1" customWidth="1"/>
    <col min="5" max="5" width="9.85546875" style="8" customWidth="1"/>
    <col min="6" max="6" width="11.85546875" style="8" customWidth="1"/>
    <col min="7" max="9" width="9.140625" style="8" customWidth="1"/>
    <col min="10" max="10" width="11.42578125" style="8" customWidth="1"/>
    <col min="11" max="11" width="10.140625" style="8" customWidth="1"/>
    <col min="12" max="12" width="12.85546875" style="8" customWidth="1"/>
    <col min="13" max="13" width="10.7109375" style="8" customWidth="1"/>
    <col min="14" max="16384" width="9.140625" style="8"/>
  </cols>
  <sheetData>
    <row r="1" spans="1:13" ht="18.75" x14ac:dyDescent="0.3">
      <c r="A1" s="8" t="s">
        <v>0</v>
      </c>
      <c r="L1" s="91" t="s">
        <v>149</v>
      </c>
      <c r="M1" s="91"/>
    </row>
    <row r="2" spans="1:13" ht="75.75" customHeight="1" x14ac:dyDescent="0.25">
      <c r="A2" s="83" t="s">
        <v>1</v>
      </c>
      <c r="B2" s="84" t="s">
        <v>2</v>
      </c>
      <c r="C2" s="85" t="s">
        <v>22</v>
      </c>
      <c r="D2" s="84" t="s">
        <v>18</v>
      </c>
      <c r="E2" s="88" t="s">
        <v>3</v>
      </c>
      <c r="F2" s="78"/>
      <c r="G2" s="78"/>
      <c r="H2" s="78"/>
      <c r="I2" s="78"/>
      <c r="J2" s="78" t="s">
        <v>21</v>
      </c>
      <c r="K2" s="78"/>
      <c r="L2" s="78"/>
      <c r="M2" s="78"/>
    </row>
    <row r="3" spans="1:13" ht="18.75" customHeight="1" x14ac:dyDescent="0.25">
      <c r="A3" s="83"/>
      <c r="B3" s="84"/>
      <c r="C3" s="86"/>
      <c r="D3" s="84"/>
      <c r="E3" s="89"/>
      <c r="F3" s="78" t="s">
        <v>4</v>
      </c>
      <c r="G3" s="78"/>
      <c r="H3" s="78"/>
      <c r="I3" s="78"/>
      <c r="J3" s="92" t="s">
        <v>77</v>
      </c>
      <c r="K3" s="92"/>
      <c r="L3" s="92"/>
      <c r="M3" s="92"/>
    </row>
    <row r="4" spans="1:13" ht="18.75" customHeight="1" x14ac:dyDescent="0.25">
      <c r="A4" s="83"/>
      <c r="B4" s="84"/>
      <c r="C4" s="86"/>
      <c r="D4" s="84"/>
      <c r="E4" s="89"/>
      <c r="F4" s="77" t="s">
        <v>5</v>
      </c>
      <c r="G4" s="78" t="s">
        <v>6</v>
      </c>
      <c r="H4" s="78"/>
      <c r="I4" s="78"/>
      <c r="J4" s="79" t="s">
        <v>147</v>
      </c>
      <c r="K4" s="80"/>
      <c r="L4" s="98" t="s">
        <v>148</v>
      </c>
      <c r="M4" s="99"/>
    </row>
    <row r="5" spans="1:13" ht="15.75" customHeight="1" x14ac:dyDescent="0.25">
      <c r="A5" s="83"/>
      <c r="B5" s="84"/>
      <c r="C5" s="86"/>
      <c r="D5" s="84"/>
      <c r="E5" s="89"/>
      <c r="F5" s="77"/>
      <c r="G5" s="78"/>
      <c r="H5" s="78"/>
      <c r="I5" s="78"/>
      <c r="J5" s="81"/>
      <c r="K5" s="82"/>
      <c r="L5" s="100"/>
      <c r="M5" s="101"/>
    </row>
    <row r="6" spans="1:13" ht="6" customHeight="1" x14ac:dyDescent="0.25">
      <c r="A6" s="83"/>
      <c r="B6" s="84"/>
      <c r="C6" s="86"/>
      <c r="D6" s="84"/>
      <c r="E6" s="89"/>
      <c r="F6" s="77"/>
      <c r="G6" s="78"/>
      <c r="H6" s="78"/>
      <c r="I6" s="78"/>
      <c r="J6" s="81"/>
      <c r="K6" s="82"/>
      <c r="L6" s="100"/>
      <c r="M6" s="101"/>
    </row>
    <row r="7" spans="1:13" ht="111.75" customHeight="1" x14ac:dyDescent="0.25">
      <c r="A7" s="83"/>
      <c r="B7" s="84"/>
      <c r="C7" s="87"/>
      <c r="D7" s="84"/>
      <c r="E7" s="90"/>
      <c r="F7" s="77"/>
      <c r="G7" s="10" t="s">
        <v>7</v>
      </c>
      <c r="H7" s="10" t="s">
        <v>8</v>
      </c>
      <c r="I7" s="10" t="s">
        <v>20</v>
      </c>
      <c r="J7" s="96"/>
      <c r="K7" s="97"/>
      <c r="L7" s="102"/>
      <c r="M7" s="103"/>
    </row>
    <row r="8" spans="1:13" x14ac:dyDescent="0.25">
      <c r="A8" s="39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13" t="s">
        <v>75</v>
      </c>
      <c r="K8" s="13" t="s">
        <v>76</v>
      </c>
      <c r="L8" s="13" t="s">
        <v>75</v>
      </c>
      <c r="M8" s="13" t="s">
        <v>76</v>
      </c>
    </row>
    <row r="9" spans="1:13" x14ac:dyDescent="0.25">
      <c r="A9" s="17" t="s">
        <v>120</v>
      </c>
      <c r="B9" s="14" t="s">
        <v>121</v>
      </c>
      <c r="C9" s="38"/>
      <c r="D9" s="14" t="s">
        <v>125</v>
      </c>
      <c r="E9" s="30" t="s">
        <v>23</v>
      </c>
      <c r="F9" s="31">
        <f>J9+K9+L9+M9</f>
        <v>72</v>
      </c>
      <c r="G9" s="31">
        <v>24</v>
      </c>
      <c r="H9" s="30">
        <v>48</v>
      </c>
      <c r="I9" s="32"/>
      <c r="J9" s="31">
        <v>24</v>
      </c>
      <c r="K9" s="31">
        <v>48</v>
      </c>
      <c r="L9" s="31"/>
      <c r="M9" s="31"/>
    </row>
    <row r="10" spans="1:13" s="16" customFormat="1" x14ac:dyDescent="0.25">
      <c r="A10" s="49" t="s">
        <v>12</v>
      </c>
      <c r="B10" s="58" t="s">
        <v>85</v>
      </c>
      <c r="C10" s="38"/>
      <c r="D10" s="14" t="s">
        <v>89</v>
      </c>
      <c r="E10" s="30" t="s">
        <v>23</v>
      </c>
      <c r="F10" s="31">
        <f t="shared" ref="F10:F19" si="0">J10+K10+L10+M10</f>
        <v>63</v>
      </c>
      <c r="G10" s="31">
        <v>55</v>
      </c>
      <c r="H10" s="30">
        <v>8</v>
      </c>
      <c r="I10" s="32"/>
      <c r="J10" s="31">
        <v>30</v>
      </c>
      <c r="K10" s="31">
        <v>6</v>
      </c>
      <c r="L10" s="31">
        <v>25</v>
      </c>
      <c r="M10" s="31">
        <v>2</v>
      </c>
    </row>
    <row r="11" spans="1:13" s="16" customFormat="1" x14ac:dyDescent="0.25">
      <c r="A11" s="49" t="s">
        <v>90</v>
      </c>
      <c r="B11" s="14" t="s">
        <v>86</v>
      </c>
      <c r="C11" s="38"/>
      <c r="D11" s="14" t="s">
        <v>97</v>
      </c>
      <c r="E11" s="33" t="s">
        <v>78</v>
      </c>
      <c r="F11" s="31">
        <f t="shared" si="0"/>
        <v>63</v>
      </c>
      <c r="G11" s="31"/>
      <c r="H11" s="30"/>
      <c r="I11" s="32"/>
      <c r="J11" s="31">
        <v>2</v>
      </c>
      <c r="K11" s="31">
        <v>34</v>
      </c>
      <c r="L11" s="31">
        <v>2</v>
      </c>
      <c r="M11" s="31">
        <v>25</v>
      </c>
    </row>
    <row r="12" spans="1:13" s="16" customFormat="1" x14ac:dyDescent="0.25">
      <c r="A12" s="49" t="s">
        <v>114</v>
      </c>
      <c r="B12" s="35" t="s">
        <v>115</v>
      </c>
      <c r="C12" s="38"/>
      <c r="D12" s="14" t="s">
        <v>116</v>
      </c>
      <c r="E12" s="30" t="s">
        <v>23</v>
      </c>
      <c r="F12" s="31">
        <f t="shared" si="0"/>
        <v>54</v>
      </c>
      <c r="G12" s="31"/>
      <c r="H12" s="30"/>
      <c r="I12" s="32"/>
      <c r="J12" s="31"/>
      <c r="K12" s="31"/>
      <c r="L12" s="31">
        <v>54</v>
      </c>
      <c r="M12" s="31"/>
    </row>
    <row r="13" spans="1:13" s="16" customFormat="1" ht="63" x14ac:dyDescent="0.25">
      <c r="A13" s="17" t="s">
        <v>117</v>
      </c>
      <c r="B13" s="41" t="s">
        <v>124</v>
      </c>
      <c r="C13" s="38"/>
      <c r="D13" s="14" t="s">
        <v>110</v>
      </c>
      <c r="E13" s="30" t="s">
        <v>157</v>
      </c>
      <c r="F13" s="31">
        <f>J13+K13+L13+M13+I13</f>
        <v>414</v>
      </c>
      <c r="G13" s="31">
        <v>275</v>
      </c>
      <c r="H13" s="30">
        <v>99</v>
      </c>
      <c r="I13" s="32">
        <v>40</v>
      </c>
      <c r="J13" s="31">
        <v>180</v>
      </c>
      <c r="K13" s="31">
        <v>72</v>
      </c>
      <c r="L13" s="31">
        <v>95</v>
      </c>
      <c r="M13" s="31">
        <v>27</v>
      </c>
    </row>
    <row r="14" spans="1:13" s="16" customFormat="1" ht="31.5" x14ac:dyDescent="0.25">
      <c r="A14" s="60" t="s">
        <v>133</v>
      </c>
      <c r="B14" s="37" t="s">
        <v>134</v>
      </c>
      <c r="C14" s="38"/>
      <c r="D14" s="14" t="s">
        <v>82</v>
      </c>
      <c r="E14" s="30" t="s">
        <v>13</v>
      </c>
      <c r="F14" s="31">
        <f t="shared" si="0"/>
        <v>108</v>
      </c>
      <c r="G14" s="31">
        <v>72</v>
      </c>
      <c r="H14" s="30">
        <v>36</v>
      </c>
      <c r="I14" s="32"/>
      <c r="J14" s="31">
        <v>72</v>
      </c>
      <c r="K14" s="31">
        <v>36</v>
      </c>
      <c r="L14" s="31"/>
      <c r="M14" s="31"/>
    </row>
    <row r="15" spans="1:13" s="16" customFormat="1" ht="31.5" x14ac:dyDescent="0.25">
      <c r="A15" s="17" t="s">
        <v>129</v>
      </c>
      <c r="B15" s="35" t="s">
        <v>130</v>
      </c>
      <c r="C15" s="38"/>
      <c r="D15" s="14" t="s">
        <v>125</v>
      </c>
      <c r="E15" s="30" t="s">
        <v>9</v>
      </c>
      <c r="F15" s="31">
        <f t="shared" si="0"/>
        <v>108</v>
      </c>
      <c r="G15" s="31">
        <v>68</v>
      </c>
      <c r="H15" s="30">
        <v>40</v>
      </c>
      <c r="I15" s="32"/>
      <c r="J15" s="31"/>
      <c r="K15" s="31"/>
      <c r="L15" s="31">
        <v>68</v>
      </c>
      <c r="M15" s="31">
        <v>40</v>
      </c>
    </row>
    <row r="16" spans="1:13" s="16" customFormat="1" ht="31.5" x14ac:dyDescent="0.25">
      <c r="A16" s="49" t="s">
        <v>15</v>
      </c>
      <c r="B16" s="14" t="s">
        <v>131</v>
      </c>
      <c r="C16" s="38"/>
      <c r="D16" s="14" t="s">
        <v>132</v>
      </c>
      <c r="E16" s="30" t="s">
        <v>23</v>
      </c>
      <c r="F16" s="31">
        <f t="shared" si="0"/>
        <v>108</v>
      </c>
      <c r="G16" s="31">
        <v>54</v>
      </c>
      <c r="H16" s="30">
        <v>54</v>
      </c>
      <c r="I16" s="32"/>
      <c r="J16" s="31"/>
      <c r="K16" s="31"/>
      <c r="L16" s="31">
        <v>54</v>
      </c>
      <c r="M16" s="31">
        <v>54</v>
      </c>
    </row>
    <row r="17" spans="1:13" s="16" customFormat="1" ht="63" x14ac:dyDescent="0.25">
      <c r="A17" s="17" t="s">
        <v>119</v>
      </c>
      <c r="B17" s="41" t="s">
        <v>122</v>
      </c>
      <c r="C17" s="38"/>
      <c r="D17" s="14" t="s">
        <v>140</v>
      </c>
      <c r="E17" s="30"/>
      <c r="F17" s="31">
        <f t="shared" si="0"/>
        <v>144</v>
      </c>
      <c r="G17" s="31"/>
      <c r="H17" s="30"/>
      <c r="I17" s="30"/>
      <c r="J17" s="43"/>
      <c r="K17" s="43">
        <v>144</v>
      </c>
      <c r="L17" s="31"/>
      <c r="M17" s="31"/>
    </row>
    <row r="18" spans="1:13" s="16" customFormat="1" ht="47.25" x14ac:dyDescent="0.25">
      <c r="A18" s="17" t="s">
        <v>112</v>
      </c>
      <c r="B18" s="42" t="s">
        <v>135</v>
      </c>
      <c r="C18" s="38"/>
      <c r="D18" s="14" t="s">
        <v>125</v>
      </c>
      <c r="E18" s="30" t="s">
        <v>23</v>
      </c>
      <c r="F18" s="31">
        <f t="shared" si="0"/>
        <v>72</v>
      </c>
      <c r="G18" s="31"/>
      <c r="H18" s="30"/>
      <c r="I18" s="32"/>
      <c r="J18" s="31"/>
      <c r="K18" s="31"/>
      <c r="L18" s="31"/>
      <c r="M18" s="31">
        <v>72</v>
      </c>
    </row>
    <row r="19" spans="1:13" s="16" customFormat="1" ht="63" x14ac:dyDescent="0.25">
      <c r="A19" s="17" t="s">
        <v>118</v>
      </c>
      <c r="B19" s="41" t="s">
        <v>123</v>
      </c>
      <c r="C19" s="38"/>
      <c r="D19" s="14" t="s">
        <v>110</v>
      </c>
      <c r="E19" s="30" t="s">
        <v>23</v>
      </c>
      <c r="F19" s="31">
        <f t="shared" si="0"/>
        <v>216</v>
      </c>
      <c r="G19" s="31"/>
      <c r="H19" s="30"/>
      <c r="I19" s="32"/>
      <c r="J19" s="31"/>
      <c r="K19" s="31"/>
      <c r="L19" s="31"/>
      <c r="M19" s="31">
        <v>216</v>
      </c>
    </row>
    <row r="20" spans="1:13" s="16" customFormat="1" x14ac:dyDescent="0.25">
      <c r="A20" s="51"/>
      <c r="B20" s="73" t="s">
        <v>151</v>
      </c>
      <c r="C20" s="34"/>
      <c r="D20" s="34"/>
      <c r="E20" s="43"/>
      <c r="F20" s="34"/>
      <c r="G20" s="34"/>
      <c r="H20" s="34"/>
      <c r="I20" s="34"/>
      <c r="J20" s="43"/>
      <c r="K20" s="34"/>
      <c r="L20" s="34"/>
      <c r="M20" s="43" t="s">
        <v>13</v>
      </c>
    </row>
    <row r="21" spans="1:13" x14ac:dyDescent="0.25">
      <c r="B21" s="16"/>
    </row>
  </sheetData>
  <mergeCells count="14">
    <mergeCell ref="L1:M1"/>
    <mergeCell ref="J2:M2"/>
    <mergeCell ref="F3:I3"/>
    <mergeCell ref="J3:M3"/>
    <mergeCell ref="F4:F7"/>
    <mergeCell ref="G4:I6"/>
    <mergeCell ref="J4:K7"/>
    <mergeCell ref="F2:I2"/>
    <mergeCell ref="L4:M7"/>
    <mergeCell ref="A2:A7"/>
    <mergeCell ref="B2:B7"/>
    <mergeCell ref="C2:C7"/>
    <mergeCell ref="D2:D7"/>
    <mergeCell ref="E2:E7"/>
  </mergeCells>
  <conditionalFormatting sqref="D33 D63 D58 E30:M69 D23:L23 E21:L22 E24:L25 D29 D26:L26 E27:L29 G18:M19 G17:I17 L17:M17 M21:M29 F9:M9 G10:M16 F10:F19">
    <cfRule type="cellIs" dxfId="13" priority="13" operator="equal">
      <formula>0</formula>
    </cfRule>
  </conditionalFormatting>
  <conditionalFormatting sqref="G18:M19 L17:M17 G17:I17 E21:M69 F9:M9 G10:M16 F10:F19">
    <cfRule type="cellIs" dxfId="12" priority="12" operator="equal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scale="6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4"/>
  <sheetViews>
    <sheetView view="pageBreakPreview" zoomScale="90" zoomScaleNormal="80" zoomScaleSheetLayoutView="90" workbookViewId="0">
      <selection activeCell="A13" sqref="A13:XFD13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2.42578125" style="2" customWidth="1"/>
    <col min="4" max="4" width="25" style="1" bestFit="1" customWidth="1"/>
    <col min="5" max="5" width="10.7109375" style="1" customWidth="1"/>
    <col min="6" max="6" width="13.42578125" style="1" customWidth="1"/>
    <col min="7" max="9" width="9.140625" style="1" customWidth="1"/>
    <col min="10" max="10" width="13.42578125" style="1" customWidth="1"/>
    <col min="11" max="11" width="25.5703125" style="1" customWidth="1"/>
    <col min="12" max="16384" width="9.140625" style="1"/>
  </cols>
  <sheetData>
    <row r="1" spans="1:11" x14ac:dyDescent="0.3">
      <c r="A1" s="64" t="s">
        <v>0</v>
      </c>
      <c r="B1" s="64"/>
      <c r="C1" s="11"/>
      <c r="D1" s="64"/>
      <c r="E1" s="4"/>
      <c r="F1" s="4"/>
      <c r="G1" s="4"/>
      <c r="H1" s="4"/>
      <c r="I1" s="4"/>
      <c r="J1" s="104" t="s">
        <v>155</v>
      </c>
      <c r="K1" s="104"/>
    </row>
    <row r="2" spans="1:11" ht="75.75" customHeight="1" x14ac:dyDescent="0.3">
      <c r="A2" s="83" t="s">
        <v>1</v>
      </c>
      <c r="B2" s="84" t="s">
        <v>2</v>
      </c>
      <c r="C2" s="83" t="s">
        <v>22</v>
      </c>
      <c r="D2" s="84" t="s">
        <v>18</v>
      </c>
      <c r="E2" s="88" t="s">
        <v>3</v>
      </c>
      <c r="F2" s="78"/>
      <c r="G2" s="78"/>
      <c r="H2" s="78"/>
      <c r="I2" s="78"/>
      <c r="J2" s="94" t="s">
        <v>21</v>
      </c>
      <c r="K2" s="95"/>
    </row>
    <row r="3" spans="1:11" ht="18.75" customHeight="1" x14ac:dyDescent="0.3">
      <c r="A3" s="83"/>
      <c r="B3" s="84"/>
      <c r="C3" s="83"/>
      <c r="D3" s="84"/>
      <c r="E3" s="89"/>
      <c r="F3" s="78" t="s">
        <v>4</v>
      </c>
      <c r="G3" s="78"/>
      <c r="H3" s="78"/>
      <c r="I3" s="78"/>
      <c r="J3" s="92" t="s">
        <v>77</v>
      </c>
      <c r="K3" s="92"/>
    </row>
    <row r="4" spans="1:11" ht="18.75" customHeight="1" x14ac:dyDescent="0.3">
      <c r="A4" s="83"/>
      <c r="B4" s="84"/>
      <c r="C4" s="83"/>
      <c r="D4" s="84"/>
      <c r="E4" s="89"/>
      <c r="F4" s="77" t="s">
        <v>5</v>
      </c>
      <c r="G4" s="78" t="s">
        <v>6</v>
      </c>
      <c r="H4" s="78"/>
      <c r="I4" s="78"/>
      <c r="J4" s="79" t="s">
        <v>37</v>
      </c>
      <c r="K4" s="80"/>
    </row>
    <row r="5" spans="1:11" x14ac:dyDescent="0.3">
      <c r="A5" s="83"/>
      <c r="B5" s="84"/>
      <c r="C5" s="83"/>
      <c r="D5" s="84"/>
      <c r="E5" s="89"/>
      <c r="F5" s="77"/>
      <c r="G5" s="78"/>
      <c r="H5" s="78"/>
      <c r="I5" s="78"/>
      <c r="J5" s="81"/>
      <c r="K5" s="82"/>
    </row>
    <row r="6" spans="1:11" ht="9.75" customHeight="1" x14ac:dyDescent="0.3">
      <c r="A6" s="83"/>
      <c r="B6" s="84"/>
      <c r="C6" s="83"/>
      <c r="D6" s="84"/>
      <c r="E6" s="89"/>
      <c r="F6" s="77"/>
      <c r="G6" s="78"/>
      <c r="H6" s="78"/>
      <c r="I6" s="78"/>
      <c r="J6" s="81"/>
      <c r="K6" s="82"/>
    </row>
    <row r="7" spans="1:11" ht="116.25" customHeight="1" x14ac:dyDescent="0.3">
      <c r="A7" s="83"/>
      <c r="B7" s="84"/>
      <c r="C7" s="83"/>
      <c r="D7" s="84"/>
      <c r="E7" s="90"/>
      <c r="F7" s="77"/>
      <c r="G7" s="45" t="s">
        <v>7</v>
      </c>
      <c r="H7" s="45" t="s">
        <v>8</v>
      </c>
      <c r="I7" s="45" t="s">
        <v>20</v>
      </c>
      <c r="J7" s="81"/>
      <c r="K7" s="82"/>
    </row>
    <row r="8" spans="1:11" x14ac:dyDescent="0.3">
      <c r="A8" s="46">
        <v>1</v>
      </c>
      <c r="B8" s="46">
        <v>2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  <c r="H8" s="46">
        <v>8</v>
      </c>
      <c r="I8" s="46">
        <v>9</v>
      </c>
      <c r="J8" s="44" t="s">
        <v>75</v>
      </c>
      <c r="K8" s="44" t="s">
        <v>76</v>
      </c>
    </row>
    <row r="9" spans="1:11" s="5" customFormat="1" x14ac:dyDescent="0.3">
      <c r="A9" s="49" t="s">
        <v>10</v>
      </c>
      <c r="B9" s="14" t="s">
        <v>11</v>
      </c>
      <c r="C9" s="49"/>
      <c r="D9" s="14" t="s">
        <v>24</v>
      </c>
      <c r="E9" s="30" t="s">
        <v>23</v>
      </c>
      <c r="F9" s="31">
        <f>J9+K9</f>
        <v>40</v>
      </c>
      <c r="G9" s="31"/>
      <c r="H9" s="30"/>
      <c r="I9" s="32"/>
      <c r="J9" s="31">
        <v>40</v>
      </c>
      <c r="K9" s="31"/>
    </row>
    <row r="10" spans="1:11" s="5" customFormat="1" x14ac:dyDescent="0.3">
      <c r="A10" s="49" t="s">
        <v>12</v>
      </c>
      <c r="B10" s="14" t="s">
        <v>19</v>
      </c>
      <c r="C10" s="49"/>
      <c r="D10" s="14" t="s">
        <v>25</v>
      </c>
      <c r="E10" s="33" t="s">
        <v>23</v>
      </c>
      <c r="F10" s="31">
        <f t="shared" ref="F10:F17" si="0">J10+K10</f>
        <v>40</v>
      </c>
      <c r="G10" s="31"/>
      <c r="H10" s="30"/>
      <c r="I10" s="32"/>
      <c r="J10" s="31">
        <v>2</v>
      </c>
      <c r="K10" s="31">
        <v>38</v>
      </c>
    </row>
    <row r="11" spans="1:11" s="5" customFormat="1" x14ac:dyDescent="0.3">
      <c r="A11" s="17" t="s">
        <v>50</v>
      </c>
      <c r="B11" s="35" t="s">
        <v>42</v>
      </c>
      <c r="C11" s="49"/>
      <c r="D11" s="14" t="s">
        <v>126</v>
      </c>
      <c r="E11" s="30" t="s">
        <v>23</v>
      </c>
      <c r="F11" s="31">
        <f t="shared" si="0"/>
        <v>80</v>
      </c>
      <c r="G11" s="31"/>
      <c r="H11" s="30"/>
      <c r="I11" s="32"/>
      <c r="J11" s="31">
        <v>50</v>
      </c>
      <c r="K11" s="31">
        <v>30</v>
      </c>
    </row>
    <row r="12" spans="1:11" s="5" customFormat="1" x14ac:dyDescent="0.3">
      <c r="A12" s="17" t="s">
        <v>62</v>
      </c>
      <c r="B12" s="35" t="s">
        <v>32</v>
      </c>
      <c r="C12" s="49"/>
      <c r="D12" s="14" t="s">
        <v>101</v>
      </c>
      <c r="E12" s="30" t="s">
        <v>23</v>
      </c>
      <c r="F12" s="31">
        <f t="shared" si="0"/>
        <v>80</v>
      </c>
      <c r="G12" s="31"/>
      <c r="H12" s="30"/>
      <c r="I12" s="32"/>
      <c r="J12" s="31">
        <v>50</v>
      </c>
      <c r="K12" s="31">
        <v>30</v>
      </c>
    </row>
    <row r="13" spans="1:11" s="5" customFormat="1" x14ac:dyDescent="0.3">
      <c r="A13" s="17" t="s">
        <v>58</v>
      </c>
      <c r="B13" s="35" t="s">
        <v>52</v>
      </c>
      <c r="C13" s="49"/>
      <c r="D13" s="14" t="s">
        <v>125</v>
      </c>
      <c r="E13" s="30" t="s">
        <v>9</v>
      </c>
      <c r="F13" s="31">
        <f t="shared" si="0"/>
        <v>80</v>
      </c>
      <c r="G13" s="31"/>
      <c r="H13" s="30"/>
      <c r="I13" s="32"/>
      <c r="J13" s="31">
        <v>32</v>
      </c>
      <c r="K13" s="31">
        <v>48</v>
      </c>
    </row>
    <row r="14" spans="1:11" s="5" customFormat="1" ht="47.25" x14ac:dyDescent="0.3">
      <c r="A14" s="17" t="s">
        <v>30</v>
      </c>
      <c r="B14" s="35" t="s">
        <v>63</v>
      </c>
      <c r="C14" s="49"/>
      <c r="D14" s="14" t="s">
        <v>26</v>
      </c>
      <c r="E14" s="33" t="s">
        <v>13</v>
      </c>
      <c r="F14" s="31">
        <f t="shared" si="0"/>
        <v>200</v>
      </c>
      <c r="G14" s="31"/>
      <c r="H14" s="30"/>
      <c r="I14" s="32"/>
      <c r="J14" s="31">
        <v>120</v>
      </c>
      <c r="K14" s="31">
        <v>80</v>
      </c>
    </row>
    <row r="15" spans="1:11" s="5" customFormat="1" ht="47.25" x14ac:dyDescent="0.3">
      <c r="A15" s="17" t="s">
        <v>31</v>
      </c>
      <c r="B15" s="35" t="s">
        <v>64</v>
      </c>
      <c r="C15" s="49"/>
      <c r="D15" s="14" t="s">
        <v>84</v>
      </c>
      <c r="E15" s="30" t="s">
        <v>156</v>
      </c>
      <c r="F15" s="31">
        <f>J15+K15+I15</f>
        <v>200</v>
      </c>
      <c r="G15" s="31"/>
      <c r="H15" s="30"/>
      <c r="I15" s="32">
        <v>40</v>
      </c>
      <c r="J15" s="31">
        <v>90</v>
      </c>
      <c r="K15" s="31">
        <v>70</v>
      </c>
    </row>
    <row r="16" spans="1:11" s="5" customFormat="1" x14ac:dyDescent="0.3">
      <c r="A16" s="17" t="s">
        <v>55</v>
      </c>
      <c r="B16" s="35" t="s">
        <v>56</v>
      </c>
      <c r="C16" s="49"/>
      <c r="D16" s="14" t="s">
        <v>48</v>
      </c>
      <c r="E16" s="30" t="s">
        <v>23</v>
      </c>
      <c r="F16" s="31">
        <f t="shared" si="0"/>
        <v>360</v>
      </c>
      <c r="G16" s="31"/>
      <c r="H16" s="30"/>
      <c r="I16" s="32"/>
      <c r="J16" s="31">
        <v>360</v>
      </c>
      <c r="K16" s="31"/>
    </row>
    <row r="17" spans="1:11" s="5" customFormat="1" x14ac:dyDescent="0.3">
      <c r="A17" s="49" t="s">
        <v>36</v>
      </c>
      <c r="B17" s="14" t="s">
        <v>80</v>
      </c>
      <c r="C17" s="49"/>
      <c r="D17" s="14" t="s">
        <v>84</v>
      </c>
      <c r="E17" s="30" t="s">
        <v>23</v>
      </c>
      <c r="F17" s="31">
        <f t="shared" si="0"/>
        <v>144</v>
      </c>
      <c r="G17" s="31"/>
      <c r="H17" s="30"/>
      <c r="I17" s="32"/>
      <c r="J17" s="31">
        <v>144</v>
      </c>
      <c r="K17" s="31"/>
    </row>
    <row r="18" spans="1:11" s="5" customFormat="1" x14ac:dyDescent="0.3">
      <c r="A18" s="49"/>
      <c r="B18" s="75" t="s">
        <v>152</v>
      </c>
      <c r="C18" s="49"/>
      <c r="D18" s="14"/>
      <c r="E18" s="30"/>
      <c r="F18" s="31"/>
      <c r="G18" s="31"/>
      <c r="H18" s="30"/>
      <c r="I18" s="32"/>
      <c r="J18" s="31" t="s">
        <v>13</v>
      </c>
      <c r="K18" s="31"/>
    </row>
    <row r="21" spans="1:11" x14ac:dyDescent="0.3">
      <c r="A21" s="5"/>
      <c r="B21" s="5"/>
    </row>
    <row r="22" spans="1:11" x14ac:dyDescent="0.3">
      <c r="A22" s="5"/>
      <c r="B22" s="5"/>
    </row>
    <row r="23" spans="1:11" x14ac:dyDescent="0.3">
      <c r="A23" s="5"/>
      <c r="B23" s="5"/>
    </row>
    <row r="24" spans="1:11" x14ac:dyDescent="0.3">
      <c r="A24" s="5"/>
      <c r="B24" s="5"/>
    </row>
  </sheetData>
  <mergeCells count="13">
    <mergeCell ref="J1:K1"/>
    <mergeCell ref="F2:I2"/>
    <mergeCell ref="F3:I3"/>
    <mergeCell ref="J3:K3"/>
    <mergeCell ref="F4:F7"/>
    <mergeCell ref="G4:I6"/>
    <mergeCell ref="J4:K7"/>
    <mergeCell ref="J2:K2"/>
    <mergeCell ref="A2:A7"/>
    <mergeCell ref="B2:B7"/>
    <mergeCell ref="C2:C7"/>
    <mergeCell ref="D2:D7"/>
    <mergeCell ref="E2:E7"/>
  </mergeCells>
  <conditionalFormatting sqref="D24:K24 D22:K22 E20:K21 E23:K23 E25:K27 F52:K52 F70:K70">
    <cfRule type="cellIs" dxfId="11" priority="19" operator="equal">
      <formula>0</formula>
    </cfRule>
  </conditionalFormatting>
  <conditionalFormatting sqref="E20:K72">
    <cfRule type="cellIs" dxfId="10" priority="18" operator="equal">
      <formula>0</formula>
    </cfRule>
  </conditionalFormatting>
  <conditionalFormatting sqref="D31 D36 D28:K28 E29:K72">
    <cfRule type="cellIs" dxfId="9" priority="24" operator="equal">
      <formula>0</formula>
    </cfRule>
  </conditionalFormatting>
  <conditionalFormatting sqref="D66">
    <cfRule type="cellIs" dxfId="8" priority="23" operator="equal">
      <formula>0</formula>
    </cfRule>
  </conditionalFormatting>
  <conditionalFormatting sqref="D66">
    <cfRule type="cellIs" dxfId="7" priority="22" operator="equal">
      <formula>0</formula>
    </cfRule>
  </conditionalFormatting>
  <conditionalFormatting sqref="D61">
    <cfRule type="cellIs" dxfId="6" priority="21" operator="equal">
      <formula>0</formula>
    </cfRule>
  </conditionalFormatting>
  <conditionalFormatting sqref="F9:K18">
    <cfRule type="cellIs" dxfId="5" priority="9" operator="equal">
      <formula>0</formula>
    </cfRule>
  </conditionalFormatting>
  <conditionalFormatting sqref="F9:K18">
    <cfRule type="cellIs" dxfId="4" priority="8" operator="equal">
      <formula>0</formula>
    </cfRule>
  </conditionalFormatting>
  <conditionalFormatting sqref="G17:H17">
    <cfRule type="cellIs" dxfId="3" priority="3" operator="equal">
      <formula>0</formula>
    </cfRule>
  </conditionalFormatting>
  <conditionalFormatting sqref="G17:H17">
    <cfRule type="cellIs" dxfId="2" priority="2" operator="equal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24"/>
  <sheetViews>
    <sheetView view="pageBreakPreview" zoomScaleNormal="70" zoomScaleSheetLayoutView="100" workbookViewId="0">
      <selection activeCell="M15" sqref="M15"/>
    </sheetView>
  </sheetViews>
  <sheetFormatPr defaultRowHeight="15" x14ac:dyDescent="0.25"/>
  <cols>
    <col min="1" max="1" width="16.140625" customWidth="1"/>
    <col min="2" max="2" width="38" customWidth="1"/>
    <col min="3" max="3" width="11.42578125" customWidth="1"/>
    <col min="4" max="4" width="18.7109375" customWidth="1"/>
    <col min="5" max="5" width="10.42578125" customWidth="1"/>
    <col min="13" max="13" width="10.5703125" customWidth="1"/>
  </cols>
  <sheetData>
    <row r="1" spans="1:15" ht="18.75" x14ac:dyDescent="0.3">
      <c r="A1" s="8" t="s">
        <v>0</v>
      </c>
      <c r="B1" s="8"/>
      <c r="C1" s="9"/>
      <c r="D1" s="8"/>
      <c r="E1" s="8"/>
      <c r="F1" s="8"/>
      <c r="G1" s="8"/>
      <c r="H1" s="8"/>
      <c r="I1" s="8"/>
      <c r="J1" s="8"/>
      <c r="K1" s="8"/>
      <c r="L1" s="93" t="s">
        <v>146</v>
      </c>
      <c r="M1" s="93"/>
      <c r="N1" s="3"/>
    </row>
    <row r="2" spans="1:15" ht="44.25" customHeight="1" x14ac:dyDescent="0.25">
      <c r="A2" s="85" t="s">
        <v>1</v>
      </c>
      <c r="B2" s="105" t="s">
        <v>2</v>
      </c>
      <c r="C2" s="85" t="s">
        <v>22</v>
      </c>
      <c r="D2" s="105" t="s">
        <v>18</v>
      </c>
      <c r="E2" s="88" t="s">
        <v>3</v>
      </c>
      <c r="F2" s="94"/>
      <c r="G2" s="108"/>
      <c r="H2" s="108"/>
      <c r="I2" s="95"/>
      <c r="J2" s="94" t="s">
        <v>21</v>
      </c>
      <c r="K2" s="108"/>
      <c r="L2" s="108"/>
      <c r="M2" s="95"/>
      <c r="N2" s="8"/>
      <c r="O2" s="8"/>
    </row>
    <row r="3" spans="1:15" ht="18.75" customHeight="1" x14ac:dyDescent="0.25">
      <c r="A3" s="86"/>
      <c r="B3" s="106"/>
      <c r="C3" s="86"/>
      <c r="D3" s="106"/>
      <c r="E3" s="89"/>
      <c r="F3" s="94" t="s">
        <v>4</v>
      </c>
      <c r="G3" s="108"/>
      <c r="H3" s="108"/>
      <c r="I3" s="95"/>
      <c r="J3" s="94" t="s">
        <v>77</v>
      </c>
      <c r="K3" s="108"/>
      <c r="L3" s="108"/>
      <c r="M3" s="95"/>
      <c r="N3" s="8"/>
      <c r="O3" s="8"/>
    </row>
    <row r="4" spans="1:15" ht="15.75" customHeight="1" x14ac:dyDescent="0.25">
      <c r="A4" s="86"/>
      <c r="B4" s="106"/>
      <c r="C4" s="86"/>
      <c r="D4" s="106"/>
      <c r="E4" s="89"/>
      <c r="F4" s="109" t="s">
        <v>5</v>
      </c>
      <c r="G4" s="79" t="s">
        <v>6</v>
      </c>
      <c r="H4" s="112"/>
      <c r="I4" s="80"/>
      <c r="J4" s="79" t="s">
        <v>144</v>
      </c>
      <c r="K4" s="80"/>
      <c r="L4" s="98" t="s">
        <v>145</v>
      </c>
      <c r="M4" s="99"/>
      <c r="N4" s="8"/>
      <c r="O4" s="8"/>
    </row>
    <row r="5" spans="1:15" ht="15.75" customHeight="1" x14ac:dyDescent="0.25">
      <c r="A5" s="86"/>
      <c r="B5" s="106"/>
      <c r="C5" s="86"/>
      <c r="D5" s="106"/>
      <c r="E5" s="89"/>
      <c r="F5" s="110"/>
      <c r="G5" s="81"/>
      <c r="H5" s="113"/>
      <c r="I5" s="82"/>
      <c r="J5" s="81"/>
      <c r="K5" s="82"/>
      <c r="L5" s="100"/>
      <c r="M5" s="101"/>
      <c r="N5" s="11"/>
      <c r="O5" s="8"/>
    </row>
    <row r="6" spans="1:15" ht="15.75" customHeight="1" x14ac:dyDescent="0.25">
      <c r="A6" s="86"/>
      <c r="B6" s="106"/>
      <c r="C6" s="86"/>
      <c r="D6" s="106"/>
      <c r="E6" s="89"/>
      <c r="F6" s="110"/>
      <c r="G6" s="96"/>
      <c r="H6" s="114"/>
      <c r="I6" s="97"/>
      <c r="J6" s="81"/>
      <c r="K6" s="82"/>
      <c r="L6" s="100"/>
      <c r="M6" s="101"/>
      <c r="N6" s="11"/>
      <c r="O6" s="8"/>
    </row>
    <row r="7" spans="1:15" ht="118.5" x14ac:dyDescent="0.25">
      <c r="A7" s="87"/>
      <c r="B7" s="107"/>
      <c r="C7" s="87"/>
      <c r="D7" s="107"/>
      <c r="E7" s="90"/>
      <c r="F7" s="111"/>
      <c r="G7" s="10" t="s">
        <v>7</v>
      </c>
      <c r="H7" s="10" t="s">
        <v>8</v>
      </c>
      <c r="I7" s="10" t="s">
        <v>20</v>
      </c>
      <c r="J7" s="96"/>
      <c r="K7" s="97"/>
      <c r="L7" s="102"/>
      <c r="M7" s="103"/>
      <c r="N7" s="15"/>
      <c r="O7" s="16"/>
    </row>
    <row r="8" spans="1:15" ht="15.75" x14ac:dyDescent="0.25">
      <c r="A8" s="12">
        <v>1</v>
      </c>
      <c r="B8" s="12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8</v>
      </c>
      <c r="I8" s="12">
        <v>9</v>
      </c>
      <c r="J8" s="44" t="s">
        <v>75</v>
      </c>
      <c r="K8" s="44" t="s">
        <v>76</v>
      </c>
      <c r="L8" s="30" t="s">
        <v>75</v>
      </c>
      <c r="M8" s="59" t="s">
        <v>76</v>
      </c>
      <c r="N8" s="15"/>
      <c r="O8" s="16"/>
    </row>
    <row r="9" spans="1:15" ht="31.5" x14ac:dyDescent="0.25">
      <c r="A9" s="52" t="s">
        <v>10</v>
      </c>
      <c r="B9" s="53" t="s">
        <v>85</v>
      </c>
      <c r="C9" s="19"/>
      <c r="D9" s="14" t="s">
        <v>24</v>
      </c>
      <c r="E9" s="24" t="s">
        <v>142</v>
      </c>
      <c r="F9" s="22">
        <f>J9+K9+L9+M9</f>
        <v>52</v>
      </c>
      <c r="G9" s="22">
        <v>52</v>
      </c>
      <c r="H9" s="21"/>
      <c r="I9" s="21"/>
      <c r="J9" s="22">
        <v>30</v>
      </c>
      <c r="K9" s="22"/>
      <c r="L9" s="22">
        <v>22</v>
      </c>
      <c r="M9" s="54"/>
      <c r="N9" s="15"/>
      <c r="O9" s="16"/>
    </row>
    <row r="10" spans="1:15" ht="15.75" x14ac:dyDescent="0.25">
      <c r="A10" s="49" t="s">
        <v>12</v>
      </c>
      <c r="B10" s="20" t="s">
        <v>19</v>
      </c>
      <c r="C10" s="19"/>
      <c r="D10" s="14" t="s">
        <v>97</v>
      </c>
      <c r="E10" s="24" t="s">
        <v>142</v>
      </c>
      <c r="F10" s="22">
        <f t="shared" ref="F10:F17" si="0">J10+K10+L10+M10</f>
        <v>52</v>
      </c>
      <c r="G10" s="22"/>
      <c r="H10" s="21"/>
      <c r="I10" s="21"/>
      <c r="J10" s="22">
        <v>2</v>
      </c>
      <c r="K10" s="22">
        <v>28</v>
      </c>
      <c r="L10" s="22">
        <v>2</v>
      </c>
      <c r="M10" s="54">
        <v>20</v>
      </c>
      <c r="N10" s="15"/>
      <c r="O10" s="16"/>
    </row>
    <row r="11" spans="1:15" ht="15.75" x14ac:dyDescent="0.25">
      <c r="A11" s="52" t="s">
        <v>90</v>
      </c>
      <c r="B11" s="25" t="s">
        <v>103</v>
      </c>
      <c r="C11" s="19"/>
      <c r="D11" s="14" t="s">
        <v>104</v>
      </c>
      <c r="E11" s="21" t="s">
        <v>23</v>
      </c>
      <c r="F11" s="22">
        <f t="shared" si="0"/>
        <v>30</v>
      </c>
      <c r="G11" s="22">
        <v>30</v>
      </c>
      <c r="H11" s="21"/>
      <c r="I11" s="21"/>
      <c r="J11" s="22">
        <v>30</v>
      </c>
      <c r="K11" s="22"/>
      <c r="L11" s="22"/>
      <c r="M11" s="54"/>
      <c r="N11" s="15"/>
      <c r="O11" s="16"/>
    </row>
    <row r="12" spans="1:15" ht="31.5" x14ac:dyDescent="0.25">
      <c r="A12" s="17" t="s">
        <v>106</v>
      </c>
      <c r="B12" s="53" t="s">
        <v>105</v>
      </c>
      <c r="C12" s="19"/>
      <c r="D12" s="14" t="s">
        <v>107</v>
      </c>
      <c r="E12" s="21" t="s">
        <v>23</v>
      </c>
      <c r="F12" s="22">
        <f t="shared" si="0"/>
        <v>45</v>
      </c>
      <c r="G12" s="22">
        <v>45</v>
      </c>
      <c r="H12" s="21"/>
      <c r="I12" s="21"/>
      <c r="J12" s="22">
        <v>45</v>
      </c>
      <c r="K12" s="22"/>
      <c r="L12" s="22"/>
      <c r="M12" s="54"/>
      <c r="N12" s="15"/>
      <c r="O12" s="16"/>
    </row>
    <row r="13" spans="1:15" ht="15.75" x14ac:dyDescent="0.25">
      <c r="A13" s="52" t="s">
        <v>65</v>
      </c>
      <c r="B13" s="53" t="s">
        <v>100</v>
      </c>
      <c r="C13" s="19"/>
      <c r="D13" s="14" t="s">
        <v>34</v>
      </c>
      <c r="E13" s="21" t="s">
        <v>102</v>
      </c>
      <c r="F13" s="22">
        <f t="shared" si="0"/>
        <v>119</v>
      </c>
      <c r="G13" s="22">
        <v>45</v>
      </c>
      <c r="H13" s="21">
        <v>64</v>
      </c>
      <c r="I13" s="21"/>
      <c r="J13" s="22">
        <v>40</v>
      </c>
      <c r="K13" s="22">
        <v>34</v>
      </c>
      <c r="L13" s="22">
        <v>5</v>
      </c>
      <c r="M13" s="54">
        <v>40</v>
      </c>
      <c r="N13" s="15"/>
      <c r="O13" s="16"/>
    </row>
    <row r="14" spans="1:15" ht="15.75" x14ac:dyDescent="0.25">
      <c r="A14" s="55" t="s">
        <v>51</v>
      </c>
      <c r="B14" s="35" t="s">
        <v>108</v>
      </c>
      <c r="C14" s="19"/>
      <c r="D14" s="69" t="s">
        <v>99</v>
      </c>
      <c r="E14" s="21" t="s">
        <v>143</v>
      </c>
      <c r="F14" s="22">
        <f t="shared" si="0"/>
        <v>256</v>
      </c>
      <c r="G14" s="22">
        <v>136</v>
      </c>
      <c r="H14" s="21">
        <v>120</v>
      </c>
      <c r="I14" s="21"/>
      <c r="J14" s="22">
        <v>71</v>
      </c>
      <c r="K14" s="22">
        <v>64</v>
      </c>
      <c r="L14" s="22">
        <v>65</v>
      </c>
      <c r="M14" s="54">
        <v>56</v>
      </c>
      <c r="N14" s="15"/>
      <c r="O14" s="16"/>
    </row>
    <row r="15" spans="1:15" ht="31.5" x14ac:dyDescent="0.25">
      <c r="A15" s="17" t="s">
        <v>30</v>
      </c>
      <c r="B15" s="53" t="s">
        <v>109</v>
      </c>
      <c r="C15" s="19"/>
      <c r="D15" s="14" t="s">
        <v>110</v>
      </c>
      <c r="E15" s="24" t="s">
        <v>158</v>
      </c>
      <c r="F15" s="22">
        <f>I15+J15+K15+L15+M15</f>
        <v>382</v>
      </c>
      <c r="G15" s="22">
        <v>144</v>
      </c>
      <c r="H15" s="21">
        <v>194</v>
      </c>
      <c r="I15" s="21">
        <v>44</v>
      </c>
      <c r="J15" s="22">
        <v>91</v>
      </c>
      <c r="K15" s="22">
        <v>104</v>
      </c>
      <c r="L15" s="22">
        <v>55</v>
      </c>
      <c r="M15" s="54">
        <v>88</v>
      </c>
      <c r="N15" s="15"/>
      <c r="O15" s="16"/>
    </row>
    <row r="16" spans="1:15" ht="15.75" x14ac:dyDescent="0.25">
      <c r="A16" s="17" t="s">
        <v>112</v>
      </c>
      <c r="B16" s="25" t="s">
        <v>111</v>
      </c>
      <c r="C16" s="19"/>
      <c r="D16" s="14" t="s">
        <v>110</v>
      </c>
      <c r="E16" s="21" t="s">
        <v>23</v>
      </c>
      <c r="F16" s="22">
        <f t="shared" si="0"/>
        <v>36</v>
      </c>
      <c r="G16" s="22"/>
      <c r="H16" s="21"/>
      <c r="I16" s="21"/>
      <c r="J16" s="22"/>
      <c r="K16" s="22">
        <v>36</v>
      </c>
      <c r="L16" s="22"/>
      <c r="M16" s="54"/>
      <c r="N16" s="15"/>
      <c r="O16" s="16"/>
    </row>
    <row r="17" spans="1:16" ht="15.75" x14ac:dyDescent="0.25">
      <c r="A17" s="17" t="s">
        <v>113</v>
      </c>
      <c r="B17" s="72" t="s">
        <v>56</v>
      </c>
      <c r="C17" s="19"/>
      <c r="D17" s="69" t="s">
        <v>99</v>
      </c>
      <c r="E17" s="21" t="s">
        <v>23</v>
      </c>
      <c r="F17" s="22">
        <f t="shared" si="0"/>
        <v>216</v>
      </c>
      <c r="G17" s="22"/>
      <c r="H17" s="21"/>
      <c r="I17" s="21"/>
      <c r="J17" s="22"/>
      <c r="K17" s="22"/>
      <c r="L17" s="22"/>
      <c r="M17" s="56">
        <v>216</v>
      </c>
      <c r="P17" s="16"/>
    </row>
    <row r="18" spans="1:16" ht="15.75" x14ac:dyDescent="0.25">
      <c r="A18" s="57"/>
      <c r="B18" s="76" t="s">
        <v>152</v>
      </c>
      <c r="C18" s="19"/>
      <c r="D18" s="20"/>
      <c r="E18" s="21"/>
      <c r="F18" s="22"/>
      <c r="G18" s="22"/>
      <c r="H18" s="21"/>
      <c r="I18" s="21"/>
      <c r="J18" s="22"/>
      <c r="K18" s="22"/>
      <c r="L18" s="22"/>
      <c r="M18" s="54"/>
      <c r="N18" s="15"/>
      <c r="O18" s="16"/>
    </row>
    <row r="19" spans="1:16" ht="18.75" x14ac:dyDescent="0.25">
      <c r="A19" s="17"/>
      <c r="B19" s="25"/>
      <c r="C19" s="19"/>
      <c r="D19" s="20"/>
      <c r="E19" s="21"/>
      <c r="F19" s="22"/>
      <c r="G19" s="22"/>
      <c r="H19" s="21"/>
      <c r="I19" s="21"/>
      <c r="J19" s="22"/>
      <c r="K19" s="22"/>
      <c r="L19" s="26"/>
      <c r="M19" s="23"/>
      <c r="N19" s="15"/>
      <c r="O19" s="16"/>
    </row>
    <row r="20" spans="1:16" ht="15.7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6" ht="15.7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4" spans="1:16" x14ac:dyDescent="0.25">
      <c r="J24" s="6"/>
    </row>
  </sheetData>
  <mergeCells count="14">
    <mergeCell ref="L1:M1"/>
    <mergeCell ref="A2:A7"/>
    <mergeCell ref="B2:B7"/>
    <mergeCell ref="C2:C7"/>
    <mergeCell ref="D2:D7"/>
    <mergeCell ref="L4:M7"/>
    <mergeCell ref="E2:E7"/>
    <mergeCell ref="F3:I3"/>
    <mergeCell ref="J3:M3"/>
    <mergeCell ref="F4:F7"/>
    <mergeCell ref="G4:I6"/>
    <mergeCell ref="J4:K7"/>
    <mergeCell ref="F2:I2"/>
    <mergeCell ref="J2:M2"/>
  </mergeCells>
  <conditionalFormatting sqref="F18:K19 L16:L18 F9:L9 G10:L15 G16:K17 F10:F17">
    <cfRule type="cellIs" dxfId="1" priority="1" operator="equal">
      <formula>0</formula>
    </cfRule>
  </conditionalFormatting>
  <conditionalFormatting sqref="F18:K19 L15:L18 F9:L9 G10:L14 G15:K17 F10:F17">
    <cfRule type="cellIs" dxfId="0" priority="16" operator="equal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8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Э 41-19</vt:lpstr>
      <vt:lpstr>МП 41-19</vt:lpstr>
      <vt:lpstr>МП 42-19</vt:lpstr>
      <vt:lpstr>ИСП 41-19</vt:lpstr>
      <vt:lpstr>ДТ 41-19</vt:lpstr>
      <vt:lpstr>ТМП 41-19</vt:lpstr>
      <vt:lpstr>Р 41-19</vt:lpstr>
      <vt:lpstr>КИП 41-19</vt:lpstr>
      <vt:lpstr>'ИСП 41-19'!Область_печати</vt:lpstr>
      <vt:lpstr>'КИП 41-19'!Область_печати</vt:lpstr>
      <vt:lpstr>'МП 41-19'!Область_печати</vt:lpstr>
      <vt:lpstr>'Р 41-19'!Область_печати</vt:lpstr>
      <vt:lpstr>'ТМП 41-19'!Область_печати</vt:lpstr>
      <vt:lpstr>'Э 41-19'!Область_печати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2022-12-12T15:02:35Z</dcterms:modified>
</cp:coreProperties>
</file>