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HTXD\3多元回归模型\"/>
    </mc:Choice>
  </mc:AlternateContent>
  <xr:revisionPtr revIDLastSave="0" documentId="13_ncr:40009_{8AA34771-991D-4B67-9C2E-8C85CBCA6293}" xr6:coauthVersionLast="47" xr6:coauthVersionMax="47" xr10:uidLastSave="{00000000-0000-0000-0000-000000000000}"/>
  <bookViews>
    <workbookView xWindow="-108" yWindow="-108" windowWidth="30936" windowHeight="16776"/>
  </bookViews>
  <sheets>
    <sheet name="Sheet4" sheetId="5" r:id="rId1"/>
    <sheet name="多元回归Python" sheetId="1" r:id="rId2"/>
    <sheet name="Sheet3" sheetId="4" r:id="rId3"/>
    <sheet name="val" sheetId="3" r:id="rId4"/>
    <sheet name="备用" sheetId="2" r:id="rId5"/>
  </sheets>
  <definedNames>
    <definedName name="_xlnm._FilterDatabase" localSheetId="1" hidden="1">多元回归Python!$A$1:$Y$88</definedName>
  </definedNames>
  <calcPr calcId="0"/>
</workbook>
</file>

<file path=xl/calcChain.xml><?xml version="1.0" encoding="utf-8"?>
<calcChain xmlns="http://schemas.openxmlformats.org/spreadsheetml/2006/main">
  <c r="AG111" i="1" l="1"/>
  <c r="AG110" i="1"/>
  <c r="AG109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4" i="1"/>
  <c r="AG14" i="1" s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3" i="1"/>
  <c r="AG3" i="1" s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G2" i="1"/>
  <c r="AD2" i="1"/>
  <c r="AD3" i="1"/>
  <c r="AE3" i="1" s="1"/>
  <c r="AD4" i="1"/>
  <c r="AE4" i="1" s="1"/>
  <c r="AD5" i="1"/>
  <c r="AD6" i="1"/>
  <c r="AF2" i="1"/>
  <c r="AE2" i="1" s="1"/>
  <c r="AE87" i="1"/>
  <c r="AE88" i="1"/>
  <c r="AE20" i="1"/>
  <c r="AE28" i="1"/>
  <c r="AE47" i="1"/>
  <c r="AE48" i="1"/>
  <c r="AD27" i="1"/>
  <c r="AE27" i="1" s="1"/>
  <c r="AD28" i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D48" i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D88" i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E5" i="1"/>
  <c r="AE6" i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C67" i="1"/>
  <c r="AC70" i="1"/>
  <c r="AC90" i="1"/>
  <c r="AC13" i="1"/>
  <c r="AC14" i="1"/>
  <c r="AC4" i="1"/>
  <c r="AA21" i="1"/>
  <c r="AA95" i="1"/>
  <c r="AB68" i="1"/>
  <c r="AC68" i="1" s="1"/>
  <c r="AB69" i="1"/>
  <c r="AC69" i="1" s="1"/>
  <c r="AB70" i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B3" i="1"/>
  <c r="AC3" i="1" s="1"/>
  <c r="AB4" i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B14" i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2" i="1"/>
  <c r="AC2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20" i="1"/>
  <c r="AA20" i="1" s="1"/>
  <c r="Z21" i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" i="1"/>
  <c r="AA2" i="1" s="1"/>
  <c r="AC110" i="1" l="1"/>
  <c r="AE110" i="1"/>
  <c r="AE109" i="1"/>
  <c r="AE111" i="1" s="1"/>
  <c r="AC109" i="1"/>
  <c r="AC111" i="1" s="1"/>
  <c r="AA109" i="1"/>
</calcChain>
</file>

<file path=xl/sharedStrings.xml><?xml version="1.0" encoding="utf-8"?>
<sst xmlns="http://schemas.openxmlformats.org/spreadsheetml/2006/main" count="1095" uniqueCount="248">
  <si>
    <t>B11_value</t>
  </si>
  <si>
    <t>B8a_value</t>
  </si>
  <si>
    <t>B8_value</t>
  </si>
  <si>
    <t>B7_value</t>
  </si>
  <si>
    <t>B6_value</t>
  </si>
  <si>
    <t>B5_value</t>
  </si>
  <si>
    <t>B4_value</t>
  </si>
  <si>
    <t>B3_value</t>
  </si>
  <si>
    <t>B2_value</t>
  </si>
  <si>
    <t>B12_value</t>
  </si>
  <si>
    <t>PSSRa</t>
  </si>
  <si>
    <t>NDVI58a</t>
  </si>
  <si>
    <t>NDVI56</t>
  </si>
  <si>
    <t>NDVI45</t>
  </si>
  <si>
    <t>NDVI</t>
  </si>
  <si>
    <t>MTCI</t>
  </si>
  <si>
    <t>MCARI</t>
  </si>
  <si>
    <t>IRECI</t>
  </si>
  <si>
    <t>IPVI</t>
  </si>
  <si>
    <t>GNDVI</t>
  </si>
  <si>
    <t>ARVI</t>
  </si>
  <si>
    <t>SAVI</t>
  </si>
  <si>
    <t>RVI</t>
  </si>
  <si>
    <t>REIP</t>
  </si>
  <si>
    <t>FID</t>
  </si>
  <si>
    <t>Shape</t>
  </si>
  <si>
    <t>样地编</t>
  </si>
  <si>
    <t>县</t>
  </si>
  <si>
    <t>场</t>
  </si>
  <si>
    <t>工区</t>
  </si>
  <si>
    <t>林班_大</t>
  </si>
  <si>
    <t>经度坐</t>
  </si>
  <si>
    <t>纬度坐</t>
  </si>
  <si>
    <t>2017年样</t>
  </si>
  <si>
    <t>所在碳7</t>
  </si>
  <si>
    <t>碳层号</t>
  </si>
  <si>
    <t>经营类</t>
  </si>
  <si>
    <t>树种配</t>
  </si>
  <si>
    <t>郁闭度</t>
  </si>
  <si>
    <t>龄组</t>
  </si>
  <si>
    <t>2007年林</t>
  </si>
  <si>
    <t>样地个7</t>
  </si>
  <si>
    <t>2022年林</t>
  </si>
  <si>
    <t>点</t>
  </si>
  <si>
    <t>建阳区</t>
  </si>
  <si>
    <t>红旗采育场</t>
  </si>
  <si>
    <t>河溪工区</t>
  </si>
  <si>
    <t>057-13-010</t>
  </si>
  <si>
    <t>针阔混水土林</t>
  </si>
  <si>
    <t>针阔混</t>
  </si>
  <si>
    <t>0.7-0.9</t>
  </si>
  <si>
    <t>中龄林</t>
  </si>
  <si>
    <t>坤中采育场</t>
  </si>
  <si>
    <t>茶肖工区</t>
  </si>
  <si>
    <t>012-09-010</t>
  </si>
  <si>
    <t>绿鑫林场</t>
  </si>
  <si>
    <t>鑫麻工区</t>
  </si>
  <si>
    <t>053-02-510</t>
  </si>
  <si>
    <t>溪东采育场</t>
  </si>
  <si>
    <t>下坑工区</t>
  </si>
  <si>
    <t>026-04-030</t>
  </si>
  <si>
    <t>针阔混大径材</t>
  </si>
  <si>
    <t>0.6-0.8</t>
  </si>
  <si>
    <t>场部工区</t>
  </si>
  <si>
    <t>051-10-050</t>
  </si>
  <si>
    <t>外墩采育场</t>
  </si>
  <si>
    <t>江墩工区</t>
  </si>
  <si>
    <t>108-10-010</t>
  </si>
  <si>
    <t>鑫书工区</t>
  </si>
  <si>
    <t>027-06-530</t>
  </si>
  <si>
    <t>针阔混中径材</t>
  </si>
  <si>
    <t>浒洲工区</t>
  </si>
  <si>
    <t>030-12-080</t>
  </si>
  <si>
    <t>045-19-010</t>
  </si>
  <si>
    <t>康中工区</t>
  </si>
  <si>
    <t>034-14-020</t>
  </si>
  <si>
    <t>针阔混小径材</t>
  </si>
  <si>
    <t>0.7-0.8</t>
  </si>
  <si>
    <t>建材厂</t>
  </si>
  <si>
    <t>七里牌</t>
  </si>
  <si>
    <t>034-04-050</t>
  </si>
  <si>
    <t>外墩工区</t>
  </si>
  <si>
    <t>114-07-050</t>
  </si>
  <si>
    <t>030-14-070</t>
  </si>
  <si>
    <t>0.3-0.8</t>
  </si>
  <si>
    <t>幼龄林</t>
  </si>
  <si>
    <t>大阐采育场</t>
  </si>
  <si>
    <t>南槎工区</t>
  </si>
  <si>
    <t>022-04-010</t>
  </si>
  <si>
    <t>022-05-060</t>
  </si>
  <si>
    <t>乌龙源工区</t>
  </si>
  <si>
    <t>076-09-020</t>
  </si>
  <si>
    <t>蕉溪采育场</t>
  </si>
  <si>
    <t>杜潭工区</t>
  </si>
  <si>
    <t>058-12-030</t>
  </si>
  <si>
    <t>109-09-010</t>
  </si>
  <si>
    <t>030-13-060</t>
  </si>
  <si>
    <t>鑫莒工区</t>
  </si>
  <si>
    <t>072-06-540</t>
  </si>
  <si>
    <t>048-18-010</t>
  </si>
  <si>
    <t>马岚工区</t>
  </si>
  <si>
    <t>022-10-010</t>
  </si>
  <si>
    <t>0.5-0.8</t>
  </si>
  <si>
    <t>桂林采育场</t>
  </si>
  <si>
    <t>014-09-080</t>
  </si>
  <si>
    <t>五福泮工区</t>
  </si>
  <si>
    <t>017-11-010</t>
  </si>
  <si>
    <t>030-14-010</t>
  </si>
  <si>
    <t>0.5-0.6</t>
  </si>
  <si>
    <t>022-17-040</t>
  </si>
  <si>
    <t>上乾工区</t>
  </si>
  <si>
    <t>073-14-010</t>
  </si>
  <si>
    <t>陈坑</t>
  </si>
  <si>
    <t>056-14-040</t>
  </si>
  <si>
    <t>0.3-0.4</t>
  </si>
  <si>
    <t>鑫徐工区</t>
  </si>
  <si>
    <t>059-03-550</t>
  </si>
  <si>
    <t>114-06-060</t>
  </si>
  <si>
    <t>黄坑工区</t>
  </si>
  <si>
    <t>039-05-040</t>
  </si>
  <si>
    <t>台石工区</t>
  </si>
  <si>
    <t>011-10-060</t>
  </si>
  <si>
    <t>岩岭工区</t>
  </si>
  <si>
    <t>050-12-030</t>
  </si>
  <si>
    <t>绿盛林场</t>
  </si>
  <si>
    <t>盛水工区</t>
  </si>
  <si>
    <t>053-09-520</t>
  </si>
  <si>
    <t>针叶混水土林</t>
  </si>
  <si>
    <t>针叶混</t>
  </si>
  <si>
    <t>0.3-0.9</t>
  </si>
  <si>
    <t>中幼林</t>
  </si>
  <si>
    <t>051-08-010</t>
  </si>
  <si>
    <t>042-03-030</t>
  </si>
  <si>
    <t>053-08-510</t>
  </si>
  <si>
    <t>针叶混大径材</t>
  </si>
  <si>
    <t>焦岚工区</t>
  </si>
  <si>
    <t>003-07-020</t>
  </si>
  <si>
    <t>064-06-110</t>
  </si>
  <si>
    <t>051-90-010</t>
  </si>
  <si>
    <t>针叶混中径材</t>
  </si>
  <si>
    <t>035-07-040</t>
  </si>
  <si>
    <t>012-08-030</t>
  </si>
  <si>
    <t>扬渥工区</t>
  </si>
  <si>
    <t>042-08-060</t>
  </si>
  <si>
    <t>针叶混小径材</t>
  </si>
  <si>
    <t>东山工区</t>
  </si>
  <si>
    <t>017-11-050</t>
  </si>
  <si>
    <t>005-07-010</t>
  </si>
  <si>
    <t>064-03-570</t>
  </si>
  <si>
    <t>054-08-020</t>
  </si>
  <si>
    <t>011-11-060</t>
  </si>
  <si>
    <t>058-05-020</t>
  </si>
  <si>
    <t>南山工区</t>
  </si>
  <si>
    <t>071-08-070</t>
  </si>
  <si>
    <t>013-07-030</t>
  </si>
  <si>
    <t>针叶混大、中径材</t>
  </si>
  <si>
    <t>0.3-0.6</t>
  </si>
  <si>
    <t>051-11-050</t>
  </si>
  <si>
    <t>071-11-010</t>
  </si>
  <si>
    <t>022-11-030</t>
  </si>
  <si>
    <t>034-09-040</t>
  </si>
  <si>
    <t>057-09-020</t>
  </si>
  <si>
    <t>053-01-520</t>
  </si>
  <si>
    <t>马尾松水土林</t>
  </si>
  <si>
    <t>马尾松</t>
  </si>
  <si>
    <t>0.5-0.9</t>
  </si>
  <si>
    <t>060-06-510</t>
  </si>
  <si>
    <t>大历溪工区</t>
  </si>
  <si>
    <t>013-08-050</t>
  </si>
  <si>
    <t>022-13-010</t>
  </si>
  <si>
    <t>马尾松中径材</t>
  </si>
  <si>
    <t>0.6-0.9</t>
  </si>
  <si>
    <t>044-07-041</t>
  </si>
  <si>
    <t>060-11-010</t>
  </si>
  <si>
    <t>020-06-010</t>
  </si>
  <si>
    <t>马尾松小径材</t>
  </si>
  <si>
    <t>白泥</t>
  </si>
  <si>
    <t>030-10-031</t>
  </si>
  <si>
    <t>095-05-710</t>
  </si>
  <si>
    <t>030-15-100</t>
  </si>
  <si>
    <t>马尾松中、小径材</t>
  </si>
  <si>
    <t>0.4-0.8</t>
  </si>
  <si>
    <t>冠莒工区</t>
  </si>
  <si>
    <t>072-06-040</t>
  </si>
  <si>
    <t>051-12-030</t>
  </si>
  <si>
    <t>073-07-520</t>
  </si>
  <si>
    <t>杉木水土林</t>
  </si>
  <si>
    <t>杉木</t>
  </si>
  <si>
    <t>013-09-050</t>
  </si>
  <si>
    <t>右巨工区</t>
  </si>
  <si>
    <t>004-07-010</t>
  </si>
  <si>
    <t>033-03-520</t>
  </si>
  <si>
    <t>杉木大径材</t>
  </si>
  <si>
    <t>049-14-050</t>
  </si>
  <si>
    <t>071-08-020</t>
  </si>
  <si>
    <t>030-06-010</t>
  </si>
  <si>
    <t>杉木中径材</t>
  </si>
  <si>
    <t>033-11-010</t>
  </si>
  <si>
    <t>021-07-030</t>
  </si>
  <si>
    <t>032-06-520</t>
  </si>
  <si>
    <t>盛漳工区</t>
  </si>
  <si>
    <t>048-10-560</t>
  </si>
  <si>
    <t>008-90-010</t>
  </si>
  <si>
    <t>058-09-010</t>
  </si>
  <si>
    <t>027-08-100</t>
  </si>
  <si>
    <t>市综合林场</t>
  </si>
  <si>
    <t>福星厂工区</t>
  </si>
  <si>
    <t>087-03-010</t>
  </si>
  <si>
    <t>036-09-020</t>
  </si>
  <si>
    <t>杉木小径材</t>
  </si>
  <si>
    <t>033-03-510</t>
  </si>
  <si>
    <t>塘头工区</t>
  </si>
  <si>
    <t>039-10-020</t>
  </si>
  <si>
    <t>061-20-010</t>
  </si>
  <si>
    <t>064-01-520</t>
  </si>
  <si>
    <t>063-03-060</t>
  </si>
  <si>
    <t>061-23-010</t>
  </si>
  <si>
    <t>074-09-510</t>
  </si>
  <si>
    <t>044-10-030</t>
  </si>
  <si>
    <t>053-01-550</t>
  </si>
  <si>
    <t>010-05-040</t>
  </si>
  <si>
    <t>038-07-010</t>
  </si>
  <si>
    <t>030-12-050</t>
  </si>
  <si>
    <t>杉木大、中径材</t>
  </si>
  <si>
    <t>鑫童工区</t>
  </si>
  <si>
    <t>044-01-540</t>
  </si>
  <si>
    <t>057-11-030</t>
  </si>
  <si>
    <t>030-07-020</t>
  </si>
  <si>
    <t>052-13-030</t>
  </si>
  <si>
    <t>021-06-050</t>
  </si>
  <si>
    <t>074-04-530</t>
  </si>
  <si>
    <t>071-08-110</t>
  </si>
  <si>
    <t>081-10-030</t>
  </si>
  <si>
    <t>032-05-510</t>
  </si>
  <si>
    <t>051-13-030</t>
  </si>
  <si>
    <t>047-15-020</t>
  </si>
  <si>
    <t>057-07-030</t>
  </si>
  <si>
    <t>盛将工区</t>
  </si>
  <si>
    <t>018-03-590</t>
  </si>
  <si>
    <t>2017V</t>
    <phoneticPr fontId="18" type="noConversion"/>
  </si>
  <si>
    <t>'B2_value', 'PSSRa', 'NDVI58a', 'NDVI56', 'NDVI45', 'NDVI', 'MTCI', 'IPVI', 'GNDVI', 'ARVI', 'RVI', 'REIP'</t>
  </si>
  <si>
    <t>预测模型1</t>
    <phoneticPr fontId="18" type="noConversion"/>
  </si>
  <si>
    <t>'B7_value', 'B6_value', 'B5_value', 'B4_value', 'B12_value'</t>
  </si>
  <si>
    <t>预测模型2</t>
    <phoneticPr fontId="18" type="noConversion"/>
  </si>
  <si>
    <t>'B8a_value', 'B7_value', 'B6_value', 'B2_value'</t>
  </si>
  <si>
    <t>预测模型3</t>
    <phoneticPr fontId="18" type="noConversion"/>
  </si>
  <si>
    <t>'B2_value', 'B3_value', 'REIP'</t>
  </si>
  <si>
    <t>预测模型4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</si>
</sst>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0.0_ "/>
    <numFmt numFmtId="178" formatCode="0_ "/>
    <numFmt numFmtId="179" formatCode="0.0%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33" borderId="0" xfId="0" applyFill="1">
      <alignment vertical="center"/>
    </xf>
    <xf numFmtId="179" fontId="0" fillId="0" borderId="0" xfId="1" applyNumberFormat="1" applyFont="1">
      <alignment vertical="center"/>
    </xf>
    <xf numFmtId="179" fontId="0" fillId="0" borderId="0" xfId="0" applyNumberFormat="1">
      <alignment vertical="center"/>
    </xf>
    <xf numFmtId="176" fontId="0" fillId="0" borderId="0" xfId="1" applyNumberFormat="1" applyFont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8"/>
  <sheetViews>
    <sheetView tabSelected="1" workbookViewId="0">
      <selection sqref="A1:Y1048576"/>
    </sheetView>
  </sheetViews>
  <sheetFormatPr defaultRowHeight="13.8" x14ac:dyDescent="0.25"/>
  <cols>
    <col min="12" max="15" width="8.88671875" style="2"/>
    <col min="16" max="16" width="8.88671875" style="3"/>
    <col min="17" max="18" width="8.88671875" style="4"/>
    <col min="23" max="23" width="8.88671875" style="3"/>
    <col min="24" max="24" width="8.88671875" style="4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  <c r="W1" s="3" t="s">
        <v>22</v>
      </c>
      <c r="X1" s="4" t="s">
        <v>23</v>
      </c>
      <c r="Y1" t="s">
        <v>239</v>
      </c>
    </row>
    <row r="2" spans="1:25" x14ac:dyDescent="0.25">
      <c r="A2">
        <v>242</v>
      </c>
      <c r="B2">
        <v>692</v>
      </c>
      <c r="C2">
        <v>570</v>
      </c>
      <c r="D2">
        <v>498</v>
      </c>
      <c r="E2">
        <v>448</v>
      </c>
      <c r="F2">
        <v>152</v>
      </c>
      <c r="G2">
        <v>76</v>
      </c>
      <c r="H2">
        <v>127</v>
      </c>
      <c r="I2">
        <v>72</v>
      </c>
      <c r="J2">
        <v>108</v>
      </c>
      <c r="K2">
        <v>6.5526299999999997</v>
      </c>
      <c r="L2" s="2">
        <v>0.63980999999999999</v>
      </c>
      <c r="M2" s="2">
        <v>0.49333300000000002</v>
      </c>
      <c r="N2" s="2">
        <v>0.33333299999999999</v>
      </c>
      <c r="O2" s="2">
        <v>0.764706</v>
      </c>
      <c r="P2" s="3">
        <v>3.8947400000000001</v>
      </c>
      <c r="Q2" s="4">
        <v>5396</v>
      </c>
      <c r="R2" s="4">
        <v>1243.79</v>
      </c>
      <c r="S2" s="2">
        <v>0.88235300000000005</v>
      </c>
      <c r="T2" s="2">
        <v>0.59360000000000002</v>
      </c>
      <c r="U2" s="2">
        <v>0.75384600000000002</v>
      </c>
      <c r="V2">
        <v>59882.1</v>
      </c>
      <c r="W2" s="3">
        <v>7.5</v>
      </c>
      <c r="X2" s="4">
        <v>718.24300000000005</v>
      </c>
      <c r="Y2">
        <v>15.69</v>
      </c>
    </row>
    <row r="3" spans="1:25" x14ac:dyDescent="0.25">
      <c r="A3">
        <v>340</v>
      </c>
      <c r="B3">
        <v>956</v>
      </c>
      <c r="C3">
        <v>760</v>
      </c>
      <c r="D3">
        <v>859</v>
      </c>
      <c r="E3">
        <v>689</v>
      </c>
      <c r="F3">
        <v>275</v>
      </c>
      <c r="G3">
        <v>130</v>
      </c>
      <c r="H3">
        <v>208</v>
      </c>
      <c r="I3">
        <v>143</v>
      </c>
      <c r="J3">
        <v>162</v>
      </c>
      <c r="K3">
        <v>6.6076899999999998</v>
      </c>
      <c r="L3" s="2">
        <v>0.55320899999999995</v>
      </c>
      <c r="M3" s="2">
        <v>0.42946099999999998</v>
      </c>
      <c r="N3" s="2">
        <v>0.35802499999999998</v>
      </c>
      <c r="O3" s="2">
        <v>0.70786499999999997</v>
      </c>
      <c r="P3" s="3">
        <v>2.8551700000000002</v>
      </c>
      <c r="Q3" s="4">
        <v>19082</v>
      </c>
      <c r="R3" s="4">
        <v>1826.48</v>
      </c>
      <c r="S3" s="2">
        <v>0.85393300000000005</v>
      </c>
      <c r="T3" s="2">
        <v>0.61012200000000005</v>
      </c>
      <c r="U3" s="2">
        <v>0.73318099999999997</v>
      </c>
      <c r="V3">
        <v>105190</v>
      </c>
      <c r="W3" s="3">
        <v>5.8461499999999997</v>
      </c>
      <c r="X3" s="4">
        <v>721.20799999999997</v>
      </c>
      <c r="Y3">
        <v>20.36</v>
      </c>
    </row>
    <row r="4" spans="1:25" x14ac:dyDescent="0.25">
      <c r="A4">
        <v>473</v>
      </c>
      <c r="B4">
        <v>1543</v>
      </c>
      <c r="C4">
        <v>1878</v>
      </c>
      <c r="D4">
        <v>1397</v>
      </c>
      <c r="E4">
        <v>1210</v>
      </c>
      <c r="F4">
        <v>386</v>
      </c>
      <c r="G4">
        <v>214</v>
      </c>
      <c r="H4">
        <v>339</v>
      </c>
      <c r="I4">
        <v>223</v>
      </c>
      <c r="J4">
        <v>195</v>
      </c>
      <c r="K4">
        <v>6.5280399999999998</v>
      </c>
      <c r="L4" s="2">
        <v>0.59979300000000002</v>
      </c>
      <c r="M4" s="2">
        <v>0.51629100000000006</v>
      </c>
      <c r="N4" s="2">
        <v>0.28666700000000001</v>
      </c>
      <c r="O4" s="2">
        <v>0.79541099999999998</v>
      </c>
      <c r="P4" s="3">
        <v>4.7907000000000002</v>
      </c>
      <c r="Q4" s="4">
        <v>27967.200000000001</v>
      </c>
      <c r="R4" s="4">
        <v>3708.37</v>
      </c>
      <c r="S4" s="2">
        <v>0.897706</v>
      </c>
      <c r="T4" s="2">
        <v>0.60944699999999996</v>
      </c>
      <c r="U4" s="2">
        <v>0.80316900000000002</v>
      </c>
      <c r="V4">
        <v>652860</v>
      </c>
      <c r="W4" s="3">
        <v>8.7757000000000005</v>
      </c>
      <c r="X4" s="4">
        <v>720.36400000000003</v>
      </c>
      <c r="Y4">
        <v>7.98</v>
      </c>
    </row>
    <row r="5" spans="1:25" x14ac:dyDescent="0.25">
      <c r="A5">
        <v>495</v>
      </c>
      <c r="B5">
        <v>1429</v>
      </c>
      <c r="C5">
        <v>1474</v>
      </c>
      <c r="D5">
        <v>1342</v>
      </c>
      <c r="E5">
        <v>1066</v>
      </c>
      <c r="F5">
        <v>356</v>
      </c>
      <c r="G5">
        <v>184</v>
      </c>
      <c r="H5">
        <v>276</v>
      </c>
      <c r="I5">
        <v>192</v>
      </c>
      <c r="J5">
        <v>220</v>
      </c>
      <c r="K5">
        <v>7.2934799999999997</v>
      </c>
      <c r="L5" s="2">
        <v>0.60111999999999999</v>
      </c>
      <c r="M5" s="2">
        <v>0.49929699999999999</v>
      </c>
      <c r="N5" s="2">
        <v>0.318519</v>
      </c>
      <c r="O5" s="2">
        <v>0.77804600000000002</v>
      </c>
      <c r="P5" s="3">
        <v>4.12791</v>
      </c>
      <c r="Q5" s="4">
        <v>26832</v>
      </c>
      <c r="R5" s="4">
        <v>3467.49</v>
      </c>
      <c r="S5" s="2">
        <v>0.88902300000000001</v>
      </c>
      <c r="T5" s="2">
        <v>0.65883800000000003</v>
      </c>
      <c r="U5" s="2">
        <v>0.78666700000000001</v>
      </c>
      <c r="V5">
        <v>401150</v>
      </c>
      <c r="W5" s="3">
        <v>8.0108700000000006</v>
      </c>
      <c r="X5" s="4">
        <v>722.93</v>
      </c>
      <c r="Y5">
        <v>16.59</v>
      </c>
    </row>
    <row r="6" spans="1:25" x14ac:dyDescent="0.25">
      <c r="A6">
        <v>513</v>
      </c>
      <c r="B6">
        <v>1581</v>
      </c>
      <c r="C6">
        <v>1472</v>
      </c>
      <c r="D6">
        <v>1486</v>
      </c>
      <c r="E6">
        <v>1182</v>
      </c>
      <c r="F6">
        <v>349</v>
      </c>
      <c r="G6">
        <v>151</v>
      </c>
      <c r="H6">
        <v>243</v>
      </c>
      <c r="I6">
        <v>208</v>
      </c>
      <c r="J6">
        <v>213</v>
      </c>
      <c r="K6">
        <v>9.8410600000000006</v>
      </c>
      <c r="L6" s="2">
        <v>0.63834199999999996</v>
      </c>
      <c r="M6" s="2">
        <v>0.54408900000000004</v>
      </c>
      <c r="N6" s="2">
        <v>0.39600000000000002</v>
      </c>
      <c r="O6" s="2">
        <v>0.81392500000000001</v>
      </c>
      <c r="P6" s="3">
        <v>4.2070699999999999</v>
      </c>
      <c r="Q6" s="4">
        <v>35006.400000000001</v>
      </c>
      <c r="R6" s="4">
        <v>4521.3999999999996</v>
      </c>
      <c r="S6" s="2">
        <v>0.90696200000000005</v>
      </c>
      <c r="T6" s="2">
        <v>0.71891300000000002</v>
      </c>
      <c r="U6" s="2">
        <v>0.87994899999999998</v>
      </c>
      <c r="V6">
        <v>402121</v>
      </c>
      <c r="W6" s="3">
        <v>9.7483400000000007</v>
      </c>
      <c r="X6" s="4">
        <v>722.54499999999996</v>
      </c>
      <c r="Y6">
        <v>7.21</v>
      </c>
    </row>
    <row r="7" spans="1:25" x14ac:dyDescent="0.25">
      <c r="A7">
        <v>547</v>
      </c>
      <c r="B7">
        <v>1831</v>
      </c>
      <c r="C7">
        <v>1984</v>
      </c>
      <c r="D7">
        <v>1652</v>
      </c>
      <c r="E7">
        <v>1377</v>
      </c>
      <c r="F7">
        <v>329</v>
      </c>
      <c r="G7">
        <v>128</v>
      </c>
      <c r="H7">
        <v>206</v>
      </c>
      <c r="I7">
        <v>80</v>
      </c>
      <c r="J7">
        <v>234</v>
      </c>
      <c r="K7">
        <v>12.9062</v>
      </c>
      <c r="L7" s="2">
        <v>0.69537000000000004</v>
      </c>
      <c r="M7" s="2">
        <v>0.61430200000000001</v>
      </c>
      <c r="N7" s="2">
        <v>0.43982500000000002</v>
      </c>
      <c r="O7" s="2">
        <v>0.87878800000000001</v>
      </c>
      <c r="P7" s="3">
        <v>5.2139300000000004</v>
      </c>
      <c r="Q7" s="4">
        <v>35456.400000000001</v>
      </c>
      <c r="R7" s="4">
        <v>6378.57</v>
      </c>
      <c r="S7" s="2">
        <v>0.93939399999999995</v>
      </c>
      <c r="T7" s="2">
        <v>0.77825599999999995</v>
      </c>
      <c r="U7" s="2">
        <v>0.83703700000000003</v>
      </c>
      <c r="V7">
        <v>735150</v>
      </c>
      <c r="W7" s="3">
        <v>15.5</v>
      </c>
      <c r="X7" s="4">
        <v>721.41200000000003</v>
      </c>
      <c r="Y7">
        <v>19.86</v>
      </c>
    </row>
    <row r="8" spans="1:25" x14ac:dyDescent="0.25">
      <c r="A8">
        <v>593</v>
      </c>
      <c r="B8">
        <v>1664</v>
      </c>
      <c r="C8">
        <v>1676</v>
      </c>
      <c r="D8">
        <v>1578</v>
      </c>
      <c r="E8">
        <v>1242</v>
      </c>
      <c r="F8">
        <v>412</v>
      </c>
      <c r="G8">
        <v>152</v>
      </c>
      <c r="H8">
        <v>297</v>
      </c>
      <c r="I8">
        <v>182</v>
      </c>
      <c r="J8">
        <v>263</v>
      </c>
      <c r="K8">
        <v>10.381600000000001</v>
      </c>
      <c r="L8" s="2">
        <v>0.60308300000000004</v>
      </c>
      <c r="M8" s="2">
        <v>0.50181399999999998</v>
      </c>
      <c r="N8" s="2">
        <v>0.46099299999999999</v>
      </c>
      <c r="O8" s="2">
        <v>0.83369800000000005</v>
      </c>
      <c r="P8" s="3">
        <v>3.19231</v>
      </c>
      <c r="Q8" s="4">
        <v>61620</v>
      </c>
      <c r="R8" s="4">
        <v>4298.7700000000004</v>
      </c>
      <c r="S8" s="2">
        <v>0.91684900000000003</v>
      </c>
      <c r="T8" s="2">
        <v>0.68320000000000003</v>
      </c>
      <c r="U8" s="2">
        <v>0.86429400000000001</v>
      </c>
      <c r="V8">
        <v>522494</v>
      </c>
      <c r="W8" s="3">
        <v>11.026300000000001</v>
      </c>
      <c r="X8" s="4">
        <v>721.83100000000002</v>
      </c>
      <c r="Y8">
        <v>17.559999999999999</v>
      </c>
    </row>
    <row r="9" spans="1:25" x14ac:dyDescent="0.25">
      <c r="A9">
        <v>595</v>
      </c>
      <c r="B9">
        <v>1311</v>
      </c>
      <c r="C9">
        <v>1356</v>
      </c>
      <c r="D9">
        <v>1183</v>
      </c>
      <c r="E9">
        <v>940</v>
      </c>
      <c r="F9">
        <v>332</v>
      </c>
      <c r="G9">
        <v>155</v>
      </c>
      <c r="H9">
        <v>234</v>
      </c>
      <c r="I9">
        <v>149</v>
      </c>
      <c r="J9">
        <v>293</v>
      </c>
      <c r="K9">
        <v>7.6322599999999996</v>
      </c>
      <c r="L9" s="2">
        <v>0.59586099999999997</v>
      </c>
      <c r="M9" s="2">
        <v>0.477987</v>
      </c>
      <c r="N9" s="2">
        <v>0.36345</v>
      </c>
      <c r="O9" s="2">
        <v>0.79483800000000004</v>
      </c>
      <c r="P9" s="3">
        <v>3.4350299999999998</v>
      </c>
      <c r="Q9" s="4">
        <v>27859.8</v>
      </c>
      <c r="R9" s="4">
        <v>2910.6</v>
      </c>
      <c r="S9" s="2">
        <v>0.89741899999999997</v>
      </c>
      <c r="T9" s="2">
        <v>0.66972500000000001</v>
      </c>
      <c r="U9" s="2">
        <v>0.78773899999999997</v>
      </c>
      <c r="V9">
        <v>340371</v>
      </c>
      <c r="W9" s="3">
        <v>8.7483900000000006</v>
      </c>
      <c r="X9" s="4">
        <v>722.17100000000005</v>
      </c>
      <c r="Y9">
        <v>14.53</v>
      </c>
    </row>
    <row r="10" spans="1:25" x14ac:dyDescent="0.25">
      <c r="A10">
        <v>640</v>
      </c>
      <c r="B10">
        <v>2139</v>
      </c>
      <c r="C10">
        <v>2430</v>
      </c>
      <c r="D10">
        <v>1889</v>
      </c>
      <c r="E10">
        <v>1583</v>
      </c>
      <c r="F10">
        <v>512</v>
      </c>
      <c r="G10">
        <v>208</v>
      </c>
      <c r="H10">
        <v>373</v>
      </c>
      <c r="I10">
        <v>223</v>
      </c>
      <c r="J10">
        <v>281</v>
      </c>
      <c r="K10">
        <v>9.0817300000000003</v>
      </c>
      <c r="L10" s="2">
        <v>0.61373100000000003</v>
      </c>
      <c r="M10" s="2">
        <v>0.51121700000000003</v>
      </c>
      <c r="N10" s="2">
        <v>0.42222199999999999</v>
      </c>
      <c r="O10" s="2">
        <v>0.84230499999999997</v>
      </c>
      <c r="P10" s="3">
        <v>3.5230299999999999</v>
      </c>
      <c r="Q10" s="4">
        <v>83964.800000000003</v>
      </c>
      <c r="R10" s="4">
        <v>5197.3100000000004</v>
      </c>
      <c r="S10" s="2">
        <v>0.92115199999999997</v>
      </c>
      <c r="T10" s="2">
        <v>0.67020299999999999</v>
      </c>
      <c r="U10" s="2">
        <v>0.85284000000000004</v>
      </c>
      <c r="V10">
        <v>1099260</v>
      </c>
      <c r="W10" s="3">
        <v>11.682700000000001</v>
      </c>
      <c r="X10" s="4">
        <v>720.03700000000003</v>
      </c>
      <c r="Y10">
        <v>20.350000000000001</v>
      </c>
    </row>
    <row r="11" spans="1:25" x14ac:dyDescent="0.25">
      <c r="A11">
        <v>645</v>
      </c>
      <c r="B11">
        <v>1452</v>
      </c>
      <c r="C11">
        <v>1274</v>
      </c>
      <c r="D11">
        <v>1293</v>
      </c>
      <c r="E11">
        <v>1091</v>
      </c>
      <c r="F11">
        <v>431</v>
      </c>
      <c r="G11">
        <v>212</v>
      </c>
      <c r="H11">
        <v>261</v>
      </c>
      <c r="I11">
        <v>175</v>
      </c>
      <c r="J11">
        <v>306</v>
      </c>
      <c r="K11">
        <v>6.0990599999999997</v>
      </c>
      <c r="L11" s="2">
        <v>0.54222000000000004</v>
      </c>
      <c r="M11" s="2">
        <v>0.43364000000000003</v>
      </c>
      <c r="N11" s="2">
        <v>0.34059099999999998</v>
      </c>
      <c r="O11" s="2">
        <v>0.71467000000000003</v>
      </c>
      <c r="P11" s="3">
        <v>3.0137</v>
      </c>
      <c r="Q11" s="4">
        <v>40515</v>
      </c>
      <c r="R11" s="4">
        <v>2736.36</v>
      </c>
      <c r="S11" s="2">
        <v>0.85733499999999996</v>
      </c>
      <c r="T11" s="2">
        <v>0.66409300000000004</v>
      </c>
      <c r="U11" s="2">
        <v>0.673014</v>
      </c>
      <c r="V11">
        <v>295999</v>
      </c>
      <c r="W11" s="3">
        <v>6.00943</v>
      </c>
      <c r="X11" s="4">
        <v>719.48500000000001</v>
      </c>
      <c r="Y11">
        <v>17.96</v>
      </c>
    </row>
    <row r="12" spans="1:25" x14ac:dyDescent="0.25">
      <c r="A12">
        <v>710</v>
      </c>
      <c r="B12">
        <v>2063</v>
      </c>
      <c r="C12">
        <v>1926</v>
      </c>
      <c r="D12">
        <v>1866</v>
      </c>
      <c r="E12">
        <v>1568</v>
      </c>
      <c r="F12">
        <v>484</v>
      </c>
      <c r="G12">
        <v>201</v>
      </c>
      <c r="H12">
        <v>278</v>
      </c>
      <c r="I12">
        <v>180</v>
      </c>
      <c r="J12">
        <v>292</v>
      </c>
      <c r="K12">
        <v>9.2835800000000006</v>
      </c>
      <c r="L12" s="2">
        <v>0.61994499999999997</v>
      </c>
      <c r="M12" s="2">
        <v>0.52826499999999998</v>
      </c>
      <c r="N12" s="2">
        <v>0.41313899999999998</v>
      </c>
      <c r="O12" s="2">
        <v>0.81100099999999997</v>
      </c>
      <c r="P12" s="3">
        <v>3.83039</v>
      </c>
      <c r="Q12" s="4">
        <v>68429.399999999994</v>
      </c>
      <c r="R12" s="4">
        <v>5394.05</v>
      </c>
      <c r="S12" s="2">
        <v>0.905501</v>
      </c>
      <c r="T12" s="2">
        <v>0.740672</v>
      </c>
      <c r="U12" s="2">
        <v>0.793296</v>
      </c>
      <c r="V12">
        <v>688113</v>
      </c>
      <c r="W12" s="3">
        <v>9.5820900000000009</v>
      </c>
      <c r="X12" s="4">
        <v>720.27700000000004</v>
      </c>
      <c r="Y12">
        <v>18.36</v>
      </c>
    </row>
    <row r="13" spans="1:25" x14ac:dyDescent="0.25">
      <c r="A13">
        <v>714</v>
      </c>
      <c r="B13">
        <v>903</v>
      </c>
      <c r="C13">
        <v>709</v>
      </c>
      <c r="D13">
        <v>898</v>
      </c>
      <c r="E13">
        <v>815</v>
      </c>
      <c r="F13">
        <v>429</v>
      </c>
      <c r="G13">
        <v>165</v>
      </c>
      <c r="H13">
        <v>201</v>
      </c>
      <c r="I13">
        <v>160</v>
      </c>
      <c r="J13">
        <v>368</v>
      </c>
      <c r="K13">
        <v>5.4424200000000003</v>
      </c>
      <c r="L13" s="2">
        <v>0.35585600000000001</v>
      </c>
      <c r="M13" s="2">
        <v>0.31028899999999998</v>
      </c>
      <c r="N13" s="2">
        <v>0.44444400000000001</v>
      </c>
      <c r="O13" s="2">
        <v>0.62242600000000003</v>
      </c>
      <c r="P13" s="3">
        <v>1.4621200000000001</v>
      </c>
      <c r="Q13" s="4">
        <v>57657.599999999999</v>
      </c>
      <c r="R13" s="4">
        <v>1392.53</v>
      </c>
      <c r="S13" s="2">
        <v>0.81121299999999996</v>
      </c>
      <c r="T13" s="2">
        <v>0.63421300000000003</v>
      </c>
      <c r="U13" s="2">
        <v>0.61319699999999999</v>
      </c>
      <c r="V13">
        <v>89199</v>
      </c>
      <c r="W13" s="3">
        <v>4.29697</v>
      </c>
      <c r="X13" s="4">
        <v>710.62199999999996</v>
      </c>
      <c r="Y13">
        <v>6.86</v>
      </c>
    </row>
    <row r="14" spans="1:25" x14ac:dyDescent="0.25">
      <c r="A14">
        <v>733</v>
      </c>
      <c r="B14">
        <v>2152</v>
      </c>
      <c r="C14">
        <v>2050</v>
      </c>
      <c r="D14">
        <v>2045</v>
      </c>
      <c r="E14">
        <v>1649</v>
      </c>
      <c r="F14">
        <v>508</v>
      </c>
      <c r="G14">
        <v>210</v>
      </c>
      <c r="H14">
        <v>348</v>
      </c>
      <c r="I14">
        <v>240</v>
      </c>
      <c r="J14">
        <v>295</v>
      </c>
      <c r="K14">
        <v>9.7380999999999993</v>
      </c>
      <c r="L14" s="2">
        <v>0.61804499999999996</v>
      </c>
      <c r="M14" s="2">
        <v>0.52897499999999997</v>
      </c>
      <c r="N14" s="2">
        <v>0.41504200000000002</v>
      </c>
      <c r="O14" s="2">
        <v>0.81415899999999997</v>
      </c>
      <c r="P14" s="3">
        <v>3.8288600000000002</v>
      </c>
      <c r="Q14" s="4">
        <v>79268</v>
      </c>
      <c r="R14" s="4">
        <v>5956.53</v>
      </c>
      <c r="S14" s="2">
        <v>0.90708</v>
      </c>
      <c r="T14" s="2">
        <v>0.709152</v>
      </c>
      <c r="U14" s="2">
        <v>0.838565</v>
      </c>
      <c r="V14">
        <v>779872</v>
      </c>
      <c r="W14" s="3">
        <v>9.7619000000000007</v>
      </c>
      <c r="X14" s="4">
        <v>721.71799999999996</v>
      </c>
      <c r="Y14">
        <v>18.920000000000002</v>
      </c>
    </row>
    <row r="15" spans="1:25" x14ac:dyDescent="0.25">
      <c r="A15">
        <v>734</v>
      </c>
      <c r="B15">
        <v>1494</v>
      </c>
      <c r="C15">
        <v>1562</v>
      </c>
      <c r="D15">
        <v>1358</v>
      </c>
      <c r="E15">
        <v>1098</v>
      </c>
      <c r="F15">
        <v>391</v>
      </c>
      <c r="G15">
        <v>150</v>
      </c>
      <c r="H15">
        <v>217</v>
      </c>
      <c r="I15">
        <v>72</v>
      </c>
      <c r="J15">
        <v>383</v>
      </c>
      <c r="K15">
        <v>9.0533300000000008</v>
      </c>
      <c r="L15" s="2">
        <v>0.58514600000000005</v>
      </c>
      <c r="M15" s="2">
        <v>0.47481499999999999</v>
      </c>
      <c r="N15" s="2">
        <v>0.44547100000000001</v>
      </c>
      <c r="O15" s="2">
        <v>0.824766</v>
      </c>
      <c r="P15" s="3">
        <v>2.9336099999999998</v>
      </c>
      <c r="Q15" s="4">
        <v>49694.2</v>
      </c>
      <c r="R15" s="4">
        <v>3392.29</v>
      </c>
      <c r="S15" s="2">
        <v>0.91238300000000006</v>
      </c>
      <c r="T15" s="2">
        <v>0.72444399999999998</v>
      </c>
      <c r="U15" s="2">
        <v>0.745251</v>
      </c>
      <c r="V15">
        <v>453384</v>
      </c>
      <c r="W15" s="3">
        <v>10.4133</v>
      </c>
      <c r="X15" s="4">
        <v>720.53700000000003</v>
      </c>
      <c r="Y15">
        <v>17.16</v>
      </c>
    </row>
    <row r="16" spans="1:25" x14ac:dyDescent="0.25">
      <c r="A16">
        <v>739</v>
      </c>
      <c r="B16">
        <v>2045</v>
      </c>
      <c r="C16">
        <v>2474</v>
      </c>
      <c r="D16">
        <v>1809</v>
      </c>
      <c r="E16">
        <v>1501</v>
      </c>
      <c r="F16">
        <v>476</v>
      </c>
      <c r="G16">
        <v>256</v>
      </c>
      <c r="H16">
        <v>346</v>
      </c>
      <c r="I16">
        <v>218</v>
      </c>
      <c r="J16">
        <v>345</v>
      </c>
      <c r="K16">
        <v>7.0664100000000003</v>
      </c>
      <c r="L16" s="2">
        <v>0.62237200000000004</v>
      </c>
      <c r="M16" s="2">
        <v>0.51846199999999998</v>
      </c>
      <c r="N16" s="2">
        <v>0.30054599999999998</v>
      </c>
      <c r="O16" s="2">
        <v>0.81245400000000001</v>
      </c>
      <c r="P16" s="3">
        <v>4.65909</v>
      </c>
      <c r="Q16" s="4">
        <v>42680</v>
      </c>
      <c r="R16" s="4">
        <v>4897.17</v>
      </c>
      <c r="S16" s="2">
        <v>0.906227</v>
      </c>
      <c r="T16" s="2">
        <v>0.67888599999999999</v>
      </c>
      <c r="U16" s="2">
        <v>0.78757200000000005</v>
      </c>
      <c r="V16">
        <v>1135550</v>
      </c>
      <c r="W16" s="3">
        <v>9.6640599999999992</v>
      </c>
      <c r="X16" s="4">
        <v>721.71699999999998</v>
      </c>
      <c r="Y16">
        <v>16.59</v>
      </c>
    </row>
    <row r="17" spans="1:25" x14ac:dyDescent="0.25">
      <c r="A17">
        <v>746</v>
      </c>
      <c r="B17">
        <v>2387</v>
      </c>
      <c r="C17">
        <v>2420</v>
      </c>
      <c r="D17">
        <v>2218</v>
      </c>
      <c r="E17">
        <v>1788</v>
      </c>
      <c r="F17">
        <v>497</v>
      </c>
      <c r="G17">
        <v>237</v>
      </c>
      <c r="H17">
        <v>362</v>
      </c>
      <c r="I17">
        <v>227</v>
      </c>
      <c r="J17">
        <v>342</v>
      </c>
      <c r="K17">
        <v>9.3586500000000008</v>
      </c>
      <c r="L17" s="2">
        <v>0.65534000000000003</v>
      </c>
      <c r="M17" s="2">
        <v>0.56498899999999996</v>
      </c>
      <c r="N17" s="2">
        <v>0.35422300000000001</v>
      </c>
      <c r="O17" s="2">
        <v>0.82160299999999997</v>
      </c>
      <c r="P17" s="3">
        <v>4.9653799999999997</v>
      </c>
      <c r="Q17" s="4">
        <v>60580</v>
      </c>
      <c r="R17" s="4">
        <v>7126.82</v>
      </c>
      <c r="S17" s="2">
        <v>0.910802</v>
      </c>
      <c r="T17" s="2">
        <v>0.71938000000000002</v>
      </c>
      <c r="U17" s="2">
        <v>0.81477299999999997</v>
      </c>
      <c r="V17">
        <v>1087750</v>
      </c>
      <c r="W17" s="3">
        <v>10.211</v>
      </c>
      <c r="X17" s="4">
        <v>722.63400000000001</v>
      </c>
      <c r="Y17">
        <v>7.68</v>
      </c>
    </row>
    <row r="18" spans="1:25" x14ac:dyDescent="0.25">
      <c r="A18">
        <v>750</v>
      </c>
      <c r="B18">
        <v>2251</v>
      </c>
      <c r="C18">
        <v>2478</v>
      </c>
      <c r="D18">
        <v>2083</v>
      </c>
      <c r="E18">
        <v>1738</v>
      </c>
      <c r="F18">
        <v>568</v>
      </c>
      <c r="G18">
        <v>250</v>
      </c>
      <c r="H18">
        <v>401</v>
      </c>
      <c r="I18">
        <v>266</v>
      </c>
      <c r="J18">
        <v>352</v>
      </c>
      <c r="K18">
        <v>8.3320000000000007</v>
      </c>
      <c r="L18" s="2">
        <v>0.59702</v>
      </c>
      <c r="M18" s="2">
        <v>0.50737200000000005</v>
      </c>
      <c r="N18" s="2">
        <v>0.38875300000000002</v>
      </c>
      <c r="O18" s="2">
        <v>0.816716</v>
      </c>
      <c r="P18" s="3">
        <v>3.6792500000000001</v>
      </c>
      <c r="Q18" s="4">
        <v>90502.8</v>
      </c>
      <c r="R18" s="4">
        <v>5608.72</v>
      </c>
      <c r="S18" s="2">
        <v>0.908358</v>
      </c>
      <c r="T18" s="2">
        <v>0.67713400000000001</v>
      </c>
      <c r="U18" s="2">
        <v>0.827434</v>
      </c>
      <c r="V18">
        <v>1139830</v>
      </c>
      <c r="W18" s="3">
        <v>9.9120000000000008</v>
      </c>
      <c r="X18" s="4">
        <v>720.46199999999999</v>
      </c>
      <c r="Y18">
        <v>10.64</v>
      </c>
    </row>
    <row r="19" spans="1:25" x14ac:dyDescent="0.25">
      <c r="A19">
        <v>751</v>
      </c>
      <c r="B19">
        <v>1675</v>
      </c>
      <c r="C19">
        <v>1572</v>
      </c>
      <c r="D19">
        <v>1598</v>
      </c>
      <c r="E19">
        <v>1244</v>
      </c>
      <c r="F19">
        <v>473</v>
      </c>
      <c r="G19">
        <v>215</v>
      </c>
      <c r="H19">
        <v>304</v>
      </c>
      <c r="I19">
        <v>225</v>
      </c>
      <c r="J19">
        <v>323</v>
      </c>
      <c r="K19">
        <v>7.4325599999999996</v>
      </c>
      <c r="L19" s="2">
        <v>0.55959000000000003</v>
      </c>
      <c r="M19" s="2">
        <v>0.44903900000000002</v>
      </c>
      <c r="N19" s="2">
        <v>0.375</v>
      </c>
      <c r="O19" s="2">
        <v>0.75937299999999996</v>
      </c>
      <c r="P19" s="3">
        <v>2.9883700000000002</v>
      </c>
      <c r="Q19" s="4">
        <v>57843.6</v>
      </c>
      <c r="R19" s="4">
        <v>3637.32</v>
      </c>
      <c r="S19" s="2">
        <v>0.879687</v>
      </c>
      <c r="T19" s="2">
        <v>0.68033600000000005</v>
      </c>
      <c r="U19" s="2">
        <v>0.76927400000000001</v>
      </c>
      <c r="V19">
        <v>454807</v>
      </c>
      <c r="W19" s="3">
        <v>7.3116300000000001</v>
      </c>
      <c r="X19" s="4">
        <v>722.49</v>
      </c>
      <c r="Y19">
        <v>11.9</v>
      </c>
    </row>
    <row r="20" spans="1:25" x14ac:dyDescent="0.25">
      <c r="A20">
        <v>759</v>
      </c>
      <c r="B20">
        <v>2036</v>
      </c>
      <c r="C20">
        <v>2116</v>
      </c>
      <c r="D20">
        <v>1957</v>
      </c>
      <c r="E20">
        <v>1636</v>
      </c>
      <c r="F20">
        <v>537</v>
      </c>
      <c r="G20">
        <v>198</v>
      </c>
      <c r="H20">
        <v>325</v>
      </c>
      <c r="I20">
        <v>189</v>
      </c>
      <c r="J20">
        <v>308</v>
      </c>
      <c r="K20">
        <v>9.8838399999999993</v>
      </c>
      <c r="L20" s="2">
        <v>0.58258799999999999</v>
      </c>
      <c r="M20" s="2">
        <v>0.50575199999999998</v>
      </c>
      <c r="N20" s="2">
        <v>0.46122400000000002</v>
      </c>
      <c r="O20" s="2">
        <v>0.82886800000000005</v>
      </c>
      <c r="P20" s="3">
        <v>3.2418900000000002</v>
      </c>
      <c r="Q20" s="4">
        <v>100547</v>
      </c>
      <c r="R20" s="4">
        <v>5358.89</v>
      </c>
      <c r="S20" s="2">
        <v>0.91443399999999997</v>
      </c>
      <c r="T20" s="2">
        <v>0.71516199999999996</v>
      </c>
      <c r="U20" s="2">
        <v>0.82178200000000001</v>
      </c>
      <c r="V20">
        <v>832352</v>
      </c>
      <c r="W20" s="3">
        <v>10.6869</v>
      </c>
      <c r="X20" s="4">
        <v>719.67200000000003</v>
      </c>
      <c r="Y20">
        <v>8.64</v>
      </c>
    </row>
    <row r="21" spans="1:25" x14ac:dyDescent="0.25">
      <c r="A21">
        <v>774</v>
      </c>
      <c r="B21">
        <v>1595</v>
      </c>
      <c r="C21">
        <v>1638</v>
      </c>
      <c r="D21">
        <v>1543</v>
      </c>
      <c r="E21">
        <v>1406</v>
      </c>
      <c r="F21">
        <v>505</v>
      </c>
      <c r="G21">
        <v>168</v>
      </c>
      <c r="H21">
        <v>252</v>
      </c>
      <c r="I21">
        <v>120</v>
      </c>
      <c r="J21">
        <v>349</v>
      </c>
      <c r="K21">
        <v>9.1845199999999991</v>
      </c>
      <c r="L21" s="2">
        <v>0.51904799999999995</v>
      </c>
      <c r="M21" s="2">
        <v>0.47148099999999998</v>
      </c>
      <c r="N21" s="2">
        <v>0.50074300000000005</v>
      </c>
      <c r="O21" s="2">
        <v>0.81395300000000004</v>
      </c>
      <c r="P21" s="3">
        <v>2.6735899999999999</v>
      </c>
      <c r="Q21" s="4">
        <v>96516.800000000003</v>
      </c>
      <c r="R21" s="4">
        <v>3828.22</v>
      </c>
      <c r="S21" s="2">
        <v>0.90697700000000003</v>
      </c>
      <c r="T21" s="2">
        <v>0.71921999999999997</v>
      </c>
      <c r="U21" s="2">
        <v>0.76698999999999995</v>
      </c>
      <c r="V21">
        <v>497917</v>
      </c>
      <c r="W21" s="3">
        <v>9.75</v>
      </c>
      <c r="X21" s="4">
        <v>715.56</v>
      </c>
      <c r="Y21">
        <v>19.86</v>
      </c>
    </row>
    <row r="22" spans="1:25" x14ac:dyDescent="0.25">
      <c r="A22">
        <v>775</v>
      </c>
      <c r="B22">
        <v>2292</v>
      </c>
      <c r="C22">
        <v>2154</v>
      </c>
      <c r="D22">
        <v>2078</v>
      </c>
      <c r="E22">
        <v>1729</v>
      </c>
      <c r="F22">
        <v>474</v>
      </c>
      <c r="G22">
        <v>216</v>
      </c>
      <c r="H22">
        <v>337</v>
      </c>
      <c r="I22">
        <v>219</v>
      </c>
      <c r="J22">
        <v>329</v>
      </c>
      <c r="K22">
        <v>9.6203699999999994</v>
      </c>
      <c r="L22" s="2">
        <v>0.65726700000000005</v>
      </c>
      <c r="M22" s="2">
        <v>0.56967800000000002</v>
      </c>
      <c r="N22" s="2">
        <v>0.373913</v>
      </c>
      <c r="O22" s="2">
        <v>0.81772199999999995</v>
      </c>
      <c r="P22" s="3">
        <v>4.8643400000000003</v>
      </c>
      <c r="Q22" s="4">
        <v>59494.8</v>
      </c>
      <c r="R22" s="4">
        <v>6791.98</v>
      </c>
      <c r="S22" s="2">
        <v>0.90886100000000003</v>
      </c>
      <c r="T22" s="2">
        <v>0.72091099999999997</v>
      </c>
      <c r="U22" s="2">
        <v>0.820025</v>
      </c>
      <c r="V22">
        <v>861380</v>
      </c>
      <c r="W22" s="3">
        <v>9.9722200000000001</v>
      </c>
      <c r="X22" s="4">
        <v>721.45</v>
      </c>
      <c r="Y22">
        <v>16.38</v>
      </c>
    </row>
    <row r="23" spans="1:25" x14ac:dyDescent="0.25">
      <c r="A23">
        <v>812</v>
      </c>
      <c r="B23">
        <v>2341</v>
      </c>
      <c r="C23">
        <v>2062</v>
      </c>
      <c r="D23">
        <v>2100</v>
      </c>
      <c r="E23">
        <v>1709</v>
      </c>
      <c r="F23">
        <v>478</v>
      </c>
      <c r="G23">
        <v>183</v>
      </c>
      <c r="H23">
        <v>322</v>
      </c>
      <c r="I23">
        <v>235</v>
      </c>
      <c r="J23">
        <v>340</v>
      </c>
      <c r="K23">
        <v>11.4754</v>
      </c>
      <c r="L23" s="2">
        <v>0.66087300000000004</v>
      </c>
      <c r="M23" s="2">
        <v>0.56287200000000004</v>
      </c>
      <c r="N23" s="2">
        <v>0.44629400000000002</v>
      </c>
      <c r="O23" s="2">
        <v>0.83697100000000002</v>
      </c>
      <c r="P23" s="3">
        <v>4.1728800000000001</v>
      </c>
      <c r="Q23" s="4">
        <v>77821</v>
      </c>
      <c r="R23" s="4">
        <v>6853.88</v>
      </c>
      <c r="S23" s="2">
        <v>0.91848600000000002</v>
      </c>
      <c r="T23" s="2">
        <v>0.73410399999999998</v>
      </c>
      <c r="U23" s="2">
        <v>0.88052900000000001</v>
      </c>
      <c r="V23">
        <v>791118</v>
      </c>
      <c r="W23" s="3">
        <v>11.267799999999999</v>
      </c>
      <c r="X23" s="4">
        <v>721.56</v>
      </c>
      <c r="Y23">
        <v>8.1199999999999992</v>
      </c>
    </row>
    <row r="24" spans="1:25" x14ac:dyDescent="0.25">
      <c r="A24">
        <v>812</v>
      </c>
      <c r="B24">
        <v>2354</v>
      </c>
      <c r="C24">
        <v>2642</v>
      </c>
      <c r="D24">
        <v>2239</v>
      </c>
      <c r="E24">
        <v>1708</v>
      </c>
      <c r="F24">
        <v>559</v>
      </c>
      <c r="G24">
        <v>230</v>
      </c>
      <c r="H24">
        <v>401</v>
      </c>
      <c r="I24">
        <v>281</v>
      </c>
      <c r="J24">
        <v>381</v>
      </c>
      <c r="K24">
        <v>9.7347800000000007</v>
      </c>
      <c r="L24" s="2">
        <v>0.61620299999999995</v>
      </c>
      <c r="M24" s="2">
        <v>0.50683699999999998</v>
      </c>
      <c r="N24" s="2">
        <v>0.41698400000000002</v>
      </c>
      <c r="O24" s="2">
        <v>0.83983300000000005</v>
      </c>
      <c r="P24" s="3">
        <v>3.4923999999999999</v>
      </c>
      <c r="Q24" s="4">
        <v>97844.6</v>
      </c>
      <c r="R24" s="4">
        <v>6138.41</v>
      </c>
      <c r="S24" s="2">
        <v>0.91991599999999996</v>
      </c>
      <c r="T24" s="2">
        <v>0.69621200000000005</v>
      </c>
      <c r="U24" s="2">
        <v>0.87309499999999995</v>
      </c>
      <c r="V24">
        <v>1299090</v>
      </c>
      <c r="W24" s="3">
        <v>11.487</v>
      </c>
      <c r="X24" s="4">
        <v>723.51599999999996</v>
      </c>
      <c r="Y24">
        <v>12.13</v>
      </c>
    </row>
    <row r="25" spans="1:25" x14ac:dyDescent="0.25">
      <c r="A25">
        <v>880</v>
      </c>
      <c r="B25">
        <v>1916</v>
      </c>
      <c r="C25">
        <v>1522</v>
      </c>
      <c r="D25">
        <v>1669</v>
      </c>
      <c r="E25">
        <v>1445</v>
      </c>
      <c r="F25">
        <v>532</v>
      </c>
      <c r="G25">
        <v>233</v>
      </c>
      <c r="H25">
        <v>335</v>
      </c>
      <c r="I25">
        <v>244</v>
      </c>
      <c r="J25">
        <v>409</v>
      </c>
      <c r="K25">
        <v>7.1630900000000004</v>
      </c>
      <c r="L25" s="2">
        <v>0.56535899999999994</v>
      </c>
      <c r="M25" s="2">
        <v>0.46181100000000003</v>
      </c>
      <c r="N25" s="2">
        <v>0.39084999999999998</v>
      </c>
      <c r="O25" s="2">
        <v>0.73447300000000004</v>
      </c>
      <c r="P25" s="3">
        <v>3.0535100000000002</v>
      </c>
      <c r="Q25" s="4">
        <v>77620.399999999994</v>
      </c>
      <c r="R25" s="4">
        <v>3900.41</v>
      </c>
      <c r="S25" s="2">
        <v>0.86723600000000001</v>
      </c>
      <c r="T25" s="2">
        <v>0.66566899999999996</v>
      </c>
      <c r="U25" s="2">
        <v>0.74541299999999999</v>
      </c>
      <c r="V25">
        <v>424282</v>
      </c>
      <c r="W25" s="3">
        <v>6.5321899999999999</v>
      </c>
      <c r="X25" s="4">
        <v>718.35699999999997</v>
      </c>
      <c r="Y25">
        <v>18.34</v>
      </c>
    </row>
    <row r="26" spans="1:25" x14ac:dyDescent="0.25">
      <c r="A26">
        <v>903</v>
      </c>
      <c r="B26">
        <v>2162</v>
      </c>
      <c r="C26">
        <v>2120</v>
      </c>
      <c r="D26">
        <v>1929</v>
      </c>
      <c r="E26">
        <v>1432</v>
      </c>
      <c r="F26">
        <v>510</v>
      </c>
      <c r="G26">
        <v>222</v>
      </c>
      <c r="H26">
        <v>347</v>
      </c>
      <c r="I26">
        <v>237</v>
      </c>
      <c r="J26">
        <v>404</v>
      </c>
      <c r="K26">
        <v>8.68919</v>
      </c>
      <c r="L26" s="2">
        <v>0.61826300000000001</v>
      </c>
      <c r="M26" s="2">
        <v>0.47476800000000002</v>
      </c>
      <c r="N26" s="2">
        <v>0.39344299999999999</v>
      </c>
      <c r="O26" s="2">
        <v>0.81041799999999997</v>
      </c>
      <c r="P26" s="3">
        <v>3.20139</v>
      </c>
      <c r="Q26" s="4">
        <v>73555.199999999997</v>
      </c>
      <c r="R26" s="4">
        <v>4792.99</v>
      </c>
      <c r="S26" s="2">
        <v>0.90520900000000004</v>
      </c>
      <c r="T26" s="2">
        <v>0.695079</v>
      </c>
      <c r="U26" s="2">
        <v>0.82208899999999996</v>
      </c>
      <c r="V26">
        <v>833637</v>
      </c>
      <c r="W26" s="3">
        <v>9.54955</v>
      </c>
      <c r="X26" s="4">
        <v>724.53399999999999</v>
      </c>
      <c r="Y26">
        <v>8.06</v>
      </c>
    </row>
    <row r="27" spans="1:25" x14ac:dyDescent="0.25">
      <c r="A27">
        <v>906</v>
      </c>
      <c r="B27">
        <v>1867</v>
      </c>
      <c r="C27">
        <v>2414</v>
      </c>
      <c r="D27">
        <v>1637</v>
      </c>
      <c r="E27">
        <v>1401</v>
      </c>
      <c r="F27">
        <v>514</v>
      </c>
      <c r="G27">
        <v>266</v>
      </c>
      <c r="H27">
        <v>446</v>
      </c>
      <c r="I27">
        <v>164</v>
      </c>
      <c r="J27">
        <v>435</v>
      </c>
      <c r="K27">
        <v>6.1541399999999999</v>
      </c>
      <c r="L27" s="2">
        <v>0.568249</v>
      </c>
      <c r="M27" s="2">
        <v>0.46318500000000001</v>
      </c>
      <c r="N27" s="2">
        <v>0.31794899999999998</v>
      </c>
      <c r="O27" s="2">
        <v>0.80149300000000001</v>
      </c>
      <c r="P27" s="3">
        <v>3.5766100000000001</v>
      </c>
      <c r="Q27" s="4">
        <v>58131.199999999997</v>
      </c>
      <c r="R27" s="4">
        <v>3736.91</v>
      </c>
      <c r="S27" s="2">
        <v>0.90074600000000005</v>
      </c>
      <c r="T27" s="2">
        <v>0.57177199999999995</v>
      </c>
      <c r="U27" s="2">
        <v>0.73544200000000004</v>
      </c>
      <c r="V27">
        <v>1079570</v>
      </c>
      <c r="W27" s="3">
        <v>9.0751899999999992</v>
      </c>
      <c r="X27" s="4">
        <v>719.72900000000004</v>
      </c>
      <c r="Y27">
        <v>15.98</v>
      </c>
    </row>
    <row r="28" spans="1:25" x14ac:dyDescent="0.25">
      <c r="A28">
        <v>931</v>
      </c>
      <c r="B28">
        <v>2854</v>
      </c>
      <c r="C28">
        <v>2658</v>
      </c>
      <c r="D28">
        <v>2537</v>
      </c>
      <c r="E28">
        <v>2034</v>
      </c>
      <c r="F28">
        <v>584</v>
      </c>
      <c r="G28">
        <v>207</v>
      </c>
      <c r="H28">
        <v>377</v>
      </c>
      <c r="I28">
        <v>242</v>
      </c>
      <c r="J28">
        <v>375</v>
      </c>
      <c r="K28">
        <v>12.256</v>
      </c>
      <c r="L28" s="2">
        <v>0.66026799999999997</v>
      </c>
      <c r="M28" s="2">
        <v>0.55385799999999996</v>
      </c>
      <c r="N28" s="2">
        <v>0.47661199999999998</v>
      </c>
      <c r="O28" s="2">
        <v>0.85549699999999995</v>
      </c>
      <c r="P28" s="3">
        <v>3.8461500000000002</v>
      </c>
      <c r="Q28" s="4">
        <v>126521</v>
      </c>
      <c r="R28" s="4">
        <v>8115.1</v>
      </c>
      <c r="S28" s="2">
        <v>0.92774900000000005</v>
      </c>
      <c r="T28" s="2">
        <v>0.74124900000000005</v>
      </c>
      <c r="U28" s="2">
        <v>0.87844500000000003</v>
      </c>
      <c r="V28">
        <v>1316880</v>
      </c>
      <c r="W28" s="3">
        <v>12.8406</v>
      </c>
      <c r="X28" s="4">
        <v>721.73800000000006</v>
      </c>
      <c r="Y28">
        <v>20.34</v>
      </c>
    </row>
    <row r="29" spans="1:25" x14ac:dyDescent="0.25">
      <c r="A29">
        <v>941</v>
      </c>
      <c r="B29">
        <v>2599</v>
      </c>
      <c r="C29">
        <v>2588</v>
      </c>
      <c r="D29">
        <v>2368</v>
      </c>
      <c r="E29">
        <v>2034</v>
      </c>
      <c r="F29">
        <v>687</v>
      </c>
      <c r="G29">
        <v>261</v>
      </c>
      <c r="H29">
        <v>454</v>
      </c>
      <c r="I29">
        <v>265</v>
      </c>
      <c r="J29">
        <v>409</v>
      </c>
      <c r="K29">
        <v>9.0728000000000009</v>
      </c>
      <c r="L29" s="2">
        <v>0.58186199999999999</v>
      </c>
      <c r="M29" s="2">
        <v>0.49503900000000001</v>
      </c>
      <c r="N29" s="2">
        <v>0.44936700000000002</v>
      </c>
      <c r="O29" s="2">
        <v>0.816778</v>
      </c>
      <c r="P29" s="3">
        <v>3.1619700000000002</v>
      </c>
      <c r="Q29" s="4">
        <v>161624</v>
      </c>
      <c r="R29" s="4">
        <v>6238.19</v>
      </c>
      <c r="S29" s="2">
        <v>0.908389</v>
      </c>
      <c r="T29" s="2">
        <v>0.67824200000000001</v>
      </c>
      <c r="U29" s="2">
        <v>0.81933199999999995</v>
      </c>
      <c r="V29">
        <v>1243270</v>
      </c>
      <c r="W29" s="3">
        <v>9.9157100000000007</v>
      </c>
      <c r="X29" s="4">
        <v>718.63400000000001</v>
      </c>
      <c r="Y29">
        <v>20.34</v>
      </c>
    </row>
    <row r="30" spans="1:25" x14ac:dyDescent="0.25">
      <c r="A30">
        <v>944</v>
      </c>
      <c r="B30">
        <v>1292</v>
      </c>
      <c r="C30">
        <v>1296</v>
      </c>
      <c r="D30">
        <v>1154</v>
      </c>
      <c r="E30">
        <v>964</v>
      </c>
      <c r="F30">
        <v>457</v>
      </c>
      <c r="G30">
        <v>196</v>
      </c>
      <c r="H30">
        <v>280</v>
      </c>
      <c r="I30">
        <v>144</v>
      </c>
      <c r="J30">
        <v>478</v>
      </c>
      <c r="K30">
        <v>5.8877499999999996</v>
      </c>
      <c r="L30" s="2">
        <v>0.47741600000000001</v>
      </c>
      <c r="M30" s="2">
        <v>0.35679100000000002</v>
      </c>
      <c r="N30" s="2">
        <v>0.39969399999999999</v>
      </c>
      <c r="O30" s="2">
        <v>0.73726499999999995</v>
      </c>
      <c r="P30" s="3">
        <v>1.9425300000000001</v>
      </c>
      <c r="Q30" s="4">
        <v>58881.599999999999</v>
      </c>
      <c r="R30" s="4">
        <v>2020.81</v>
      </c>
      <c r="S30" s="2">
        <v>0.86863299999999999</v>
      </c>
      <c r="T30" s="2">
        <v>0.60948400000000003</v>
      </c>
      <c r="U30" s="2">
        <v>0.67875600000000003</v>
      </c>
      <c r="V30">
        <v>307828</v>
      </c>
      <c r="W30" s="3">
        <v>6.6122500000000004</v>
      </c>
      <c r="X30" s="4">
        <v>717.19899999999996</v>
      </c>
      <c r="Y30">
        <v>23.56</v>
      </c>
    </row>
    <row r="31" spans="1:25" x14ac:dyDescent="0.25">
      <c r="A31">
        <v>945</v>
      </c>
      <c r="B31">
        <v>2504</v>
      </c>
      <c r="C31">
        <v>2232</v>
      </c>
      <c r="D31">
        <v>2341</v>
      </c>
      <c r="E31">
        <v>1877</v>
      </c>
      <c r="F31">
        <v>659</v>
      </c>
      <c r="G31">
        <v>232</v>
      </c>
      <c r="H31">
        <v>374</v>
      </c>
      <c r="I31">
        <v>223</v>
      </c>
      <c r="J31">
        <v>421</v>
      </c>
      <c r="K31">
        <v>10.0905</v>
      </c>
      <c r="L31" s="2">
        <v>0.58330700000000002</v>
      </c>
      <c r="M31" s="2">
        <v>0.48028399999999999</v>
      </c>
      <c r="N31" s="2">
        <v>0.47923700000000002</v>
      </c>
      <c r="O31" s="2">
        <v>0.81168799999999997</v>
      </c>
      <c r="P31" s="3">
        <v>2.8524600000000002</v>
      </c>
      <c r="Q31" s="4">
        <v>157990</v>
      </c>
      <c r="R31" s="4">
        <v>6006.97</v>
      </c>
      <c r="S31" s="2">
        <v>0.90584399999999998</v>
      </c>
      <c r="T31" s="2">
        <v>0.72449399999999997</v>
      </c>
      <c r="U31" s="2">
        <v>0.80509500000000001</v>
      </c>
      <c r="V31">
        <v>924188</v>
      </c>
      <c r="W31" s="3">
        <v>9.6206899999999997</v>
      </c>
      <c r="X31" s="4">
        <v>720.60799999999995</v>
      </c>
      <c r="Y31">
        <v>23.98</v>
      </c>
    </row>
    <row r="32" spans="1:25" x14ac:dyDescent="0.25">
      <c r="A32">
        <v>948</v>
      </c>
      <c r="B32">
        <v>3030</v>
      </c>
      <c r="C32">
        <v>3028</v>
      </c>
      <c r="D32">
        <v>2729</v>
      </c>
      <c r="E32">
        <v>2273</v>
      </c>
      <c r="F32">
        <v>648</v>
      </c>
      <c r="G32">
        <v>242</v>
      </c>
      <c r="H32">
        <v>403</v>
      </c>
      <c r="I32">
        <v>274</v>
      </c>
      <c r="J32">
        <v>405</v>
      </c>
      <c r="K32">
        <v>11.276899999999999</v>
      </c>
      <c r="L32" s="2">
        <v>0.64763499999999996</v>
      </c>
      <c r="M32" s="2">
        <v>0.55631600000000003</v>
      </c>
      <c r="N32" s="2">
        <v>0.45617999999999997</v>
      </c>
      <c r="O32" s="2">
        <v>0.85198799999999997</v>
      </c>
      <c r="P32" s="3">
        <v>4.0024600000000001</v>
      </c>
      <c r="Q32" s="4">
        <v>144942</v>
      </c>
      <c r="R32" s="4">
        <v>8723.69</v>
      </c>
      <c r="S32" s="2">
        <v>0.92599399999999998</v>
      </c>
      <c r="T32" s="2">
        <v>0.74265599999999998</v>
      </c>
      <c r="U32" s="2">
        <v>0.87029000000000001</v>
      </c>
      <c r="V32">
        <v>1708430</v>
      </c>
      <c r="W32" s="3">
        <v>12.5124</v>
      </c>
      <c r="X32" s="4">
        <v>720.61500000000001</v>
      </c>
      <c r="Y32">
        <v>6.82</v>
      </c>
    </row>
    <row r="33" spans="1:25" x14ac:dyDescent="0.25">
      <c r="A33">
        <v>952</v>
      </c>
      <c r="B33">
        <v>2899</v>
      </c>
      <c r="C33">
        <v>2756</v>
      </c>
      <c r="D33">
        <v>2693</v>
      </c>
      <c r="E33">
        <v>2114</v>
      </c>
      <c r="F33">
        <v>613</v>
      </c>
      <c r="G33">
        <v>190</v>
      </c>
      <c r="H33">
        <v>342</v>
      </c>
      <c r="I33">
        <v>209</v>
      </c>
      <c r="J33">
        <v>398</v>
      </c>
      <c r="K33">
        <v>14.1737</v>
      </c>
      <c r="L33" s="2">
        <v>0.65091100000000002</v>
      </c>
      <c r="M33" s="2">
        <v>0.55042199999999997</v>
      </c>
      <c r="N33" s="2">
        <v>0.52677499999999999</v>
      </c>
      <c r="O33" s="2">
        <v>0.87101200000000001</v>
      </c>
      <c r="P33" s="3">
        <v>3.5484599999999999</v>
      </c>
      <c r="Q33" s="4">
        <v>156002</v>
      </c>
      <c r="R33" s="4">
        <v>8631.8799999999992</v>
      </c>
      <c r="S33" s="2">
        <v>0.93550599999999995</v>
      </c>
      <c r="T33" s="2">
        <v>0.77462900000000001</v>
      </c>
      <c r="U33" s="2">
        <v>0.88315699999999997</v>
      </c>
      <c r="V33">
        <v>1417630</v>
      </c>
      <c r="W33" s="3">
        <v>14.5053</v>
      </c>
      <c r="X33" s="4">
        <v>722.07899999999995</v>
      </c>
      <c r="Y33">
        <v>7.98</v>
      </c>
    </row>
    <row r="34" spans="1:25" x14ac:dyDescent="0.25">
      <c r="A34">
        <v>971</v>
      </c>
      <c r="B34">
        <v>2716</v>
      </c>
      <c r="C34">
        <v>2662</v>
      </c>
      <c r="D34">
        <v>2616</v>
      </c>
      <c r="E34">
        <v>2080</v>
      </c>
      <c r="F34">
        <v>577</v>
      </c>
      <c r="G34">
        <v>197</v>
      </c>
      <c r="H34">
        <v>357</v>
      </c>
      <c r="I34">
        <v>186</v>
      </c>
      <c r="J34">
        <v>409</v>
      </c>
      <c r="K34">
        <v>13.279199999999999</v>
      </c>
      <c r="L34" s="2">
        <v>0.64956000000000003</v>
      </c>
      <c r="M34" s="2">
        <v>0.56567599999999996</v>
      </c>
      <c r="N34" s="2">
        <v>0.490956</v>
      </c>
      <c r="O34" s="2">
        <v>0.86219000000000001</v>
      </c>
      <c r="P34" s="3">
        <v>3.95526</v>
      </c>
      <c r="Q34" s="4">
        <v>127680</v>
      </c>
      <c r="R34" s="4">
        <v>8720.14</v>
      </c>
      <c r="S34" s="2">
        <v>0.93109500000000001</v>
      </c>
      <c r="T34" s="2">
        <v>0.75983900000000004</v>
      </c>
      <c r="U34" s="2">
        <v>0.85505200000000003</v>
      </c>
      <c r="V34">
        <v>1321630</v>
      </c>
      <c r="W34" s="3">
        <v>13.512700000000001</v>
      </c>
      <c r="X34" s="4">
        <v>722.07600000000002</v>
      </c>
      <c r="Y34">
        <v>8.15</v>
      </c>
    </row>
    <row r="35" spans="1:25" x14ac:dyDescent="0.25">
      <c r="A35">
        <v>973</v>
      </c>
      <c r="B35">
        <v>2391</v>
      </c>
      <c r="C35">
        <v>2254</v>
      </c>
      <c r="D35">
        <v>2155</v>
      </c>
      <c r="E35">
        <v>1800</v>
      </c>
      <c r="F35">
        <v>656</v>
      </c>
      <c r="G35">
        <v>223</v>
      </c>
      <c r="H35">
        <v>398</v>
      </c>
      <c r="I35">
        <v>250</v>
      </c>
      <c r="J35">
        <v>410</v>
      </c>
      <c r="K35">
        <v>9.6636799999999994</v>
      </c>
      <c r="L35" s="2">
        <v>0.56941299999999995</v>
      </c>
      <c r="M35" s="2">
        <v>0.46579799999999999</v>
      </c>
      <c r="N35" s="2">
        <v>0.49260500000000002</v>
      </c>
      <c r="O35" s="2">
        <v>0.81994299999999998</v>
      </c>
      <c r="P35" s="3">
        <v>2.6420300000000001</v>
      </c>
      <c r="Q35" s="4">
        <v>165146</v>
      </c>
      <c r="R35" s="4">
        <v>5301.22</v>
      </c>
      <c r="S35" s="2">
        <v>0.909972</v>
      </c>
      <c r="T35" s="2">
        <v>0.68820999999999999</v>
      </c>
      <c r="U35" s="2">
        <v>0.84</v>
      </c>
      <c r="V35">
        <v>943463</v>
      </c>
      <c r="W35" s="3">
        <v>10.1076</v>
      </c>
      <c r="X35" s="4">
        <v>718.63599999999997</v>
      </c>
      <c r="Y35">
        <v>6.81</v>
      </c>
    </row>
    <row r="36" spans="1:25" x14ac:dyDescent="0.25">
      <c r="A36">
        <v>977</v>
      </c>
      <c r="B36">
        <v>2159</v>
      </c>
      <c r="C36">
        <v>2042</v>
      </c>
      <c r="D36">
        <v>1929</v>
      </c>
      <c r="E36">
        <v>1549</v>
      </c>
      <c r="F36">
        <v>504</v>
      </c>
      <c r="G36">
        <v>199</v>
      </c>
      <c r="H36">
        <v>281</v>
      </c>
      <c r="I36">
        <v>182</v>
      </c>
      <c r="J36">
        <v>407</v>
      </c>
      <c r="K36">
        <v>9.6934699999999996</v>
      </c>
      <c r="L36" s="2">
        <v>0.62148000000000003</v>
      </c>
      <c r="M36" s="2">
        <v>0.50901099999999999</v>
      </c>
      <c r="N36" s="2">
        <v>0.43385499999999999</v>
      </c>
      <c r="O36" s="2">
        <v>0.82240100000000005</v>
      </c>
      <c r="P36" s="3">
        <v>3.4262299999999999</v>
      </c>
      <c r="Q36" s="4">
        <v>79422</v>
      </c>
      <c r="R36" s="4">
        <v>5317</v>
      </c>
      <c r="S36" s="2">
        <v>0.91120000000000001</v>
      </c>
      <c r="T36" s="2">
        <v>0.74570099999999995</v>
      </c>
      <c r="U36" s="2">
        <v>0.80867999999999995</v>
      </c>
      <c r="V36">
        <v>774578</v>
      </c>
      <c r="W36" s="3">
        <v>10.2613</v>
      </c>
      <c r="X36" s="4">
        <v>721.43499999999995</v>
      </c>
      <c r="Y36">
        <v>7.98</v>
      </c>
    </row>
    <row r="37" spans="1:25" x14ac:dyDescent="0.25">
      <c r="A37">
        <v>999</v>
      </c>
      <c r="B37">
        <v>2130</v>
      </c>
      <c r="C37">
        <v>1772</v>
      </c>
      <c r="D37">
        <v>1858</v>
      </c>
      <c r="E37">
        <v>1517</v>
      </c>
      <c r="F37">
        <v>514</v>
      </c>
      <c r="G37">
        <v>211</v>
      </c>
      <c r="H37">
        <v>281</v>
      </c>
      <c r="I37">
        <v>187</v>
      </c>
      <c r="J37">
        <v>441</v>
      </c>
      <c r="K37">
        <v>8.8056900000000002</v>
      </c>
      <c r="L37" s="2">
        <v>0.61119500000000004</v>
      </c>
      <c r="M37" s="2">
        <v>0.49384499999999998</v>
      </c>
      <c r="N37" s="2">
        <v>0.417931</v>
      </c>
      <c r="O37" s="2">
        <v>0.78719099999999997</v>
      </c>
      <c r="P37" s="3">
        <v>3.3102299999999998</v>
      </c>
      <c r="Q37" s="4">
        <v>77689.2</v>
      </c>
      <c r="R37" s="4">
        <v>4860.8900000000003</v>
      </c>
      <c r="S37" s="2">
        <v>0.89359599999999995</v>
      </c>
      <c r="T37" s="2">
        <v>0.73726000000000003</v>
      </c>
      <c r="U37" s="2">
        <v>0.76581999999999995</v>
      </c>
      <c r="V37">
        <v>580546</v>
      </c>
      <c r="W37" s="3">
        <v>8.3980999999999995</v>
      </c>
      <c r="X37" s="4">
        <v>720.75800000000004</v>
      </c>
      <c r="Y37">
        <v>10.96</v>
      </c>
    </row>
    <row r="38" spans="1:25" x14ac:dyDescent="0.25">
      <c r="A38">
        <v>1000</v>
      </c>
      <c r="B38">
        <v>2835</v>
      </c>
      <c r="C38">
        <v>2602</v>
      </c>
      <c r="D38">
        <v>2528</v>
      </c>
      <c r="E38">
        <v>2102</v>
      </c>
      <c r="F38">
        <v>663</v>
      </c>
      <c r="G38">
        <v>254</v>
      </c>
      <c r="H38">
        <v>364</v>
      </c>
      <c r="I38">
        <v>231</v>
      </c>
      <c r="J38">
        <v>436</v>
      </c>
      <c r="K38">
        <v>9.9527599999999996</v>
      </c>
      <c r="L38" s="2">
        <v>0.62092599999999998</v>
      </c>
      <c r="M38" s="2">
        <v>0.52043399999999995</v>
      </c>
      <c r="N38" s="2">
        <v>0.44602000000000003</v>
      </c>
      <c r="O38" s="2">
        <v>0.822129</v>
      </c>
      <c r="P38" s="3">
        <v>3.5183399999999998</v>
      </c>
      <c r="Q38" s="4">
        <v>142823</v>
      </c>
      <c r="R38" s="4">
        <v>7209.57</v>
      </c>
      <c r="S38" s="2">
        <v>0.91106399999999998</v>
      </c>
      <c r="T38" s="2">
        <v>0.74827100000000002</v>
      </c>
      <c r="U38" s="2">
        <v>0.80757199999999996</v>
      </c>
      <c r="V38">
        <v>1257570</v>
      </c>
      <c r="W38" s="3">
        <v>10.2441</v>
      </c>
      <c r="X38" s="4">
        <v>720.23599999999999</v>
      </c>
      <c r="Y38">
        <v>13.18</v>
      </c>
    </row>
    <row r="39" spans="1:25" x14ac:dyDescent="0.25">
      <c r="A39">
        <v>1003</v>
      </c>
      <c r="B39">
        <v>2648</v>
      </c>
      <c r="C39">
        <v>2768</v>
      </c>
      <c r="D39">
        <v>2372</v>
      </c>
      <c r="E39">
        <v>1977</v>
      </c>
      <c r="F39">
        <v>640</v>
      </c>
      <c r="G39">
        <v>235</v>
      </c>
      <c r="H39">
        <v>377</v>
      </c>
      <c r="I39">
        <v>169</v>
      </c>
      <c r="J39">
        <v>484</v>
      </c>
      <c r="K39">
        <v>10.0936</v>
      </c>
      <c r="L39" s="2">
        <v>0.61070599999999997</v>
      </c>
      <c r="M39" s="2">
        <v>0.51088999999999996</v>
      </c>
      <c r="N39" s="2">
        <v>0.46285700000000002</v>
      </c>
      <c r="O39" s="2">
        <v>0.84348999999999996</v>
      </c>
      <c r="P39" s="3">
        <v>3.3012299999999999</v>
      </c>
      <c r="Q39" s="4">
        <v>142722</v>
      </c>
      <c r="R39" s="4">
        <v>6601.33</v>
      </c>
      <c r="S39" s="2">
        <v>0.92174500000000004</v>
      </c>
      <c r="T39" s="2">
        <v>0.72571799999999997</v>
      </c>
      <c r="U39" s="2">
        <v>0.80384500000000003</v>
      </c>
      <c r="V39">
        <v>1426470</v>
      </c>
      <c r="W39" s="3">
        <v>11.778700000000001</v>
      </c>
      <c r="X39" s="4">
        <v>719.85</v>
      </c>
      <c r="Y39">
        <v>17.03</v>
      </c>
    </row>
    <row r="40" spans="1:25" x14ac:dyDescent="0.25">
      <c r="A40">
        <v>1004</v>
      </c>
      <c r="B40">
        <v>1424</v>
      </c>
      <c r="C40">
        <v>945</v>
      </c>
      <c r="D40">
        <v>1264</v>
      </c>
      <c r="E40">
        <v>969</v>
      </c>
      <c r="F40">
        <v>502</v>
      </c>
      <c r="G40">
        <v>178</v>
      </c>
      <c r="H40">
        <v>185</v>
      </c>
      <c r="I40">
        <v>118</v>
      </c>
      <c r="J40">
        <v>515</v>
      </c>
      <c r="K40">
        <v>7.1011199999999999</v>
      </c>
      <c r="L40" s="2">
        <v>0.47871200000000003</v>
      </c>
      <c r="M40" s="2">
        <v>0.317471</v>
      </c>
      <c r="N40" s="2">
        <v>0.47647099999999998</v>
      </c>
      <c r="O40" s="2">
        <v>0.68299200000000004</v>
      </c>
      <c r="P40" s="3">
        <v>1.44136</v>
      </c>
      <c r="Q40" s="4">
        <v>84434.4</v>
      </c>
      <c r="R40" s="4">
        <v>2096.2800000000002</v>
      </c>
      <c r="S40" s="2">
        <v>0.84149600000000002</v>
      </c>
      <c r="T40" s="2">
        <v>0.74465099999999995</v>
      </c>
      <c r="U40" s="2">
        <v>0.59763299999999997</v>
      </c>
      <c r="V40">
        <v>161573</v>
      </c>
      <c r="W40" s="3">
        <v>5.3089899999999997</v>
      </c>
      <c r="X40" s="4">
        <v>718.75800000000004</v>
      </c>
      <c r="Y40">
        <v>9.89</v>
      </c>
    </row>
    <row r="41" spans="1:25" x14ac:dyDescent="0.25">
      <c r="A41">
        <v>1006</v>
      </c>
      <c r="B41">
        <v>2970</v>
      </c>
      <c r="C41">
        <v>2718</v>
      </c>
      <c r="D41">
        <v>2622</v>
      </c>
      <c r="E41">
        <v>2101</v>
      </c>
      <c r="F41">
        <v>624</v>
      </c>
      <c r="G41">
        <v>199</v>
      </c>
      <c r="H41">
        <v>369</v>
      </c>
      <c r="I41">
        <v>240</v>
      </c>
      <c r="J41">
        <v>427</v>
      </c>
      <c r="K41">
        <v>13.1759</v>
      </c>
      <c r="L41" s="2">
        <v>0.65275499999999997</v>
      </c>
      <c r="M41" s="2">
        <v>0.542018</v>
      </c>
      <c r="N41" s="2">
        <v>0.51640299999999995</v>
      </c>
      <c r="O41" s="2">
        <v>0.86355800000000005</v>
      </c>
      <c r="P41" s="3">
        <v>3.4752900000000002</v>
      </c>
      <c r="Q41" s="4">
        <v>158950</v>
      </c>
      <c r="R41" s="4">
        <v>8158.21</v>
      </c>
      <c r="S41" s="2">
        <v>0.93177900000000002</v>
      </c>
      <c r="T41" s="2">
        <v>0.75326000000000004</v>
      </c>
      <c r="U41" s="2">
        <v>0.89012500000000006</v>
      </c>
      <c r="V41">
        <v>1377970</v>
      </c>
      <c r="W41" s="3">
        <v>13.658300000000001</v>
      </c>
      <c r="X41" s="4">
        <v>721.3</v>
      </c>
      <c r="Y41">
        <v>24.56</v>
      </c>
    </row>
    <row r="42" spans="1:25" x14ac:dyDescent="0.25">
      <c r="A42">
        <v>1081</v>
      </c>
      <c r="B42">
        <v>1853</v>
      </c>
      <c r="C42">
        <v>1774</v>
      </c>
      <c r="D42">
        <v>1671</v>
      </c>
      <c r="E42">
        <v>1376</v>
      </c>
      <c r="F42">
        <v>534</v>
      </c>
      <c r="G42">
        <v>216</v>
      </c>
      <c r="H42">
        <v>323</v>
      </c>
      <c r="I42">
        <v>230</v>
      </c>
      <c r="J42">
        <v>518</v>
      </c>
      <c r="K42">
        <v>7.73611</v>
      </c>
      <c r="L42" s="2">
        <v>0.55257599999999996</v>
      </c>
      <c r="M42" s="2">
        <v>0.44083800000000001</v>
      </c>
      <c r="N42" s="2">
        <v>0.42399999999999999</v>
      </c>
      <c r="O42" s="2">
        <v>0.78291500000000003</v>
      </c>
      <c r="P42" s="3">
        <v>2.6478000000000002</v>
      </c>
      <c r="Q42" s="4">
        <v>87704.4</v>
      </c>
      <c r="R42" s="4">
        <v>3749.21</v>
      </c>
      <c r="S42" s="2">
        <v>0.89145700000000005</v>
      </c>
      <c r="T42" s="2">
        <v>0.67602799999999996</v>
      </c>
      <c r="U42" s="2">
        <v>0.795547</v>
      </c>
      <c r="V42">
        <v>581475</v>
      </c>
      <c r="W42" s="3">
        <v>8.2129600000000007</v>
      </c>
      <c r="X42" s="4">
        <v>719.45399999999995</v>
      </c>
      <c r="Y42">
        <v>10.36</v>
      </c>
    </row>
    <row r="43" spans="1:25" x14ac:dyDescent="0.25">
      <c r="A43">
        <v>1087</v>
      </c>
      <c r="B43">
        <v>1720</v>
      </c>
      <c r="C43">
        <v>2080</v>
      </c>
      <c r="D43">
        <v>1539</v>
      </c>
      <c r="E43">
        <v>1232</v>
      </c>
      <c r="F43">
        <v>482</v>
      </c>
      <c r="G43">
        <v>288</v>
      </c>
      <c r="H43">
        <v>381</v>
      </c>
      <c r="I43">
        <v>207</v>
      </c>
      <c r="J43">
        <v>553</v>
      </c>
      <c r="K43">
        <v>5.34375</v>
      </c>
      <c r="L43" s="2">
        <v>0.56221600000000005</v>
      </c>
      <c r="M43" s="2">
        <v>0.43757299999999999</v>
      </c>
      <c r="N43" s="2">
        <v>0.25194800000000001</v>
      </c>
      <c r="O43" s="2">
        <v>0.75675700000000001</v>
      </c>
      <c r="P43" s="3">
        <v>3.86598</v>
      </c>
      <c r="Q43" s="4">
        <v>33717.199999999997</v>
      </c>
      <c r="R43" s="4">
        <v>3197.58</v>
      </c>
      <c r="S43" s="2">
        <v>0.87837799999999999</v>
      </c>
      <c r="T43" s="2">
        <v>0.60312500000000002</v>
      </c>
      <c r="U43" s="2">
        <v>0.69865299999999997</v>
      </c>
      <c r="V43">
        <v>795816</v>
      </c>
      <c r="W43" s="3">
        <v>7.2222200000000001</v>
      </c>
      <c r="X43" s="4">
        <v>723.01300000000003</v>
      </c>
      <c r="Y43">
        <v>11.47</v>
      </c>
    </row>
    <row r="44" spans="1:25" x14ac:dyDescent="0.25">
      <c r="A44">
        <v>1112</v>
      </c>
      <c r="B44">
        <v>2556</v>
      </c>
      <c r="C44">
        <v>3042</v>
      </c>
      <c r="D44">
        <v>2355</v>
      </c>
      <c r="E44">
        <v>1874</v>
      </c>
      <c r="F44">
        <v>586</v>
      </c>
      <c r="G44">
        <v>249</v>
      </c>
      <c r="H44">
        <v>388</v>
      </c>
      <c r="I44">
        <v>216</v>
      </c>
      <c r="J44">
        <v>469</v>
      </c>
      <c r="K44">
        <v>9.4578299999999995</v>
      </c>
      <c r="L44" s="2">
        <v>0.62698900000000002</v>
      </c>
      <c r="M44" s="2">
        <v>0.52357699999999996</v>
      </c>
      <c r="N44" s="2">
        <v>0.40359299999999998</v>
      </c>
      <c r="O44" s="2">
        <v>0.84867800000000004</v>
      </c>
      <c r="P44" s="3">
        <v>3.8219599999999998</v>
      </c>
      <c r="Q44" s="4">
        <v>100224</v>
      </c>
      <c r="R44" s="4">
        <v>6734.89</v>
      </c>
      <c r="S44" s="2">
        <v>0.92433900000000002</v>
      </c>
      <c r="T44" s="2">
        <v>0.71709800000000001</v>
      </c>
      <c r="U44" s="2">
        <v>0.83032499999999998</v>
      </c>
      <c r="V44">
        <v>1723720</v>
      </c>
      <c r="W44" s="3">
        <v>12.216900000000001</v>
      </c>
      <c r="X44" s="4">
        <v>722.23599999999999</v>
      </c>
      <c r="Y44">
        <v>12.89</v>
      </c>
    </row>
    <row r="45" spans="1:25" x14ac:dyDescent="0.25">
      <c r="A45">
        <v>1121</v>
      </c>
      <c r="B45">
        <v>2777</v>
      </c>
      <c r="C45">
        <v>2718</v>
      </c>
      <c r="D45">
        <v>2355</v>
      </c>
      <c r="E45">
        <v>2058</v>
      </c>
      <c r="F45">
        <v>676</v>
      </c>
      <c r="G45">
        <v>250</v>
      </c>
      <c r="H45">
        <v>416</v>
      </c>
      <c r="I45">
        <v>266</v>
      </c>
      <c r="J45">
        <v>472</v>
      </c>
      <c r="K45">
        <v>9.42</v>
      </c>
      <c r="L45" s="2">
        <v>0.608456</v>
      </c>
      <c r="M45" s="2">
        <v>0.50548599999999999</v>
      </c>
      <c r="N45" s="2">
        <v>0.46004299999999998</v>
      </c>
      <c r="O45" s="2">
        <v>0.83153600000000005</v>
      </c>
      <c r="P45" s="3">
        <v>3.2441300000000002</v>
      </c>
      <c r="Q45" s="4">
        <v>159324</v>
      </c>
      <c r="R45" s="4">
        <v>6408.42</v>
      </c>
      <c r="S45" s="2">
        <v>0.91576800000000003</v>
      </c>
      <c r="T45" s="2">
        <v>0.69974700000000001</v>
      </c>
      <c r="U45" s="2">
        <v>0.84146299999999996</v>
      </c>
      <c r="V45">
        <v>1373670</v>
      </c>
      <c r="W45" s="3">
        <v>10.872</v>
      </c>
      <c r="X45" s="4">
        <v>718.13300000000004</v>
      </c>
      <c r="Y45">
        <v>16.12</v>
      </c>
    </row>
    <row r="46" spans="1:25" x14ac:dyDescent="0.25">
      <c r="A46">
        <v>1139</v>
      </c>
      <c r="B46">
        <v>2431</v>
      </c>
      <c r="C46">
        <v>2056</v>
      </c>
      <c r="D46">
        <v>2280</v>
      </c>
      <c r="E46">
        <v>1876</v>
      </c>
      <c r="F46">
        <v>611</v>
      </c>
      <c r="G46">
        <v>196</v>
      </c>
      <c r="H46">
        <v>305</v>
      </c>
      <c r="I46">
        <v>193</v>
      </c>
      <c r="J46">
        <v>469</v>
      </c>
      <c r="K46">
        <v>11.6327</v>
      </c>
      <c r="L46" s="2">
        <v>0.59829100000000002</v>
      </c>
      <c r="M46" s="2">
        <v>0.50864500000000001</v>
      </c>
      <c r="N46" s="2">
        <v>0.51424999999999998</v>
      </c>
      <c r="O46" s="2">
        <v>0.82593300000000003</v>
      </c>
      <c r="P46" s="3">
        <v>3.04819</v>
      </c>
      <c r="Q46" s="4">
        <v>146827</v>
      </c>
      <c r="R46" s="4">
        <v>6398.66</v>
      </c>
      <c r="S46" s="2">
        <v>0.91296600000000006</v>
      </c>
      <c r="T46" s="2">
        <v>0.76402300000000001</v>
      </c>
      <c r="U46" s="2">
        <v>0.82350299999999999</v>
      </c>
      <c r="V46">
        <v>785559</v>
      </c>
      <c r="W46" s="3">
        <v>10.489800000000001</v>
      </c>
      <c r="X46" s="4">
        <v>719.82600000000002</v>
      </c>
      <c r="Y46">
        <v>8.4600000000000009</v>
      </c>
    </row>
    <row r="47" spans="1:25" x14ac:dyDescent="0.25">
      <c r="A47">
        <v>1153</v>
      </c>
      <c r="B47">
        <v>3225</v>
      </c>
      <c r="C47">
        <v>2878</v>
      </c>
      <c r="D47">
        <v>2970</v>
      </c>
      <c r="E47">
        <v>2303</v>
      </c>
      <c r="F47">
        <v>658</v>
      </c>
      <c r="G47">
        <v>230</v>
      </c>
      <c r="H47">
        <v>376</v>
      </c>
      <c r="I47">
        <v>233</v>
      </c>
      <c r="J47">
        <v>452</v>
      </c>
      <c r="K47">
        <v>12.913</v>
      </c>
      <c r="L47" s="2">
        <v>0.66108699999999998</v>
      </c>
      <c r="M47" s="2">
        <v>0.55555600000000005</v>
      </c>
      <c r="N47" s="2">
        <v>0.48198200000000002</v>
      </c>
      <c r="O47" s="2">
        <v>0.85199499999999995</v>
      </c>
      <c r="P47" s="3">
        <v>3.8434599999999999</v>
      </c>
      <c r="Q47" s="4">
        <v>159045</v>
      </c>
      <c r="R47" s="4">
        <v>9590</v>
      </c>
      <c r="S47" s="2">
        <v>0.92599699999999996</v>
      </c>
      <c r="T47" s="2">
        <v>0.775254</v>
      </c>
      <c r="U47" s="2">
        <v>0.85378399999999999</v>
      </c>
      <c r="V47">
        <v>1543370</v>
      </c>
      <c r="W47" s="3">
        <v>12.513</v>
      </c>
      <c r="X47" s="4">
        <v>722.90599999999995</v>
      </c>
      <c r="Y47">
        <v>19.559999999999999</v>
      </c>
    </row>
    <row r="48" spans="1:25" x14ac:dyDescent="0.25">
      <c r="A48">
        <v>1159</v>
      </c>
      <c r="B48">
        <v>2174</v>
      </c>
      <c r="C48">
        <v>2344</v>
      </c>
      <c r="D48">
        <v>1904</v>
      </c>
      <c r="E48">
        <v>1612</v>
      </c>
      <c r="F48">
        <v>619</v>
      </c>
      <c r="G48">
        <v>273</v>
      </c>
      <c r="H48">
        <v>391</v>
      </c>
      <c r="I48">
        <v>269</v>
      </c>
      <c r="J48">
        <v>582</v>
      </c>
      <c r="K48">
        <v>6.9743599999999999</v>
      </c>
      <c r="L48" s="2">
        <v>0.55674900000000005</v>
      </c>
      <c r="M48" s="2">
        <v>0.44509199999999999</v>
      </c>
      <c r="N48" s="2">
        <v>0.38789200000000001</v>
      </c>
      <c r="O48" s="2">
        <v>0.79136399999999996</v>
      </c>
      <c r="P48" s="3">
        <v>2.8699400000000002</v>
      </c>
      <c r="Q48" s="4">
        <v>103938</v>
      </c>
      <c r="R48" s="4">
        <v>4247.45</v>
      </c>
      <c r="S48" s="2">
        <v>0.89568199999999998</v>
      </c>
      <c r="T48" s="2">
        <v>0.65925900000000004</v>
      </c>
      <c r="U48" s="2">
        <v>0.78863000000000005</v>
      </c>
      <c r="V48">
        <v>1016410</v>
      </c>
      <c r="W48" s="3">
        <v>8.5860800000000008</v>
      </c>
      <c r="X48" s="4">
        <v>718.91200000000003</v>
      </c>
      <c r="Y48">
        <v>10.11</v>
      </c>
    </row>
    <row r="49" spans="1:25" x14ac:dyDescent="0.25">
      <c r="A49">
        <v>1159</v>
      </c>
      <c r="B49">
        <v>3251</v>
      </c>
      <c r="C49">
        <v>3394</v>
      </c>
      <c r="D49">
        <v>3028</v>
      </c>
      <c r="E49">
        <v>2410</v>
      </c>
      <c r="F49">
        <v>747</v>
      </c>
      <c r="G49">
        <v>265</v>
      </c>
      <c r="H49">
        <v>467</v>
      </c>
      <c r="I49">
        <v>253</v>
      </c>
      <c r="J49">
        <v>480</v>
      </c>
      <c r="K49">
        <v>11.426399999999999</v>
      </c>
      <c r="L49" s="2">
        <v>0.62631300000000001</v>
      </c>
      <c r="M49" s="2">
        <v>0.52676599999999996</v>
      </c>
      <c r="N49" s="2">
        <v>0.47628500000000001</v>
      </c>
      <c r="O49" s="2">
        <v>0.85515200000000002</v>
      </c>
      <c r="P49" s="3">
        <v>3.4502100000000002</v>
      </c>
      <c r="Q49" s="4">
        <v>205332</v>
      </c>
      <c r="R49" s="4">
        <v>8914.1</v>
      </c>
      <c r="S49" s="2">
        <v>0.92757599999999996</v>
      </c>
      <c r="T49" s="2">
        <v>0.732761</v>
      </c>
      <c r="U49" s="2">
        <v>0.84908700000000004</v>
      </c>
      <c r="V49">
        <v>2146980</v>
      </c>
      <c r="W49" s="3">
        <v>12.807499999999999</v>
      </c>
      <c r="X49" s="4">
        <v>721.63599999999997</v>
      </c>
      <c r="Y49">
        <v>18.5</v>
      </c>
    </row>
    <row r="50" spans="1:25" x14ac:dyDescent="0.25">
      <c r="A50">
        <v>1166</v>
      </c>
      <c r="B50">
        <v>3685</v>
      </c>
      <c r="C50">
        <v>3528</v>
      </c>
      <c r="D50">
        <v>3332</v>
      </c>
      <c r="E50">
        <v>2527</v>
      </c>
      <c r="F50">
        <v>677</v>
      </c>
      <c r="G50">
        <v>245</v>
      </c>
      <c r="H50">
        <v>400</v>
      </c>
      <c r="I50">
        <v>254</v>
      </c>
      <c r="J50">
        <v>491</v>
      </c>
      <c r="K50">
        <v>13.6</v>
      </c>
      <c r="L50" s="2">
        <v>0.68959199999999998</v>
      </c>
      <c r="M50" s="2">
        <v>0.577403</v>
      </c>
      <c r="N50" s="2">
        <v>0.46854699999999999</v>
      </c>
      <c r="O50" s="2">
        <v>0.87012999999999996</v>
      </c>
      <c r="P50" s="3">
        <v>4.2824099999999996</v>
      </c>
      <c r="Q50" s="4">
        <v>162691</v>
      </c>
      <c r="R50" s="4">
        <v>11522.7</v>
      </c>
      <c r="S50" s="2">
        <v>0.93506500000000004</v>
      </c>
      <c r="T50" s="2">
        <v>0.78563799999999995</v>
      </c>
      <c r="U50" s="2">
        <v>0.87460099999999996</v>
      </c>
      <c r="V50">
        <v>2322820</v>
      </c>
      <c r="W50" s="3">
        <v>14.4</v>
      </c>
      <c r="X50" s="4">
        <v>724.03200000000004</v>
      </c>
      <c r="Y50">
        <v>7.11</v>
      </c>
    </row>
    <row r="51" spans="1:25" x14ac:dyDescent="0.25">
      <c r="A51">
        <v>1179</v>
      </c>
      <c r="B51">
        <v>3369</v>
      </c>
      <c r="C51">
        <v>3168</v>
      </c>
      <c r="D51">
        <v>3125</v>
      </c>
      <c r="E51">
        <v>2471</v>
      </c>
      <c r="F51">
        <v>744</v>
      </c>
      <c r="G51">
        <v>242</v>
      </c>
      <c r="H51">
        <v>433</v>
      </c>
      <c r="I51">
        <v>246</v>
      </c>
      <c r="J51">
        <v>498</v>
      </c>
      <c r="K51">
        <v>12.9132</v>
      </c>
      <c r="L51" s="2">
        <v>0.63822000000000001</v>
      </c>
      <c r="M51" s="2">
        <v>0.53717000000000004</v>
      </c>
      <c r="N51" s="2">
        <v>0.50912800000000002</v>
      </c>
      <c r="O51" s="2">
        <v>0.85806499999999997</v>
      </c>
      <c r="P51" s="3">
        <v>3.4402400000000002</v>
      </c>
      <c r="Q51" s="4">
        <v>220780</v>
      </c>
      <c r="R51" s="4">
        <v>9575.1200000000008</v>
      </c>
      <c r="S51" s="2">
        <v>0.92903199999999997</v>
      </c>
      <c r="T51" s="2">
        <v>0.75660499999999997</v>
      </c>
      <c r="U51" s="2">
        <v>0.86024699999999998</v>
      </c>
      <c r="V51">
        <v>1871090</v>
      </c>
      <c r="W51" s="3">
        <v>13.0909</v>
      </c>
      <c r="X51" s="4">
        <v>721.76</v>
      </c>
      <c r="Y51">
        <v>10.69</v>
      </c>
    </row>
    <row r="52" spans="1:25" x14ac:dyDescent="0.25">
      <c r="A52">
        <v>1182</v>
      </c>
      <c r="B52">
        <v>3601</v>
      </c>
      <c r="C52">
        <v>3428</v>
      </c>
      <c r="D52">
        <v>3300</v>
      </c>
      <c r="E52">
        <v>2652</v>
      </c>
      <c r="F52">
        <v>760</v>
      </c>
      <c r="G52">
        <v>298</v>
      </c>
      <c r="H52">
        <v>455</v>
      </c>
      <c r="I52">
        <v>249</v>
      </c>
      <c r="J52">
        <v>493</v>
      </c>
      <c r="K52">
        <v>11.0738</v>
      </c>
      <c r="L52" s="2">
        <v>0.65145600000000004</v>
      </c>
      <c r="M52" s="2">
        <v>0.55451300000000003</v>
      </c>
      <c r="N52" s="2">
        <v>0.43667299999999998</v>
      </c>
      <c r="O52" s="2">
        <v>0.84004299999999998</v>
      </c>
      <c r="P52" s="3">
        <v>4.0952400000000004</v>
      </c>
      <c r="Q52" s="4">
        <v>185262</v>
      </c>
      <c r="R52" s="4">
        <v>10475.4</v>
      </c>
      <c r="S52" s="2">
        <v>0.92002099999999998</v>
      </c>
      <c r="T52" s="2">
        <v>0.757656</v>
      </c>
      <c r="U52" s="2">
        <v>0.81615899999999997</v>
      </c>
      <c r="V52">
        <v>2186990</v>
      </c>
      <c r="W52" s="3">
        <v>11.503399999999999</v>
      </c>
      <c r="X52" s="4">
        <v>721.96600000000001</v>
      </c>
      <c r="Y52">
        <v>10.51</v>
      </c>
    </row>
    <row r="53" spans="1:25" x14ac:dyDescent="0.25">
      <c r="A53">
        <v>1188</v>
      </c>
      <c r="B53">
        <v>1931</v>
      </c>
      <c r="C53">
        <v>1940</v>
      </c>
      <c r="D53">
        <v>1895</v>
      </c>
      <c r="E53">
        <v>1527</v>
      </c>
      <c r="F53">
        <v>553</v>
      </c>
      <c r="G53">
        <v>207</v>
      </c>
      <c r="H53">
        <v>371</v>
      </c>
      <c r="I53">
        <v>210</v>
      </c>
      <c r="J53">
        <v>581</v>
      </c>
      <c r="K53">
        <v>9.1545900000000007</v>
      </c>
      <c r="L53" s="2">
        <v>0.55474999999999997</v>
      </c>
      <c r="M53" s="2">
        <v>0.46826899999999999</v>
      </c>
      <c r="N53" s="2">
        <v>0.45526299999999997</v>
      </c>
      <c r="O53" s="2">
        <v>0.80717300000000003</v>
      </c>
      <c r="P53" s="3">
        <v>2.8150300000000001</v>
      </c>
      <c r="Q53" s="4">
        <v>107122</v>
      </c>
      <c r="R53" s="4">
        <v>4661.08</v>
      </c>
      <c r="S53" s="2">
        <v>0.903586</v>
      </c>
      <c r="T53" s="2">
        <v>0.67255100000000001</v>
      </c>
      <c r="U53" s="2">
        <v>0.80970200000000003</v>
      </c>
      <c r="V53">
        <v>697803</v>
      </c>
      <c r="W53" s="3">
        <v>9.3719800000000006</v>
      </c>
      <c r="X53" s="4">
        <v>720.452</v>
      </c>
      <c r="Y53">
        <v>15.1</v>
      </c>
    </row>
    <row r="54" spans="1:25" x14ac:dyDescent="0.25">
      <c r="A54">
        <v>1192</v>
      </c>
      <c r="B54">
        <v>3632</v>
      </c>
      <c r="C54">
        <v>3598</v>
      </c>
      <c r="D54">
        <v>3264</v>
      </c>
      <c r="E54">
        <v>2605</v>
      </c>
      <c r="F54">
        <v>758</v>
      </c>
      <c r="G54">
        <v>270</v>
      </c>
      <c r="H54">
        <v>450</v>
      </c>
      <c r="I54">
        <v>253</v>
      </c>
      <c r="J54">
        <v>493</v>
      </c>
      <c r="K54">
        <v>12.088900000000001</v>
      </c>
      <c r="L54" s="2">
        <v>0.65466999999999997</v>
      </c>
      <c r="M54" s="2">
        <v>0.54921200000000003</v>
      </c>
      <c r="N54" s="2">
        <v>0.47470800000000002</v>
      </c>
      <c r="O54" s="2">
        <v>0.86039299999999996</v>
      </c>
      <c r="P54" s="3">
        <v>3.78484</v>
      </c>
      <c r="Q54" s="4">
        <v>208083</v>
      </c>
      <c r="R54" s="4">
        <v>10289.4</v>
      </c>
      <c r="S54" s="2">
        <v>0.93019600000000002</v>
      </c>
      <c r="T54" s="2">
        <v>0.75767399999999996</v>
      </c>
      <c r="U54" s="2">
        <v>0.85225200000000001</v>
      </c>
      <c r="V54">
        <v>2413940</v>
      </c>
      <c r="W54" s="3">
        <v>13.325900000000001</v>
      </c>
      <c r="X54" s="4">
        <v>721.85199999999998</v>
      </c>
      <c r="Y54">
        <v>8.5299999999999994</v>
      </c>
    </row>
    <row r="55" spans="1:25" x14ac:dyDescent="0.25">
      <c r="A55">
        <v>1194</v>
      </c>
      <c r="B55">
        <v>3120</v>
      </c>
      <c r="C55">
        <v>2928</v>
      </c>
      <c r="D55">
        <v>2856</v>
      </c>
      <c r="E55">
        <v>2282</v>
      </c>
      <c r="F55">
        <v>677</v>
      </c>
      <c r="G55">
        <v>252</v>
      </c>
      <c r="H55">
        <v>404</v>
      </c>
      <c r="I55">
        <v>255</v>
      </c>
      <c r="J55">
        <v>510</v>
      </c>
      <c r="K55">
        <v>11.333299999999999</v>
      </c>
      <c r="L55" s="2">
        <v>0.64340299999999995</v>
      </c>
      <c r="M55" s="2">
        <v>0.54241300000000003</v>
      </c>
      <c r="N55" s="2">
        <v>0.45748100000000003</v>
      </c>
      <c r="O55" s="2">
        <v>0.84150899999999995</v>
      </c>
      <c r="P55" s="3">
        <v>3.7764700000000002</v>
      </c>
      <c r="Q55" s="4">
        <v>157420</v>
      </c>
      <c r="R55" s="4">
        <v>8777.44</v>
      </c>
      <c r="S55" s="2">
        <v>0.92075499999999999</v>
      </c>
      <c r="T55" s="2">
        <v>0.75214700000000001</v>
      </c>
      <c r="U55" s="2">
        <v>0.843248</v>
      </c>
      <c r="V55">
        <v>1595820</v>
      </c>
      <c r="W55" s="3">
        <v>11.619</v>
      </c>
      <c r="X55" s="4">
        <v>721.85699999999997</v>
      </c>
      <c r="Y55">
        <v>19.89</v>
      </c>
    </row>
    <row r="56" spans="1:25" x14ac:dyDescent="0.25">
      <c r="A56">
        <v>1203</v>
      </c>
      <c r="B56">
        <v>3159</v>
      </c>
      <c r="C56">
        <v>2978</v>
      </c>
      <c r="D56">
        <v>2894</v>
      </c>
      <c r="E56">
        <v>2446</v>
      </c>
      <c r="F56">
        <v>825</v>
      </c>
      <c r="G56">
        <v>202</v>
      </c>
      <c r="H56">
        <v>422</v>
      </c>
      <c r="I56">
        <v>223</v>
      </c>
      <c r="J56">
        <v>475</v>
      </c>
      <c r="K56">
        <v>14.326700000000001</v>
      </c>
      <c r="L56" s="2">
        <v>0.585843</v>
      </c>
      <c r="M56" s="2">
        <v>0.49556699999999998</v>
      </c>
      <c r="N56" s="2">
        <v>0.60662099999999997</v>
      </c>
      <c r="O56" s="2">
        <v>0.87295599999999995</v>
      </c>
      <c r="P56" s="3">
        <v>2.6019299999999999</v>
      </c>
      <c r="Q56" s="4">
        <v>337915</v>
      </c>
      <c r="R56" s="4">
        <v>7981.37</v>
      </c>
      <c r="S56" s="2">
        <v>0.93647800000000003</v>
      </c>
      <c r="T56" s="2">
        <v>0.74547600000000003</v>
      </c>
      <c r="U56" s="2">
        <v>0.88540700000000006</v>
      </c>
      <c r="V56">
        <v>1655450</v>
      </c>
      <c r="W56" s="3">
        <v>14.742599999999999</v>
      </c>
      <c r="X56" s="4">
        <v>717.84100000000001</v>
      </c>
      <c r="Y56">
        <v>20.18</v>
      </c>
    </row>
    <row r="57" spans="1:25" x14ac:dyDescent="0.25">
      <c r="A57">
        <v>1214</v>
      </c>
      <c r="B57">
        <v>2410</v>
      </c>
      <c r="C57">
        <v>2556</v>
      </c>
      <c r="D57">
        <v>2094</v>
      </c>
      <c r="E57">
        <v>1664</v>
      </c>
      <c r="F57">
        <v>641</v>
      </c>
      <c r="G57">
        <v>280</v>
      </c>
      <c r="H57">
        <v>387</v>
      </c>
      <c r="I57">
        <v>280</v>
      </c>
      <c r="J57">
        <v>565</v>
      </c>
      <c r="K57">
        <v>7.4785700000000004</v>
      </c>
      <c r="L57" s="2">
        <v>0.57981000000000005</v>
      </c>
      <c r="M57" s="2">
        <v>0.44381799999999999</v>
      </c>
      <c r="N57" s="2">
        <v>0.39196500000000001</v>
      </c>
      <c r="O57" s="2">
        <v>0.802539</v>
      </c>
      <c r="P57" s="3">
        <v>2.8338000000000001</v>
      </c>
      <c r="Q57" s="4">
        <v>111982</v>
      </c>
      <c r="R57" s="4">
        <v>4709.04</v>
      </c>
      <c r="S57" s="2">
        <v>0.90126899999999999</v>
      </c>
      <c r="T57" s="2">
        <v>0.688029</v>
      </c>
      <c r="U57" s="2">
        <v>0.802539</v>
      </c>
      <c r="V57">
        <v>1210480</v>
      </c>
      <c r="W57" s="3">
        <v>9.1285699999999999</v>
      </c>
      <c r="X57" s="4">
        <v>721.34900000000005</v>
      </c>
      <c r="Y57">
        <v>15.78</v>
      </c>
    </row>
    <row r="58" spans="1:25" x14ac:dyDescent="0.25">
      <c r="A58">
        <v>1217</v>
      </c>
      <c r="B58">
        <v>3340</v>
      </c>
      <c r="C58">
        <v>3038</v>
      </c>
      <c r="D58">
        <v>2919</v>
      </c>
      <c r="E58">
        <v>2366</v>
      </c>
      <c r="F58">
        <v>638</v>
      </c>
      <c r="G58">
        <v>240</v>
      </c>
      <c r="H58">
        <v>374</v>
      </c>
      <c r="I58">
        <v>175</v>
      </c>
      <c r="J58">
        <v>534</v>
      </c>
      <c r="K58">
        <v>12.1625</v>
      </c>
      <c r="L58" s="2">
        <v>0.67923599999999995</v>
      </c>
      <c r="M58" s="2">
        <v>0.57523299999999999</v>
      </c>
      <c r="N58" s="2">
        <v>0.45330300000000001</v>
      </c>
      <c r="O58" s="2">
        <v>0.85356900000000002</v>
      </c>
      <c r="P58" s="3">
        <v>4.34171</v>
      </c>
      <c r="Q58" s="4">
        <v>137390</v>
      </c>
      <c r="R58" s="4">
        <v>9934.98</v>
      </c>
      <c r="S58" s="2">
        <v>0.92678499999999997</v>
      </c>
      <c r="T58" s="2">
        <v>0.77285199999999998</v>
      </c>
      <c r="U58" s="2">
        <v>0.81752899999999995</v>
      </c>
      <c r="V58">
        <v>1719980</v>
      </c>
      <c r="W58" s="3">
        <v>12.658300000000001</v>
      </c>
      <c r="X58" s="4">
        <v>721.79399999999998</v>
      </c>
      <c r="Y58">
        <v>13.11</v>
      </c>
    </row>
    <row r="59" spans="1:25" x14ac:dyDescent="0.25">
      <c r="A59">
        <v>1228</v>
      </c>
      <c r="B59">
        <v>2971</v>
      </c>
      <c r="C59">
        <v>2750</v>
      </c>
      <c r="D59">
        <v>2631</v>
      </c>
      <c r="E59">
        <v>2233</v>
      </c>
      <c r="F59">
        <v>801</v>
      </c>
      <c r="G59">
        <v>300</v>
      </c>
      <c r="H59">
        <v>444</v>
      </c>
      <c r="I59">
        <v>277</v>
      </c>
      <c r="J59">
        <v>556</v>
      </c>
      <c r="K59">
        <v>8.77</v>
      </c>
      <c r="L59" s="2">
        <v>0.57529200000000003</v>
      </c>
      <c r="M59" s="2">
        <v>0.47198400000000001</v>
      </c>
      <c r="N59" s="2">
        <v>0.45504099999999997</v>
      </c>
      <c r="O59" s="2">
        <v>0.80327899999999997</v>
      </c>
      <c r="P59" s="3">
        <v>2.8582800000000002</v>
      </c>
      <c r="Q59" s="4">
        <v>215230</v>
      </c>
      <c r="R59" s="4">
        <v>6498.28</v>
      </c>
      <c r="S59" s="2">
        <v>0.90163899999999997</v>
      </c>
      <c r="T59" s="2">
        <v>0.71121900000000005</v>
      </c>
      <c r="U59" s="2">
        <v>0.78978199999999998</v>
      </c>
      <c r="V59">
        <v>1401320</v>
      </c>
      <c r="W59" s="3">
        <v>9.1666699999999999</v>
      </c>
      <c r="X59" s="4">
        <v>718.56100000000004</v>
      </c>
      <c r="Y59">
        <v>7.86</v>
      </c>
    </row>
    <row r="60" spans="1:25" x14ac:dyDescent="0.25">
      <c r="A60">
        <v>1228</v>
      </c>
      <c r="B60">
        <v>4013</v>
      </c>
      <c r="C60">
        <v>3816</v>
      </c>
      <c r="D60">
        <v>3778</v>
      </c>
      <c r="E60">
        <v>3063</v>
      </c>
      <c r="F60">
        <v>890</v>
      </c>
      <c r="G60">
        <v>272</v>
      </c>
      <c r="H60">
        <v>498</v>
      </c>
      <c r="I60">
        <v>281</v>
      </c>
      <c r="J60">
        <v>533</v>
      </c>
      <c r="K60">
        <v>13.889699999999999</v>
      </c>
      <c r="L60" s="2">
        <v>0.636957</v>
      </c>
      <c r="M60" s="2">
        <v>0.549709</v>
      </c>
      <c r="N60" s="2">
        <v>0.53184200000000004</v>
      </c>
      <c r="O60" s="2">
        <v>0.86692800000000003</v>
      </c>
      <c r="P60" s="3">
        <v>3.5161799999999999</v>
      </c>
      <c r="Q60" s="4">
        <v>333473</v>
      </c>
      <c r="R60" s="4">
        <v>12066.2</v>
      </c>
      <c r="S60" s="2">
        <v>0.93346399999999996</v>
      </c>
      <c r="T60" s="2">
        <v>0.76707199999999998</v>
      </c>
      <c r="U60" s="2">
        <v>0.87104700000000002</v>
      </c>
      <c r="V60">
        <v>2716810</v>
      </c>
      <c r="W60" s="3">
        <v>14.029400000000001</v>
      </c>
      <c r="X60" s="4">
        <v>720.89300000000003</v>
      </c>
      <c r="Y60">
        <v>11.15</v>
      </c>
    </row>
    <row r="61" spans="1:25" x14ac:dyDescent="0.25">
      <c r="A61">
        <v>1232</v>
      </c>
      <c r="B61">
        <v>2246</v>
      </c>
      <c r="C61">
        <v>2484</v>
      </c>
      <c r="D61">
        <v>2139</v>
      </c>
      <c r="E61">
        <v>1875</v>
      </c>
      <c r="F61">
        <v>758</v>
      </c>
      <c r="G61">
        <v>373</v>
      </c>
      <c r="H61">
        <v>491</v>
      </c>
      <c r="I61">
        <v>255</v>
      </c>
      <c r="J61">
        <v>581</v>
      </c>
      <c r="K61">
        <v>5.7345800000000002</v>
      </c>
      <c r="L61" s="2">
        <v>0.49534</v>
      </c>
      <c r="M61" s="2">
        <v>0.42423100000000002</v>
      </c>
      <c r="N61" s="2">
        <v>0.34040700000000002</v>
      </c>
      <c r="O61" s="2">
        <v>0.73888699999999996</v>
      </c>
      <c r="P61" s="3">
        <v>2.9013</v>
      </c>
      <c r="Q61" s="4">
        <v>127666</v>
      </c>
      <c r="R61" s="4">
        <v>4368.3999999999996</v>
      </c>
      <c r="S61" s="2">
        <v>0.86944299999999997</v>
      </c>
      <c r="T61" s="2">
        <v>0.62661599999999995</v>
      </c>
      <c r="U61" s="2">
        <v>0.66991599999999996</v>
      </c>
      <c r="V61">
        <v>1131030</v>
      </c>
      <c r="W61" s="3">
        <v>6.6595199999999997</v>
      </c>
      <c r="X61" s="4">
        <v>717.83299999999997</v>
      </c>
      <c r="Y61">
        <v>18.36</v>
      </c>
    </row>
    <row r="62" spans="1:25" x14ac:dyDescent="0.25">
      <c r="A62">
        <v>1247</v>
      </c>
      <c r="B62">
        <v>3276</v>
      </c>
      <c r="C62">
        <v>3198</v>
      </c>
      <c r="D62">
        <v>3130</v>
      </c>
      <c r="E62">
        <v>2606</v>
      </c>
      <c r="F62">
        <v>946</v>
      </c>
      <c r="G62">
        <v>290</v>
      </c>
      <c r="H62">
        <v>541</v>
      </c>
      <c r="I62">
        <v>295</v>
      </c>
      <c r="J62">
        <v>562</v>
      </c>
      <c r="K62">
        <v>10.793100000000001</v>
      </c>
      <c r="L62" s="2">
        <v>0.551871</v>
      </c>
      <c r="M62" s="2">
        <v>0.46734199999999998</v>
      </c>
      <c r="N62" s="2">
        <v>0.53074399999999999</v>
      </c>
      <c r="O62" s="2">
        <v>0.83371600000000001</v>
      </c>
      <c r="P62" s="3">
        <v>2.5304899999999999</v>
      </c>
      <c r="Q62" s="4">
        <v>377200</v>
      </c>
      <c r="R62" s="4">
        <v>7823.51</v>
      </c>
      <c r="S62" s="2">
        <v>0.91685799999999995</v>
      </c>
      <c r="T62" s="2">
        <v>0.70525700000000002</v>
      </c>
      <c r="U62" s="2">
        <v>0.83634799999999998</v>
      </c>
      <c r="V62">
        <v>1902100</v>
      </c>
      <c r="W62" s="3">
        <v>11.0276</v>
      </c>
      <c r="X62" s="4">
        <v>718.41</v>
      </c>
      <c r="Y62">
        <v>12.56</v>
      </c>
    </row>
    <row r="63" spans="1:25" x14ac:dyDescent="0.25">
      <c r="A63">
        <v>1297</v>
      </c>
      <c r="B63">
        <v>3551</v>
      </c>
      <c r="C63">
        <v>3438</v>
      </c>
      <c r="D63">
        <v>3150</v>
      </c>
      <c r="E63">
        <v>2665</v>
      </c>
      <c r="F63">
        <v>852</v>
      </c>
      <c r="G63">
        <v>279</v>
      </c>
      <c r="H63">
        <v>466</v>
      </c>
      <c r="I63">
        <v>234</v>
      </c>
      <c r="J63">
        <v>568</v>
      </c>
      <c r="K63">
        <v>11.2903</v>
      </c>
      <c r="L63" s="2">
        <v>0.61299099999999995</v>
      </c>
      <c r="M63" s="2">
        <v>0.51549599999999995</v>
      </c>
      <c r="N63" s="2">
        <v>0.50663100000000005</v>
      </c>
      <c r="O63" s="2">
        <v>0.84987900000000005</v>
      </c>
      <c r="P63" s="3">
        <v>3.16405</v>
      </c>
      <c r="Q63" s="4">
        <v>284093</v>
      </c>
      <c r="R63" s="4">
        <v>8980.2999999999993</v>
      </c>
      <c r="S63" s="2">
        <v>0.92493899999999996</v>
      </c>
      <c r="T63" s="2">
        <v>0.74225699999999994</v>
      </c>
      <c r="U63" s="2">
        <v>0.82775100000000001</v>
      </c>
      <c r="V63">
        <v>2201920</v>
      </c>
      <c r="W63" s="3">
        <v>12.3226</v>
      </c>
      <c r="X63" s="4">
        <v>719.029</v>
      </c>
      <c r="Y63">
        <v>22.63</v>
      </c>
    </row>
    <row r="64" spans="1:25" x14ac:dyDescent="0.25">
      <c r="A64">
        <v>1301</v>
      </c>
      <c r="B64">
        <v>3664</v>
      </c>
      <c r="C64">
        <v>3388</v>
      </c>
      <c r="D64">
        <v>3271</v>
      </c>
      <c r="E64">
        <v>2784</v>
      </c>
      <c r="F64">
        <v>889</v>
      </c>
      <c r="G64">
        <v>303</v>
      </c>
      <c r="H64">
        <v>450</v>
      </c>
      <c r="I64">
        <v>225</v>
      </c>
      <c r="J64">
        <v>567</v>
      </c>
      <c r="K64">
        <v>10.795400000000001</v>
      </c>
      <c r="L64" s="2">
        <v>0.60948800000000003</v>
      </c>
      <c r="M64" s="2">
        <v>0.51592700000000002</v>
      </c>
      <c r="N64" s="2">
        <v>0.49161100000000002</v>
      </c>
      <c r="O64" s="2">
        <v>0.83581700000000003</v>
      </c>
      <c r="P64" s="3">
        <v>3.2337899999999999</v>
      </c>
      <c r="Q64" s="4">
        <v>291945</v>
      </c>
      <c r="R64" s="4">
        <v>9294.61</v>
      </c>
      <c r="S64" s="2">
        <v>0.91790799999999995</v>
      </c>
      <c r="T64" s="2">
        <v>0.75812999999999997</v>
      </c>
      <c r="U64" s="2">
        <v>0.79782399999999998</v>
      </c>
      <c r="V64">
        <v>2135300</v>
      </c>
      <c r="W64" s="3">
        <v>11.1815</v>
      </c>
      <c r="X64" s="4">
        <v>718.95500000000004</v>
      </c>
      <c r="Y64">
        <v>12.86</v>
      </c>
    </row>
    <row r="65" spans="1:25" x14ac:dyDescent="0.25">
      <c r="A65">
        <v>1327</v>
      </c>
      <c r="B65">
        <v>3058</v>
      </c>
      <c r="C65">
        <v>3082</v>
      </c>
      <c r="D65">
        <v>2737</v>
      </c>
      <c r="E65">
        <v>2405</v>
      </c>
      <c r="F65">
        <v>936</v>
      </c>
      <c r="G65">
        <v>308</v>
      </c>
      <c r="H65">
        <v>548</v>
      </c>
      <c r="I65">
        <v>216</v>
      </c>
      <c r="J65">
        <v>602</v>
      </c>
      <c r="K65">
        <v>8.8863599999999998</v>
      </c>
      <c r="L65" s="2">
        <v>0.53129700000000002</v>
      </c>
      <c r="M65" s="2">
        <v>0.439689</v>
      </c>
      <c r="N65" s="2">
        <v>0.50482300000000002</v>
      </c>
      <c r="O65" s="2">
        <v>0.81828900000000004</v>
      </c>
      <c r="P65" s="3">
        <v>2.3391700000000002</v>
      </c>
      <c r="Q65" s="4">
        <v>345651</v>
      </c>
      <c r="R65" s="4">
        <v>6241.18</v>
      </c>
      <c r="S65" s="2">
        <v>0.90914499999999998</v>
      </c>
      <c r="T65" s="2">
        <v>0.66636200000000001</v>
      </c>
      <c r="U65" s="2">
        <v>0.77024700000000001</v>
      </c>
      <c r="V65">
        <v>1763480</v>
      </c>
      <c r="W65" s="3">
        <v>10.006500000000001</v>
      </c>
      <c r="X65" s="4">
        <v>715.97</v>
      </c>
      <c r="Y65">
        <v>6.05</v>
      </c>
    </row>
    <row r="66" spans="1:25" x14ac:dyDescent="0.25">
      <c r="A66">
        <v>1344</v>
      </c>
      <c r="B66">
        <v>2666</v>
      </c>
      <c r="C66">
        <v>2592</v>
      </c>
      <c r="D66">
        <v>2333</v>
      </c>
      <c r="E66">
        <v>2074</v>
      </c>
      <c r="F66">
        <v>814</v>
      </c>
      <c r="G66">
        <v>309</v>
      </c>
      <c r="H66">
        <v>444</v>
      </c>
      <c r="I66">
        <v>188</v>
      </c>
      <c r="J66">
        <v>678</v>
      </c>
      <c r="K66">
        <v>7.55016</v>
      </c>
      <c r="L66" s="2">
        <v>0.53218399999999999</v>
      </c>
      <c r="M66" s="2">
        <v>0.43628800000000001</v>
      </c>
      <c r="N66" s="2">
        <v>0.44968799999999998</v>
      </c>
      <c r="O66" s="2">
        <v>0.78696999999999995</v>
      </c>
      <c r="P66" s="3">
        <v>2.49505</v>
      </c>
      <c r="Q66" s="4">
        <v>217655</v>
      </c>
      <c r="R66" s="4">
        <v>5156.97</v>
      </c>
      <c r="S66" s="2">
        <v>0.89348499999999997</v>
      </c>
      <c r="T66" s="2">
        <v>0.68023</v>
      </c>
      <c r="U66" s="2">
        <v>0.71541999999999994</v>
      </c>
      <c r="V66">
        <v>1242020</v>
      </c>
      <c r="W66" s="3">
        <v>8.3883500000000009</v>
      </c>
      <c r="X66" s="4">
        <v>716.09500000000003</v>
      </c>
      <c r="Y66">
        <v>18.96</v>
      </c>
    </row>
    <row r="67" spans="1:25" x14ac:dyDescent="0.25">
      <c r="A67">
        <v>1367</v>
      </c>
      <c r="B67">
        <v>2377</v>
      </c>
      <c r="C67">
        <v>2322</v>
      </c>
      <c r="D67">
        <v>2268</v>
      </c>
      <c r="E67">
        <v>1846</v>
      </c>
      <c r="F67">
        <v>619</v>
      </c>
      <c r="G67">
        <v>199</v>
      </c>
      <c r="H67">
        <v>329</v>
      </c>
      <c r="I67">
        <v>162</v>
      </c>
      <c r="J67">
        <v>631</v>
      </c>
      <c r="K67">
        <v>11.397</v>
      </c>
      <c r="L67" s="2">
        <v>0.58678200000000003</v>
      </c>
      <c r="M67" s="2">
        <v>0.49776900000000002</v>
      </c>
      <c r="N67" s="2">
        <v>0.51344699999999999</v>
      </c>
      <c r="O67" s="2">
        <v>0.84212600000000004</v>
      </c>
      <c r="P67" s="3">
        <v>2.92143</v>
      </c>
      <c r="Q67" s="4">
        <v>152040</v>
      </c>
      <c r="R67" s="4">
        <v>6170.23</v>
      </c>
      <c r="S67" s="2">
        <v>0.92106299999999997</v>
      </c>
      <c r="T67" s="2">
        <v>0.74663100000000004</v>
      </c>
      <c r="U67" s="2">
        <v>0.81548100000000001</v>
      </c>
      <c r="V67">
        <v>1003710</v>
      </c>
      <c r="W67" s="3">
        <v>11.6683</v>
      </c>
      <c r="X67" s="4">
        <v>720.03300000000002</v>
      </c>
      <c r="Y67">
        <v>9.36</v>
      </c>
    </row>
    <row r="68" spans="1:25" x14ac:dyDescent="0.25">
      <c r="A68">
        <v>1411</v>
      </c>
      <c r="B68">
        <v>3248</v>
      </c>
      <c r="C68">
        <v>2770</v>
      </c>
      <c r="D68">
        <v>2947</v>
      </c>
      <c r="E68">
        <v>2226</v>
      </c>
      <c r="F68">
        <v>704</v>
      </c>
      <c r="G68">
        <v>258</v>
      </c>
      <c r="H68">
        <v>338</v>
      </c>
      <c r="I68">
        <v>281</v>
      </c>
      <c r="J68">
        <v>600</v>
      </c>
      <c r="K68">
        <v>11.422499999999999</v>
      </c>
      <c r="L68" s="2">
        <v>0.64372499999999999</v>
      </c>
      <c r="M68" s="2">
        <v>0.51945399999999997</v>
      </c>
      <c r="N68" s="2">
        <v>0.463617</v>
      </c>
      <c r="O68" s="2">
        <v>0.82959000000000005</v>
      </c>
      <c r="P68" s="3">
        <v>3.41256</v>
      </c>
      <c r="Q68" s="4">
        <v>166269</v>
      </c>
      <c r="R68" s="4">
        <v>8502.43</v>
      </c>
      <c r="S68" s="2">
        <v>0.91479500000000002</v>
      </c>
      <c r="T68" s="2">
        <v>0.79421600000000003</v>
      </c>
      <c r="U68" s="2">
        <v>0.84359399999999996</v>
      </c>
      <c r="V68">
        <v>1426420</v>
      </c>
      <c r="W68" s="3">
        <v>10.7364</v>
      </c>
      <c r="X68" s="4">
        <v>723.61400000000003</v>
      </c>
      <c r="Y68">
        <v>12.62</v>
      </c>
    </row>
    <row r="69" spans="1:25" x14ac:dyDescent="0.25">
      <c r="A69">
        <v>1419</v>
      </c>
      <c r="B69">
        <v>3611</v>
      </c>
      <c r="C69">
        <v>3704</v>
      </c>
      <c r="D69">
        <v>3263</v>
      </c>
      <c r="E69">
        <v>2775</v>
      </c>
      <c r="F69">
        <v>911</v>
      </c>
      <c r="G69">
        <v>335</v>
      </c>
      <c r="H69">
        <v>521</v>
      </c>
      <c r="I69">
        <v>310</v>
      </c>
      <c r="J69">
        <v>586</v>
      </c>
      <c r="K69">
        <v>9.7402999999999995</v>
      </c>
      <c r="L69" s="2">
        <v>0.59708099999999997</v>
      </c>
      <c r="M69" s="2">
        <v>0.50569699999999995</v>
      </c>
      <c r="N69" s="2">
        <v>0.462279</v>
      </c>
      <c r="O69" s="2">
        <v>0.834117</v>
      </c>
      <c r="P69" s="3">
        <v>3.23611</v>
      </c>
      <c r="Q69" s="4">
        <v>286848</v>
      </c>
      <c r="R69" s="4">
        <v>8918.99</v>
      </c>
      <c r="S69" s="2">
        <v>0.91705899999999996</v>
      </c>
      <c r="T69" s="2">
        <v>0.72463</v>
      </c>
      <c r="U69" s="2">
        <v>0.82283499999999998</v>
      </c>
      <c r="V69">
        <v>2551700</v>
      </c>
      <c r="W69" s="3">
        <v>11.056699999999999</v>
      </c>
      <c r="X69" s="4">
        <v>719.05600000000004</v>
      </c>
      <c r="Y69">
        <v>18.11</v>
      </c>
    </row>
    <row r="70" spans="1:25" x14ac:dyDescent="0.25">
      <c r="A70">
        <v>1535</v>
      </c>
      <c r="B70">
        <v>3764</v>
      </c>
      <c r="C70">
        <v>3270</v>
      </c>
      <c r="D70">
        <v>3300</v>
      </c>
      <c r="E70">
        <v>2722</v>
      </c>
      <c r="F70">
        <v>833</v>
      </c>
      <c r="G70">
        <v>252</v>
      </c>
      <c r="H70">
        <v>435</v>
      </c>
      <c r="I70">
        <v>269</v>
      </c>
      <c r="J70">
        <v>586</v>
      </c>
      <c r="K70">
        <v>13.0952</v>
      </c>
      <c r="L70" s="2">
        <v>0.63758999999999999</v>
      </c>
      <c r="M70" s="2">
        <v>0.53136399999999995</v>
      </c>
      <c r="N70" s="2">
        <v>0.53548399999999996</v>
      </c>
      <c r="O70" s="2">
        <v>0.85689899999999997</v>
      </c>
      <c r="P70" s="3">
        <v>3.25129</v>
      </c>
      <c r="Q70" s="4">
        <v>291313</v>
      </c>
      <c r="R70" s="4">
        <v>9959.9699999999993</v>
      </c>
      <c r="S70" s="2">
        <v>0.92845</v>
      </c>
      <c r="T70" s="2">
        <v>0.76706799999999997</v>
      </c>
      <c r="U70" s="2">
        <v>0.86590599999999995</v>
      </c>
      <c r="V70">
        <v>1993290</v>
      </c>
      <c r="W70" s="3">
        <v>12.9762</v>
      </c>
      <c r="X70" s="4">
        <v>719.96799999999996</v>
      </c>
      <c r="Y70">
        <v>19.649999999999999</v>
      </c>
    </row>
    <row r="71" spans="1:25" x14ac:dyDescent="0.25">
      <c r="A71">
        <v>1547</v>
      </c>
      <c r="B71">
        <v>4087</v>
      </c>
      <c r="C71">
        <v>3920</v>
      </c>
      <c r="D71">
        <v>3675</v>
      </c>
      <c r="E71">
        <v>2866</v>
      </c>
      <c r="F71">
        <v>837</v>
      </c>
      <c r="G71">
        <v>314</v>
      </c>
      <c r="H71">
        <v>491</v>
      </c>
      <c r="I71">
        <v>289</v>
      </c>
      <c r="J71">
        <v>582</v>
      </c>
      <c r="K71">
        <v>11.703799999999999</v>
      </c>
      <c r="L71" s="2">
        <v>0.66003299999999998</v>
      </c>
      <c r="M71" s="2">
        <v>0.54793400000000003</v>
      </c>
      <c r="N71" s="2">
        <v>0.45438699999999999</v>
      </c>
      <c r="O71" s="2">
        <v>0.85167700000000002</v>
      </c>
      <c r="P71" s="3">
        <v>3.87954</v>
      </c>
      <c r="Q71" s="4">
        <v>237337</v>
      </c>
      <c r="R71" s="4">
        <v>11508.5</v>
      </c>
      <c r="S71" s="2">
        <v>0.92583800000000005</v>
      </c>
      <c r="T71" s="2">
        <v>0.76428200000000002</v>
      </c>
      <c r="U71" s="2">
        <v>0.840808</v>
      </c>
      <c r="V71">
        <v>2863050</v>
      </c>
      <c r="W71" s="3">
        <v>12.4841</v>
      </c>
      <c r="X71" s="4">
        <v>722.81899999999996</v>
      </c>
      <c r="Y71">
        <v>21.28</v>
      </c>
    </row>
    <row r="72" spans="1:25" x14ac:dyDescent="0.25">
      <c r="A72">
        <v>1583</v>
      </c>
      <c r="B72">
        <v>3326</v>
      </c>
      <c r="C72">
        <v>2916</v>
      </c>
      <c r="D72">
        <v>2950</v>
      </c>
      <c r="E72">
        <v>2605</v>
      </c>
      <c r="F72">
        <v>961</v>
      </c>
      <c r="G72">
        <v>397</v>
      </c>
      <c r="H72">
        <v>517</v>
      </c>
      <c r="I72">
        <v>271</v>
      </c>
      <c r="J72">
        <v>763</v>
      </c>
      <c r="K72">
        <v>7.4307299999999996</v>
      </c>
      <c r="L72" s="2">
        <v>0.55166800000000005</v>
      </c>
      <c r="M72" s="2">
        <v>0.46102100000000001</v>
      </c>
      <c r="N72" s="2">
        <v>0.41531699999999999</v>
      </c>
      <c r="O72" s="2">
        <v>0.76033799999999996</v>
      </c>
      <c r="P72" s="3">
        <v>2.9148900000000002</v>
      </c>
      <c r="Q72" s="4">
        <v>268013</v>
      </c>
      <c r="R72" s="4">
        <v>6920.46</v>
      </c>
      <c r="S72" s="2">
        <v>0.88016899999999998</v>
      </c>
      <c r="T72" s="2">
        <v>0.70175900000000002</v>
      </c>
      <c r="U72" s="2">
        <v>0.69584199999999996</v>
      </c>
      <c r="V72">
        <v>1565010</v>
      </c>
      <c r="W72" s="3">
        <v>7.3450899999999999</v>
      </c>
      <c r="X72" s="4">
        <v>717.33600000000001</v>
      </c>
      <c r="Y72">
        <v>19.36</v>
      </c>
    </row>
    <row r="73" spans="1:25" x14ac:dyDescent="0.25">
      <c r="A73">
        <v>1620</v>
      </c>
      <c r="B73">
        <v>3292</v>
      </c>
      <c r="C73">
        <v>3050</v>
      </c>
      <c r="D73">
        <v>2828</v>
      </c>
      <c r="E73">
        <v>2403</v>
      </c>
      <c r="F73">
        <v>797</v>
      </c>
      <c r="G73">
        <v>284</v>
      </c>
      <c r="H73">
        <v>422</v>
      </c>
      <c r="I73">
        <v>225</v>
      </c>
      <c r="J73">
        <v>683</v>
      </c>
      <c r="K73">
        <v>9.9577500000000008</v>
      </c>
      <c r="L73" s="2">
        <v>0.61017399999999999</v>
      </c>
      <c r="M73" s="2">
        <v>0.50187499999999996</v>
      </c>
      <c r="N73" s="2">
        <v>0.47456100000000001</v>
      </c>
      <c r="O73" s="2">
        <v>0.82963399999999998</v>
      </c>
      <c r="P73" s="3">
        <v>3.1305999999999998</v>
      </c>
      <c r="Q73" s="4">
        <v>224694</v>
      </c>
      <c r="R73" s="4">
        <v>7670.3</v>
      </c>
      <c r="S73" s="2">
        <v>0.91481699999999999</v>
      </c>
      <c r="T73" s="2">
        <v>0.74030799999999997</v>
      </c>
      <c r="U73" s="2">
        <v>0.79781899999999994</v>
      </c>
      <c r="V73">
        <v>1729360</v>
      </c>
      <c r="W73" s="3">
        <v>10.7394</v>
      </c>
      <c r="X73" s="4">
        <v>718.904</v>
      </c>
      <c r="Y73">
        <v>20.91</v>
      </c>
    </row>
    <row r="74" spans="1:25" x14ac:dyDescent="0.25">
      <c r="A74">
        <v>1624</v>
      </c>
      <c r="B74">
        <v>3633</v>
      </c>
      <c r="C74">
        <v>3860</v>
      </c>
      <c r="D74">
        <v>3336</v>
      </c>
      <c r="E74">
        <v>2877</v>
      </c>
      <c r="F74">
        <v>961</v>
      </c>
      <c r="G74">
        <v>290</v>
      </c>
      <c r="H74">
        <v>523</v>
      </c>
      <c r="I74">
        <v>221</v>
      </c>
      <c r="J74">
        <v>626</v>
      </c>
      <c r="K74">
        <v>11.503399999999999</v>
      </c>
      <c r="L74" s="2">
        <v>0.58162800000000003</v>
      </c>
      <c r="M74" s="2">
        <v>0.499218</v>
      </c>
      <c r="N74" s="2">
        <v>0.53637100000000004</v>
      </c>
      <c r="O74" s="2">
        <v>0.86024100000000003</v>
      </c>
      <c r="P74" s="3">
        <v>2.8554400000000002</v>
      </c>
      <c r="Q74" s="4">
        <v>391461</v>
      </c>
      <c r="R74" s="4">
        <v>9118.98</v>
      </c>
      <c r="S74" s="2">
        <v>0.93011999999999995</v>
      </c>
      <c r="T74" s="2">
        <v>0.72894499999999995</v>
      </c>
      <c r="U74" s="2">
        <v>0.82981700000000003</v>
      </c>
      <c r="V74">
        <v>2778240</v>
      </c>
      <c r="W74" s="3">
        <v>13.3103</v>
      </c>
      <c r="X74" s="4">
        <v>717.78700000000003</v>
      </c>
      <c r="Y74">
        <v>18.239999999999998</v>
      </c>
    </row>
    <row r="75" spans="1:25" x14ac:dyDescent="0.25">
      <c r="A75">
        <v>1627</v>
      </c>
      <c r="B75">
        <v>3815</v>
      </c>
      <c r="C75">
        <v>3728</v>
      </c>
      <c r="D75">
        <v>3503</v>
      </c>
      <c r="E75">
        <v>3053</v>
      </c>
      <c r="F75">
        <v>1074</v>
      </c>
      <c r="G75">
        <v>343</v>
      </c>
      <c r="H75">
        <v>550</v>
      </c>
      <c r="I75">
        <v>220</v>
      </c>
      <c r="J75">
        <v>719</v>
      </c>
      <c r="K75">
        <v>10.2128</v>
      </c>
      <c r="L75" s="2">
        <v>0.56064599999999998</v>
      </c>
      <c r="M75" s="2">
        <v>0.47952499999999998</v>
      </c>
      <c r="N75" s="2">
        <v>0.51587899999999998</v>
      </c>
      <c r="O75" s="2">
        <v>0.83149099999999998</v>
      </c>
      <c r="P75" s="3">
        <v>2.7072500000000002</v>
      </c>
      <c r="Q75" s="4">
        <v>457752</v>
      </c>
      <c r="R75" s="4">
        <v>8982.76</v>
      </c>
      <c r="S75" s="2">
        <v>0.91574500000000003</v>
      </c>
      <c r="T75" s="2">
        <v>0.72859600000000002</v>
      </c>
      <c r="U75" s="2">
        <v>0.77777799999999997</v>
      </c>
      <c r="V75">
        <v>2584130</v>
      </c>
      <c r="W75" s="3">
        <v>10.8688</v>
      </c>
      <c r="X75" s="4">
        <v>717.16</v>
      </c>
      <c r="Y75">
        <v>19.350000000000001</v>
      </c>
    </row>
    <row r="76" spans="1:25" x14ac:dyDescent="0.25">
      <c r="A76">
        <v>1722</v>
      </c>
      <c r="B76">
        <v>3649</v>
      </c>
      <c r="C76">
        <v>3840</v>
      </c>
      <c r="D76">
        <v>3408</v>
      </c>
      <c r="E76">
        <v>2785</v>
      </c>
      <c r="F76">
        <v>927</v>
      </c>
      <c r="G76">
        <v>334</v>
      </c>
      <c r="H76">
        <v>513</v>
      </c>
      <c r="I76">
        <v>307</v>
      </c>
      <c r="J76">
        <v>711</v>
      </c>
      <c r="K76">
        <v>10.2036</v>
      </c>
      <c r="L76" s="2">
        <v>0.59484300000000001</v>
      </c>
      <c r="M76" s="2">
        <v>0.50053899999999996</v>
      </c>
      <c r="N76" s="2">
        <v>0.47026200000000001</v>
      </c>
      <c r="O76" s="2">
        <v>0.83996199999999999</v>
      </c>
      <c r="P76" s="3">
        <v>3.1332200000000001</v>
      </c>
      <c r="Q76" s="4">
        <v>302549</v>
      </c>
      <c r="R76" s="4">
        <v>9235.26</v>
      </c>
      <c r="S76" s="2">
        <v>0.91998100000000005</v>
      </c>
      <c r="T76" s="2">
        <v>0.73833199999999999</v>
      </c>
      <c r="U76" s="2">
        <v>0.82813599999999998</v>
      </c>
      <c r="V76">
        <v>2744210</v>
      </c>
      <c r="W76" s="3">
        <v>11.497</v>
      </c>
      <c r="X76" s="4">
        <v>720.32299999999998</v>
      </c>
      <c r="Y76">
        <v>17.28</v>
      </c>
    </row>
    <row r="77" spans="1:25" x14ac:dyDescent="0.25">
      <c r="A77">
        <v>1752</v>
      </c>
      <c r="B77">
        <v>2591</v>
      </c>
      <c r="C77">
        <v>2546</v>
      </c>
      <c r="D77">
        <v>2299</v>
      </c>
      <c r="E77">
        <v>1858</v>
      </c>
      <c r="F77">
        <v>834</v>
      </c>
      <c r="G77">
        <v>407</v>
      </c>
      <c r="H77">
        <v>465</v>
      </c>
      <c r="I77">
        <v>305</v>
      </c>
      <c r="J77">
        <v>966</v>
      </c>
      <c r="K77">
        <v>5.6486499999999999</v>
      </c>
      <c r="L77" s="2">
        <v>0.51299300000000003</v>
      </c>
      <c r="M77" s="2">
        <v>0.380386</v>
      </c>
      <c r="N77" s="2">
        <v>0.34407700000000002</v>
      </c>
      <c r="O77" s="2">
        <v>0.72434799999999999</v>
      </c>
      <c r="P77" s="3">
        <v>2.3981300000000001</v>
      </c>
      <c r="Q77" s="4">
        <v>150816</v>
      </c>
      <c r="R77" s="4">
        <v>4215.03</v>
      </c>
      <c r="S77" s="2">
        <v>0.862174</v>
      </c>
      <c r="T77" s="2">
        <v>0.66353099999999998</v>
      </c>
      <c r="U77" s="2">
        <v>0.66677600000000004</v>
      </c>
      <c r="V77">
        <v>1184540</v>
      </c>
      <c r="W77" s="3">
        <v>6.2555300000000003</v>
      </c>
      <c r="X77" s="4">
        <v>720.27300000000002</v>
      </c>
      <c r="Y77">
        <v>11.12</v>
      </c>
    </row>
    <row r="78" spans="1:25" x14ac:dyDescent="0.25">
      <c r="A78">
        <v>1768</v>
      </c>
      <c r="B78">
        <v>2387</v>
      </c>
      <c r="C78">
        <v>2148</v>
      </c>
      <c r="D78">
        <v>2093</v>
      </c>
      <c r="E78">
        <v>1732</v>
      </c>
      <c r="F78">
        <v>934</v>
      </c>
      <c r="G78">
        <v>719</v>
      </c>
      <c r="H78">
        <v>577</v>
      </c>
      <c r="I78">
        <v>395</v>
      </c>
      <c r="J78">
        <v>959</v>
      </c>
      <c r="K78">
        <v>2.91099</v>
      </c>
      <c r="L78" s="2">
        <v>0.43751899999999999</v>
      </c>
      <c r="M78" s="2">
        <v>0.29932500000000001</v>
      </c>
      <c r="N78" s="2">
        <v>0.13006699999999999</v>
      </c>
      <c r="O78" s="2">
        <v>0.49842999999999998</v>
      </c>
      <c r="P78" s="3">
        <v>3.71163</v>
      </c>
      <c r="Q78" s="4">
        <v>30874</v>
      </c>
      <c r="R78" s="4">
        <v>2547.9299999999998</v>
      </c>
      <c r="S78" s="2">
        <v>0.74921499999999996</v>
      </c>
      <c r="T78" s="2">
        <v>0.56779000000000002</v>
      </c>
      <c r="U78" s="2">
        <v>0.34628599999999998</v>
      </c>
      <c r="V78">
        <v>768311</v>
      </c>
      <c r="W78" s="3">
        <v>2.9874800000000001</v>
      </c>
      <c r="X78" s="4">
        <v>723.65899999999999</v>
      </c>
      <c r="Y78">
        <v>8.1300000000000008</v>
      </c>
    </row>
    <row r="79" spans="1:25" x14ac:dyDescent="0.25">
      <c r="A79">
        <v>1796</v>
      </c>
      <c r="B79">
        <v>3428</v>
      </c>
      <c r="C79">
        <v>3372</v>
      </c>
      <c r="D79">
        <v>3191</v>
      </c>
      <c r="E79">
        <v>2664</v>
      </c>
      <c r="F79">
        <v>945</v>
      </c>
      <c r="G79">
        <v>285</v>
      </c>
      <c r="H79">
        <v>508</v>
      </c>
      <c r="I79">
        <v>213</v>
      </c>
      <c r="J79">
        <v>906</v>
      </c>
      <c r="K79">
        <v>11.1965</v>
      </c>
      <c r="L79" s="2">
        <v>0.56780200000000003</v>
      </c>
      <c r="M79" s="2">
        <v>0.47630899999999998</v>
      </c>
      <c r="N79" s="2">
        <v>0.53658499999999998</v>
      </c>
      <c r="O79" s="2">
        <v>0.84413499999999997</v>
      </c>
      <c r="P79" s="3">
        <v>2.6045500000000001</v>
      </c>
      <c r="Q79" s="4">
        <v>377916</v>
      </c>
      <c r="R79" s="4">
        <v>8192.15</v>
      </c>
      <c r="S79" s="2">
        <v>0.92206699999999997</v>
      </c>
      <c r="T79" s="2">
        <v>0.72533099999999995</v>
      </c>
      <c r="U79" s="2">
        <v>0.80852800000000002</v>
      </c>
      <c r="V79">
        <v>2117010</v>
      </c>
      <c r="W79" s="3">
        <v>11.8316</v>
      </c>
      <c r="X79" s="4">
        <v>718.45299999999997</v>
      </c>
      <c r="Y79">
        <v>18.93</v>
      </c>
    </row>
    <row r="80" spans="1:25" x14ac:dyDescent="0.25">
      <c r="A80">
        <v>1807</v>
      </c>
      <c r="B80">
        <v>3727</v>
      </c>
      <c r="C80">
        <v>3720</v>
      </c>
      <c r="D80">
        <v>3414</v>
      </c>
      <c r="E80">
        <v>2743</v>
      </c>
      <c r="F80">
        <v>958</v>
      </c>
      <c r="G80">
        <v>401</v>
      </c>
      <c r="H80">
        <v>590</v>
      </c>
      <c r="I80">
        <v>354</v>
      </c>
      <c r="J80">
        <v>883</v>
      </c>
      <c r="K80">
        <v>8.5137199999999993</v>
      </c>
      <c r="L80" s="2">
        <v>0.59103499999999998</v>
      </c>
      <c r="M80" s="2">
        <v>0.48230200000000001</v>
      </c>
      <c r="N80" s="2">
        <v>0.40986</v>
      </c>
      <c r="O80" s="2">
        <v>0.80538699999999996</v>
      </c>
      <c r="P80" s="3">
        <v>3.2046700000000001</v>
      </c>
      <c r="Q80" s="4">
        <v>269254</v>
      </c>
      <c r="R80" s="4">
        <v>8626.99</v>
      </c>
      <c r="S80" s="2">
        <v>0.902694</v>
      </c>
      <c r="T80" s="2">
        <v>0.70529500000000001</v>
      </c>
      <c r="U80" s="2">
        <v>0.78502899999999998</v>
      </c>
      <c r="V80">
        <v>2564860</v>
      </c>
      <c r="W80" s="3">
        <v>9.2768099999999993</v>
      </c>
      <c r="X80" s="4">
        <v>721.27700000000004</v>
      </c>
      <c r="Y80">
        <v>15.36</v>
      </c>
    </row>
    <row r="81" spans="1:25" x14ac:dyDescent="0.25">
      <c r="A81">
        <v>1813</v>
      </c>
      <c r="B81">
        <v>2264</v>
      </c>
      <c r="C81">
        <v>2522</v>
      </c>
      <c r="D81">
        <v>2014</v>
      </c>
      <c r="E81">
        <v>1643</v>
      </c>
      <c r="F81">
        <v>831</v>
      </c>
      <c r="G81">
        <v>567</v>
      </c>
      <c r="H81">
        <v>546</v>
      </c>
      <c r="I81">
        <v>312</v>
      </c>
      <c r="J81">
        <v>1008</v>
      </c>
      <c r="K81">
        <v>3.5520299999999998</v>
      </c>
      <c r="L81" s="2">
        <v>0.463005</v>
      </c>
      <c r="M81" s="2">
        <v>0.32821299999999998</v>
      </c>
      <c r="N81" s="2">
        <v>0.18884100000000001</v>
      </c>
      <c r="O81" s="2">
        <v>0.63289099999999998</v>
      </c>
      <c r="P81" s="3">
        <v>3.0757599999999998</v>
      </c>
      <c r="Q81" s="4">
        <v>54648</v>
      </c>
      <c r="R81" s="4">
        <v>2860.92</v>
      </c>
      <c r="S81" s="2">
        <v>0.81644499999999998</v>
      </c>
      <c r="T81" s="2">
        <v>0.573438</v>
      </c>
      <c r="U81" s="2">
        <v>0.50837299999999996</v>
      </c>
      <c r="V81">
        <v>1132490</v>
      </c>
      <c r="W81" s="3">
        <v>4.4479699999999998</v>
      </c>
      <c r="X81" s="4">
        <v>722.63499999999999</v>
      </c>
      <c r="Y81">
        <v>18.559999999999999</v>
      </c>
    </row>
    <row r="82" spans="1:25" x14ac:dyDescent="0.25">
      <c r="A82">
        <v>1829</v>
      </c>
      <c r="B82">
        <v>2336</v>
      </c>
      <c r="C82">
        <v>2254</v>
      </c>
      <c r="D82">
        <v>2150</v>
      </c>
      <c r="E82">
        <v>1769</v>
      </c>
      <c r="F82">
        <v>816</v>
      </c>
      <c r="G82">
        <v>360</v>
      </c>
      <c r="H82">
        <v>477</v>
      </c>
      <c r="I82">
        <v>213</v>
      </c>
      <c r="J82">
        <v>962</v>
      </c>
      <c r="K82">
        <v>5.9722200000000001</v>
      </c>
      <c r="L82" s="2">
        <v>0.48223300000000002</v>
      </c>
      <c r="M82" s="2">
        <v>0.36866500000000002</v>
      </c>
      <c r="N82" s="2">
        <v>0.38775500000000002</v>
      </c>
      <c r="O82" s="2">
        <v>0.72455999999999998</v>
      </c>
      <c r="P82" s="3">
        <v>2.0899100000000002</v>
      </c>
      <c r="Q82" s="4">
        <v>177019</v>
      </c>
      <c r="R82" s="4">
        <v>3880.53</v>
      </c>
      <c r="S82" s="2">
        <v>0.86228000000000005</v>
      </c>
      <c r="T82" s="2">
        <v>0.63684799999999997</v>
      </c>
      <c r="U82" s="2">
        <v>0.63274200000000003</v>
      </c>
      <c r="V82">
        <v>928474</v>
      </c>
      <c r="W82" s="3">
        <v>6.2611100000000004</v>
      </c>
      <c r="X82" s="4">
        <v>718.42600000000004</v>
      </c>
      <c r="Y82">
        <v>17.89</v>
      </c>
    </row>
    <row r="83" spans="1:25" x14ac:dyDescent="0.25">
      <c r="A83">
        <v>1900</v>
      </c>
      <c r="B83">
        <v>1823</v>
      </c>
      <c r="C83">
        <v>1782</v>
      </c>
      <c r="D83">
        <v>1703</v>
      </c>
      <c r="E83">
        <v>1495</v>
      </c>
      <c r="F83">
        <v>1190</v>
      </c>
      <c r="G83">
        <v>863</v>
      </c>
      <c r="H83">
        <v>799</v>
      </c>
      <c r="I83">
        <v>684</v>
      </c>
      <c r="J83">
        <v>1372</v>
      </c>
      <c r="K83">
        <v>1.9733499999999999</v>
      </c>
      <c r="L83" s="2">
        <v>0.21009</v>
      </c>
      <c r="M83" s="2">
        <v>0.113594</v>
      </c>
      <c r="N83" s="2">
        <v>0.159279</v>
      </c>
      <c r="O83" s="2">
        <v>0.34744799999999998</v>
      </c>
      <c r="P83" s="3">
        <v>0.93272200000000005</v>
      </c>
      <c r="Q83" s="4">
        <v>81357.600000000006</v>
      </c>
      <c r="R83" s="4">
        <v>1055.29</v>
      </c>
      <c r="S83" s="2">
        <v>0.67372399999999999</v>
      </c>
      <c r="T83" s="2">
        <v>0.36131099999999999</v>
      </c>
      <c r="U83" s="2">
        <v>0.26204</v>
      </c>
      <c r="V83">
        <v>455853</v>
      </c>
      <c r="W83" s="3">
        <v>2.0648900000000001</v>
      </c>
      <c r="X83" s="4">
        <v>712.197</v>
      </c>
      <c r="Y83">
        <v>19.36</v>
      </c>
    </row>
    <row r="84" spans="1:25" x14ac:dyDescent="0.25">
      <c r="A84">
        <v>1930</v>
      </c>
      <c r="B84">
        <v>4092</v>
      </c>
      <c r="C84">
        <v>4014</v>
      </c>
      <c r="D84">
        <v>3695</v>
      </c>
      <c r="E84">
        <v>2918</v>
      </c>
      <c r="F84">
        <v>967</v>
      </c>
      <c r="G84">
        <v>371</v>
      </c>
      <c r="H84">
        <v>558</v>
      </c>
      <c r="I84">
        <v>277</v>
      </c>
      <c r="J84">
        <v>882</v>
      </c>
      <c r="K84">
        <v>9.9595699999999994</v>
      </c>
      <c r="L84" s="2">
        <v>0.61771100000000001</v>
      </c>
      <c r="M84" s="2">
        <v>0.50218799999999997</v>
      </c>
      <c r="N84" s="2">
        <v>0.44544099999999998</v>
      </c>
      <c r="O84" s="2">
        <v>0.83078700000000005</v>
      </c>
      <c r="P84" s="3">
        <v>3.2734899999999998</v>
      </c>
      <c r="Q84" s="4">
        <v>306463</v>
      </c>
      <c r="R84" s="4">
        <v>10030.4</v>
      </c>
      <c r="S84" s="2">
        <v>0.91539300000000001</v>
      </c>
      <c r="T84" s="2">
        <v>0.73759699999999995</v>
      </c>
      <c r="U84" s="2">
        <v>0.79236399999999996</v>
      </c>
      <c r="V84">
        <v>2995570</v>
      </c>
      <c r="W84" s="3">
        <v>10.8194</v>
      </c>
      <c r="X84" s="4">
        <v>721.85500000000002</v>
      </c>
      <c r="Y84">
        <v>7.06</v>
      </c>
    </row>
    <row r="85" spans="1:25" x14ac:dyDescent="0.25">
      <c r="A85">
        <v>1934</v>
      </c>
      <c r="B85">
        <v>1637</v>
      </c>
      <c r="C85">
        <v>1412</v>
      </c>
      <c r="D85">
        <v>1508</v>
      </c>
      <c r="E85">
        <v>1308</v>
      </c>
      <c r="F85">
        <v>1114</v>
      </c>
      <c r="G85">
        <v>695</v>
      </c>
      <c r="H85">
        <v>599</v>
      </c>
      <c r="I85">
        <v>458</v>
      </c>
      <c r="J85">
        <v>1238</v>
      </c>
      <c r="K85">
        <v>2.1697799999999998</v>
      </c>
      <c r="L85" s="2">
        <v>0.190113</v>
      </c>
      <c r="M85" s="2">
        <v>8.0099000000000004E-2</v>
      </c>
      <c r="N85" s="2">
        <v>0.23161999999999999</v>
      </c>
      <c r="O85" s="2">
        <v>0.34029399999999999</v>
      </c>
      <c r="P85" s="3">
        <v>0.463007</v>
      </c>
      <c r="Q85" s="4">
        <v>132404</v>
      </c>
      <c r="R85" s="4">
        <v>954.58199999999999</v>
      </c>
      <c r="S85" s="2">
        <v>0.67014700000000005</v>
      </c>
      <c r="T85" s="2">
        <v>0.431419</v>
      </c>
      <c r="U85" s="2">
        <v>0.20477799999999999</v>
      </c>
      <c r="V85">
        <v>283327</v>
      </c>
      <c r="W85" s="3">
        <v>2.03165</v>
      </c>
      <c r="X85" s="4">
        <v>697.423</v>
      </c>
      <c r="Y85">
        <v>8.6300000000000008</v>
      </c>
    </row>
    <row r="86" spans="1:25" x14ac:dyDescent="0.25">
      <c r="A86">
        <v>2162</v>
      </c>
      <c r="B86">
        <v>3545</v>
      </c>
      <c r="C86">
        <v>3452</v>
      </c>
      <c r="D86">
        <v>2978</v>
      </c>
      <c r="E86">
        <v>2549</v>
      </c>
      <c r="F86">
        <v>1334</v>
      </c>
      <c r="G86">
        <v>573</v>
      </c>
      <c r="H86">
        <v>650</v>
      </c>
      <c r="I86">
        <v>413</v>
      </c>
      <c r="J86">
        <v>1110</v>
      </c>
      <c r="K86">
        <v>5.1972100000000001</v>
      </c>
      <c r="L86" s="2">
        <v>0.45316699999999999</v>
      </c>
      <c r="M86" s="2">
        <v>0.31290200000000001</v>
      </c>
      <c r="N86" s="2">
        <v>0.39905600000000002</v>
      </c>
      <c r="O86" s="2">
        <v>0.71528000000000003</v>
      </c>
      <c r="P86" s="3">
        <v>1.5965800000000001</v>
      </c>
      <c r="Q86" s="4">
        <v>475016</v>
      </c>
      <c r="R86" s="4">
        <v>4595.46</v>
      </c>
      <c r="S86" s="2">
        <v>0.85763999999999996</v>
      </c>
      <c r="T86" s="2">
        <v>0.64167600000000002</v>
      </c>
      <c r="U86" s="2">
        <v>0.64970099999999997</v>
      </c>
      <c r="V86">
        <v>2173020</v>
      </c>
      <c r="W86" s="3">
        <v>6.0244299999999997</v>
      </c>
      <c r="X86" s="4">
        <v>714.53499999999997</v>
      </c>
      <c r="Y86">
        <v>17.5</v>
      </c>
    </row>
    <row r="87" spans="1:25" x14ac:dyDescent="0.25">
      <c r="A87">
        <v>3035</v>
      </c>
      <c r="B87">
        <v>2672</v>
      </c>
      <c r="C87">
        <v>2696</v>
      </c>
      <c r="D87">
        <v>2364</v>
      </c>
      <c r="E87">
        <v>2067</v>
      </c>
      <c r="F87">
        <v>1518</v>
      </c>
      <c r="G87">
        <v>1002</v>
      </c>
      <c r="H87">
        <v>919</v>
      </c>
      <c r="I87">
        <v>590</v>
      </c>
      <c r="J87">
        <v>1985</v>
      </c>
      <c r="K87">
        <v>2.35928</v>
      </c>
      <c r="L87" s="2">
        <v>0.275418</v>
      </c>
      <c r="M87" s="2">
        <v>0.153138</v>
      </c>
      <c r="N87" s="2">
        <v>0.204762</v>
      </c>
      <c r="O87" s="2">
        <v>0.45808500000000002</v>
      </c>
      <c r="P87" s="3">
        <v>1.06395</v>
      </c>
      <c r="Q87" s="4">
        <v>204439</v>
      </c>
      <c r="R87" s="4">
        <v>1854.58</v>
      </c>
      <c r="S87" s="2">
        <v>0.729043</v>
      </c>
      <c r="T87" s="2">
        <v>0.44014599999999998</v>
      </c>
      <c r="U87" s="2">
        <v>0.31192199999999998</v>
      </c>
      <c r="V87">
        <v>1174740</v>
      </c>
      <c r="W87" s="3">
        <v>2.69062</v>
      </c>
      <c r="X87" s="4">
        <v>712.02200000000005</v>
      </c>
      <c r="Y87">
        <v>9.34</v>
      </c>
    </row>
    <row r="88" spans="1:25" x14ac:dyDescent="0.25">
      <c r="A88">
        <v>3058</v>
      </c>
      <c r="B88">
        <v>3028</v>
      </c>
      <c r="C88">
        <v>3160</v>
      </c>
      <c r="D88">
        <v>2613</v>
      </c>
      <c r="E88">
        <v>2260</v>
      </c>
      <c r="F88">
        <v>1465</v>
      </c>
      <c r="G88">
        <v>1080</v>
      </c>
      <c r="H88">
        <v>849</v>
      </c>
      <c r="I88">
        <v>565</v>
      </c>
      <c r="J88">
        <v>1821</v>
      </c>
      <c r="K88">
        <v>2.4194399999999998</v>
      </c>
      <c r="L88" s="2">
        <v>0.34787400000000002</v>
      </c>
      <c r="M88" s="2">
        <v>0.213423</v>
      </c>
      <c r="N88" s="2">
        <v>0.15127699999999999</v>
      </c>
      <c r="O88" s="2">
        <v>0.490566</v>
      </c>
      <c r="P88" s="3">
        <v>2.0649299999999999</v>
      </c>
      <c r="Q88" s="4">
        <v>100793</v>
      </c>
      <c r="R88" s="4">
        <v>2364.9</v>
      </c>
      <c r="S88" s="2">
        <v>0.74528300000000003</v>
      </c>
      <c r="T88" s="2">
        <v>0.50953199999999998</v>
      </c>
      <c r="U88" s="2">
        <v>0.329127</v>
      </c>
      <c r="V88">
        <v>1653800</v>
      </c>
      <c r="W88" s="3">
        <v>2.9259300000000001</v>
      </c>
      <c r="X88" s="4">
        <v>719.19500000000005</v>
      </c>
      <c r="Y88">
        <v>11.5</v>
      </c>
    </row>
    <row r="89" spans="1:25" x14ac:dyDescent="0.25">
      <c r="A89">
        <v>1007</v>
      </c>
      <c r="B89">
        <v>1284</v>
      </c>
      <c r="C89">
        <v>1948</v>
      </c>
      <c r="D89">
        <v>1199</v>
      </c>
      <c r="E89">
        <v>1050</v>
      </c>
      <c r="F89">
        <v>504</v>
      </c>
      <c r="G89">
        <v>344</v>
      </c>
      <c r="H89">
        <v>443</v>
      </c>
      <c r="I89">
        <v>213</v>
      </c>
      <c r="J89">
        <v>551</v>
      </c>
      <c r="K89">
        <v>3.4854699999999998</v>
      </c>
      <c r="L89" s="2">
        <v>0.43624200000000002</v>
      </c>
      <c r="M89" s="2">
        <v>0.35135100000000002</v>
      </c>
      <c r="N89" s="2">
        <v>0.18867900000000001</v>
      </c>
      <c r="O89" s="2">
        <v>0.69982500000000003</v>
      </c>
      <c r="P89" s="3">
        <v>3.4125000000000001</v>
      </c>
      <c r="Q89" s="4">
        <v>23648</v>
      </c>
      <c r="R89" s="4">
        <v>1781.25</v>
      </c>
      <c r="S89" s="2">
        <v>0.84991300000000003</v>
      </c>
      <c r="T89" s="2">
        <v>0.46041399999999999</v>
      </c>
      <c r="U89" s="2">
        <v>0.60792400000000002</v>
      </c>
      <c r="V89">
        <v>689469</v>
      </c>
      <c r="W89" s="3">
        <v>5.6627900000000002</v>
      </c>
      <c r="X89" s="4">
        <v>719.59699999999998</v>
      </c>
      <c r="Y89">
        <v>19.7</v>
      </c>
    </row>
    <row r="90" spans="1:25" x14ac:dyDescent="0.25">
      <c r="A90">
        <v>1016</v>
      </c>
      <c r="B90">
        <v>2897</v>
      </c>
      <c r="C90">
        <v>2890</v>
      </c>
      <c r="D90">
        <v>2608</v>
      </c>
      <c r="E90">
        <v>2133</v>
      </c>
      <c r="F90">
        <v>711</v>
      </c>
      <c r="G90">
        <v>284</v>
      </c>
      <c r="H90">
        <v>451</v>
      </c>
      <c r="I90">
        <v>287</v>
      </c>
      <c r="J90">
        <v>419</v>
      </c>
      <c r="K90">
        <v>9.1830999999999996</v>
      </c>
      <c r="L90" s="2">
        <v>0.60587599999999997</v>
      </c>
      <c r="M90" s="2">
        <v>0.5</v>
      </c>
      <c r="N90" s="2">
        <v>0.42914600000000003</v>
      </c>
      <c r="O90" s="2">
        <v>0.82104600000000005</v>
      </c>
      <c r="P90" s="3">
        <v>3.3302100000000001</v>
      </c>
      <c r="Q90" s="4">
        <v>160125</v>
      </c>
      <c r="R90" s="4">
        <v>6972</v>
      </c>
      <c r="S90" s="2">
        <v>0.91052299999999997</v>
      </c>
      <c r="T90" s="2">
        <v>0.70513199999999998</v>
      </c>
      <c r="U90" s="2">
        <v>0.82276899999999997</v>
      </c>
      <c r="V90">
        <v>1551140</v>
      </c>
      <c r="W90" s="3">
        <v>10.1761</v>
      </c>
      <c r="X90" s="4">
        <v>720.67499999999995</v>
      </c>
      <c r="Y90">
        <v>8.51</v>
      </c>
    </row>
    <row r="91" spans="1:25" x14ac:dyDescent="0.25">
      <c r="A91">
        <v>1020</v>
      </c>
      <c r="B91">
        <v>2661</v>
      </c>
      <c r="C91">
        <v>2834</v>
      </c>
      <c r="D91">
        <v>2465</v>
      </c>
      <c r="E91">
        <v>1956</v>
      </c>
      <c r="F91">
        <v>542</v>
      </c>
      <c r="G91">
        <v>221</v>
      </c>
      <c r="H91">
        <v>381</v>
      </c>
      <c r="I91">
        <v>238</v>
      </c>
      <c r="J91">
        <v>454</v>
      </c>
      <c r="K91">
        <v>11.1538</v>
      </c>
      <c r="L91" s="2">
        <v>0.66156700000000002</v>
      </c>
      <c r="M91" s="2">
        <v>0.56605300000000003</v>
      </c>
      <c r="N91" s="2">
        <v>0.42070800000000003</v>
      </c>
      <c r="O91" s="2">
        <v>0.85531900000000005</v>
      </c>
      <c r="P91" s="3">
        <v>4.4049800000000001</v>
      </c>
      <c r="Q91" s="4">
        <v>92704.8</v>
      </c>
      <c r="R91" s="4">
        <v>8098.27</v>
      </c>
      <c r="S91" s="2">
        <v>0.92766000000000004</v>
      </c>
      <c r="T91" s="2">
        <v>0.73225600000000002</v>
      </c>
      <c r="U91" s="2">
        <v>0.86570100000000005</v>
      </c>
      <c r="V91">
        <v>1497000</v>
      </c>
      <c r="W91" s="3">
        <v>12.823499999999999</v>
      </c>
      <c r="X91" s="4">
        <v>722.65899999999999</v>
      </c>
      <c r="Y91">
        <v>22.36</v>
      </c>
    </row>
    <row r="92" spans="1:25" x14ac:dyDescent="0.25">
      <c r="A92">
        <v>1027</v>
      </c>
      <c r="B92">
        <v>2884</v>
      </c>
      <c r="C92">
        <v>2728</v>
      </c>
      <c r="D92">
        <v>2570</v>
      </c>
      <c r="E92">
        <v>2088</v>
      </c>
      <c r="F92">
        <v>665</v>
      </c>
      <c r="G92">
        <v>263</v>
      </c>
      <c r="H92">
        <v>403</v>
      </c>
      <c r="I92">
        <v>291</v>
      </c>
      <c r="J92">
        <v>443</v>
      </c>
      <c r="K92">
        <v>9.7718600000000002</v>
      </c>
      <c r="L92" s="2">
        <v>0.625247</v>
      </c>
      <c r="M92" s="2">
        <v>0.51689099999999999</v>
      </c>
      <c r="N92" s="2">
        <v>0.43319000000000002</v>
      </c>
      <c r="O92" s="2">
        <v>0.82413899999999995</v>
      </c>
      <c r="P92" s="3">
        <v>3.5398000000000001</v>
      </c>
      <c r="Q92" s="4">
        <v>140539</v>
      </c>
      <c r="R92" s="4">
        <v>7243.63</v>
      </c>
      <c r="S92" s="2">
        <v>0.91207000000000005</v>
      </c>
      <c r="T92" s="2">
        <v>0.72889300000000001</v>
      </c>
      <c r="U92" s="2">
        <v>0.84137700000000004</v>
      </c>
      <c r="V92">
        <v>1382630</v>
      </c>
      <c r="W92" s="3">
        <v>10.3726</v>
      </c>
      <c r="X92" s="4">
        <v>721.12400000000002</v>
      </c>
      <c r="Y92">
        <v>11.25</v>
      </c>
    </row>
    <row r="93" spans="1:25" x14ac:dyDescent="0.25">
      <c r="A93">
        <v>1036</v>
      </c>
      <c r="B93">
        <v>2942</v>
      </c>
      <c r="C93">
        <v>2818</v>
      </c>
      <c r="D93">
        <v>2637</v>
      </c>
      <c r="E93">
        <v>2199</v>
      </c>
      <c r="F93">
        <v>648</v>
      </c>
      <c r="G93">
        <v>195</v>
      </c>
      <c r="H93">
        <v>352</v>
      </c>
      <c r="I93">
        <v>120</v>
      </c>
      <c r="J93">
        <v>511</v>
      </c>
      <c r="K93">
        <v>13.523099999999999</v>
      </c>
      <c r="L93" s="2">
        <v>0.63899700000000004</v>
      </c>
      <c r="M93" s="2">
        <v>0.54478400000000005</v>
      </c>
      <c r="N93" s="2">
        <v>0.53736700000000004</v>
      </c>
      <c r="O93" s="2">
        <v>0.87056100000000003</v>
      </c>
      <c r="P93" s="3">
        <v>3.4238400000000002</v>
      </c>
      <c r="Q93" s="4">
        <v>178391</v>
      </c>
      <c r="R93" s="4">
        <v>8286.9699999999993</v>
      </c>
      <c r="S93" s="2">
        <v>0.93528</v>
      </c>
      <c r="T93" s="2">
        <v>0.76446999999999998</v>
      </c>
      <c r="U93" s="2">
        <v>0.82513000000000003</v>
      </c>
      <c r="V93">
        <v>1482080</v>
      </c>
      <c r="W93" s="3">
        <v>14.4513</v>
      </c>
      <c r="X93" s="4">
        <v>719.80700000000002</v>
      </c>
      <c r="Y93">
        <v>20.260000000000002</v>
      </c>
    </row>
    <row r="94" spans="1:25" x14ac:dyDescent="0.25">
      <c r="A94">
        <v>1044</v>
      </c>
      <c r="B94">
        <v>1329</v>
      </c>
      <c r="C94">
        <v>1538</v>
      </c>
      <c r="D94">
        <v>1299</v>
      </c>
      <c r="E94">
        <v>1020</v>
      </c>
      <c r="F94">
        <v>717</v>
      </c>
      <c r="G94">
        <v>543</v>
      </c>
      <c r="H94">
        <v>580</v>
      </c>
      <c r="I94">
        <v>353</v>
      </c>
      <c r="J94">
        <v>740</v>
      </c>
      <c r="K94">
        <v>2.3922699999999999</v>
      </c>
      <c r="L94" s="2">
        <v>0.29912</v>
      </c>
      <c r="M94" s="2">
        <v>0.17443900000000001</v>
      </c>
      <c r="N94" s="2">
        <v>0.138095</v>
      </c>
      <c r="O94" s="2">
        <v>0.47813600000000001</v>
      </c>
      <c r="P94" s="3">
        <v>1.7413799999999999</v>
      </c>
      <c r="Q94" s="4">
        <v>25508.400000000001</v>
      </c>
      <c r="R94" s="4">
        <v>1075.48</v>
      </c>
      <c r="S94" s="2">
        <v>0.73906799999999995</v>
      </c>
      <c r="T94" s="2">
        <v>0.38264999999999999</v>
      </c>
      <c r="U94" s="2">
        <v>0.35446899999999998</v>
      </c>
      <c r="V94">
        <v>388330</v>
      </c>
      <c r="W94" s="3">
        <v>2.8324099999999999</v>
      </c>
      <c r="X94" s="4">
        <v>726.93100000000004</v>
      </c>
      <c r="Y94">
        <v>8.26</v>
      </c>
    </row>
    <row r="95" spans="1:25" x14ac:dyDescent="0.25">
      <c r="A95">
        <v>1068</v>
      </c>
      <c r="B95">
        <v>2597</v>
      </c>
      <c r="C95">
        <v>2518</v>
      </c>
      <c r="D95">
        <v>2378</v>
      </c>
      <c r="E95">
        <v>1853</v>
      </c>
      <c r="F95">
        <v>568</v>
      </c>
      <c r="G95">
        <v>215</v>
      </c>
      <c r="H95">
        <v>314</v>
      </c>
      <c r="I95">
        <v>199</v>
      </c>
      <c r="J95">
        <v>445</v>
      </c>
      <c r="K95">
        <v>11.060499999999999</v>
      </c>
      <c r="L95" s="2">
        <v>0.64107400000000003</v>
      </c>
      <c r="M95" s="2">
        <v>0.53077200000000002</v>
      </c>
      <c r="N95" s="2">
        <v>0.45083000000000001</v>
      </c>
      <c r="O95" s="2">
        <v>0.84266399999999997</v>
      </c>
      <c r="P95" s="3">
        <v>3.6402299999999999</v>
      </c>
      <c r="Q95" s="4">
        <v>106677</v>
      </c>
      <c r="R95" s="4">
        <v>7056.41</v>
      </c>
      <c r="S95" s="2">
        <v>0.92133200000000004</v>
      </c>
      <c r="T95" s="2">
        <v>0.76671599999999995</v>
      </c>
      <c r="U95" s="2">
        <v>0.83193899999999998</v>
      </c>
      <c r="V95">
        <v>1180360</v>
      </c>
      <c r="W95" s="3">
        <v>11.711600000000001</v>
      </c>
      <c r="X95" s="4">
        <v>722.67700000000002</v>
      </c>
      <c r="Y95">
        <v>11.36</v>
      </c>
    </row>
    <row r="96" spans="1:25" x14ac:dyDescent="0.25">
      <c r="A96">
        <v>1073</v>
      </c>
      <c r="B96">
        <v>2314</v>
      </c>
      <c r="C96">
        <v>2474</v>
      </c>
      <c r="D96">
        <v>2064</v>
      </c>
      <c r="E96">
        <v>1690</v>
      </c>
      <c r="F96">
        <v>598</v>
      </c>
      <c r="G96">
        <v>316</v>
      </c>
      <c r="H96">
        <v>391</v>
      </c>
      <c r="I96">
        <v>237</v>
      </c>
      <c r="J96">
        <v>482</v>
      </c>
      <c r="K96">
        <v>6.53165</v>
      </c>
      <c r="L96" s="2">
        <v>0.58928599999999998</v>
      </c>
      <c r="M96" s="2">
        <v>0.477273</v>
      </c>
      <c r="N96" s="2">
        <v>0.30853399999999997</v>
      </c>
      <c r="O96" s="2">
        <v>0.77347699999999997</v>
      </c>
      <c r="P96" s="3">
        <v>3.8723399999999999</v>
      </c>
      <c r="Q96" s="4">
        <v>67849.2</v>
      </c>
      <c r="R96" s="4">
        <v>4940</v>
      </c>
      <c r="S96" s="2">
        <v>0.88673800000000003</v>
      </c>
      <c r="T96" s="2">
        <v>0.68146600000000002</v>
      </c>
      <c r="U96" s="2">
        <v>0.72464300000000004</v>
      </c>
      <c r="V96">
        <v>1129110</v>
      </c>
      <c r="W96" s="3">
        <v>7.82911</v>
      </c>
      <c r="X96" s="4">
        <v>721.68499999999995</v>
      </c>
      <c r="Y96">
        <v>12.85</v>
      </c>
    </row>
    <row r="97" spans="1:25" x14ac:dyDescent="0.25">
      <c r="A97">
        <v>1073</v>
      </c>
      <c r="B97">
        <v>3434</v>
      </c>
      <c r="C97">
        <v>3742</v>
      </c>
      <c r="D97">
        <v>3102</v>
      </c>
      <c r="E97">
        <v>2489</v>
      </c>
      <c r="F97">
        <v>627</v>
      </c>
      <c r="G97">
        <v>194</v>
      </c>
      <c r="H97">
        <v>411</v>
      </c>
      <c r="I97">
        <v>180</v>
      </c>
      <c r="J97">
        <v>412</v>
      </c>
      <c r="K97">
        <v>15.989699999999999</v>
      </c>
      <c r="L97" s="2">
        <v>0.69120899999999996</v>
      </c>
      <c r="M97" s="2">
        <v>0.59756100000000001</v>
      </c>
      <c r="N97" s="2">
        <v>0.52740600000000004</v>
      </c>
      <c r="O97" s="2">
        <v>0.90142299999999997</v>
      </c>
      <c r="P97" s="3">
        <v>4.30023</v>
      </c>
      <c r="Q97" s="4">
        <v>168783</v>
      </c>
      <c r="R97" s="4">
        <v>11543.9</v>
      </c>
      <c r="S97" s="2">
        <v>0.95071099999999997</v>
      </c>
      <c r="T97" s="2">
        <v>0.76601200000000003</v>
      </c>
      <c r="U97" s="2">
        <v>0.89468400000000003</v>
      </c>
      <c r="V97">
        <v>2618760</v>
      </c>
      <c r="W97" s="3">
        <v>19.288699999999999</v>
      </c>
      <c r="X97" s="4">
        <v>721.93299999999999</v>
      </c>
      <c r="Y97">
        <v>12.98</v>
      </c>
    </row>
    <row r="98" spans="1:25" x14ac:dyDescent="0.25">
      <c r="A98">
        <v>1074</v>
      </c>
      <c r="B98">
        <v>2445</v>
      </c>
      <c r="C98">
        <v>2654</v>
      </c>
      <c r="D98">
        <v>2227</v>
      </c>
      <c r="E98">
        <v>1916</v>
      </c>
      <c r="F98">
        <v>588</v>
      </c>
      <c r="G98">
        <v>221</v>
      </c>
      <c r="H98">
        <v>315</v>
      </c>
      <c r="I98">
        <v>169</v>
      </c>
      <c r="J98">
        <v>410</v>
      </c>
      <c r="K98">
        <v>10.0769</v>
      </c>
      <c r="L98" s="2">
        <v>0.61226499999999995</v>
      </c>
      <c r="M98" s="2">
        <v>0.53035100000000002</v>
      </c>
      <c r="N98" s="2">
        <v>0.45364599999999999</v>
      </c>
      <c r="O98" s="2">
        <v>0.84626100000000004</v>
      </c>
      <c r="P98" s="3">
        <v>3.6185299999999998</v>
      </c>
      <c r="Q98" s="4">
        <v>114651</v>
      </c>
      <c r="R98" s="4">
        <v>6536.56</v>
      </c>
      <c r="S98" s="2">
        <v>0.92313000000000001</v>
      </c>
      <c r="T98" s="2">
        <v>0.75216400000000005</v>
      </c>
      <c r="U98" s="2">
        <v>0.81346099999999999</v>
      </c>
      <c r="V98">
        <v>1311770</v>
      </c>
      <c r="W98" s="3">
        <v>12.009</v>
      </c>
      <c r="X98" s="4">
        <v>719.15700000000004</v>
      </c>
      <c r="Y98">
        <v>15.32</v>
      </c>
    </row>
    <row r="99" spans="1:25" x14ac:dyDescent="0.25">
      <c r="A99">
        <v>1433</v>
      </c>
      <c r="B99">
        <v>3455</v>
      </c>
      <c r="C99">
        <v>3278</v>
      </c>
      <c r="D99">
        <v>3017</v>
      </c>
      <c r="E99">
        <v>2335</v>
      </c>
      <c r="F99">
        <v>774</v>
      </c>
      <c r="G99">
        <v>287</v>
      </c>
      <c r="H99">
        <v>392</v>
      </c>
      <c r="I99">
        <v>265</v>
      </c>
      <c r="J99">
        <v>621</v>
      </c>
      <c r="K99">
        <v>10.5122</v>
      </c>
      <c r="L99" s="2">
        <v>0.63395599999999996</v>
      </c>
      <c r="M99" s="2">
        <v>0.50209099999999995</v>
      </c>
      <c r="N99" s="2">
        <v>0.45900099999999999</v>
      </c>
      <c r="O99" s="2">
        <v>0.83899000000000001</v>
      </c>
      <c r="P99" s="3">
        <v>3.2053400000000001</v>
      </c>
      <c r="Q99" s="4">
        <v>199962</v>
      </c>
      <c r="R99" s="4">
        <v>8235.85</v>
      </c>
      <c r="S99" s="2">
        <v>0.91949499999999995</v>
      </c>
      <c r="T99" s="2">
        <v>0.77002099999999996</v>
      </c>
      <c r="U99" s="2">
        <v>0.82771099999999997</v>
      </c>
      <c r="V99">
        <v>1999580</v>
      </c>
      <c r="W99" s="3">
        <v>11.4216</v>
      </c>
      <c r="X99" s="4">
        <v>722.49800000000005</v>
      </c>
      <c r="Y99">
        <v>10.81</v>
      </c>
    </row>
    <row r="100" spans="1:25" x14ac:dyDescent="0.25">
      <c r="A100">
        <v>1446</v>
      </c>
      <c r="B100">
        <v>3430</v>
      </c>
      <c r="C100">
        <v>3328</v>
      </c>
      <c r="D100">
        <v>3060</v>
      </c>
      <c r="E100">
        <v>2427</v>
      </c>
      <c r="F100">
        <v>791</v>
      </c>
      <c r="G100">
        <v>287</v>
      </c>
      <c r="H100">
        <v>461</v>
      </c>
      <c r="I100">
        <v>294</v>
      </c>
      <c r="J100">
        <v>605</v>
      </c>
      <c r="K100">
        <v>10.662000000000001</v>
      </c>
      <c r="L100" s="2">
        <v>0.62520699999999996</v>
      </c>
      <c r="M100" s="2">
        <v>0.50839000000000001</v>
      </c>
      <c r="N100" s="2">
        <v>0.467532</v>
      </c>
      <c r="O100" s="2">
        <v>0.84121699999999999</v>
      </c>
      <c r="P100" s="3">
        <v>3.2460300000000002</v>
      </c>
      <c r="Q100" s="4">
        <v>220752</v>
      </c>
      <c r="R100" s="4">
        <v>8508.31</v>
      </c>
      <c r="S100" s="2">
        <v>0.92060900000000001</v>
      </c>
      <c r="T100" s="2">
        <v>0.73814299999999999</v>
      </c>
      <c r="U100" s="2">
        <v>0.84478900000000001</v>
      </c>
      <c r="V100">
        <v>2061510</v>
      </c>
      <c r="W100" s="3">
        <v>11.595800000000001</v>
      </c>
      <c r="X100" s="4">
        <v>721.577</v>
      </c>
      <c r="Y100">
        <v>9.64</v>
      </c>
    </row>
    <row r="101" spans="1:25" x14ac:dyDescent="0.25">
      <c r="A101">
        <v>1474</v>
      </c>
      <c r="B101">
        <v>3567</v>
      </c>
      <c r="C101">
        <v>3738</v>
      </c>
      <c r="D101">
        <v>3091</v>
      </c>
      <c r="E101">
        <v>2649</v>
      </c>
      <c r="F101">
        <v>869</v>
      </c>
      <c r="G101">
        <v>305</v>
      </c>
      <c r="H101">
        <v>531</v>
      </c>
      <c r="I101">
        <v>329</v>
      </c>
      <c r="J101">
        <v>661</v>
      </c>
      <c r="K101">
        <v>10.134399999999999</v>
      </c>
      <c r="L101" s="2">
        <v>0.60820600000000002</v>
      </c>
      <c r="M101" s="2">
        <v>0.505969</v>
      </c>
      <c r="N101" s="2">
        <v>0.48040899999999997</v>
      </c>
      <c r="O101" s="2">
        <v>0.84912200000000004</v>
      </c>
      <c r="P101" s="3">
        <v>3.1560299999999999</v>
      </c>
      <c r="Q101" s="4">
        <v>279970</v>
      </c>
      <c r="R101" s="4">
        <v>8492.65</v>
      </c>
      <c r="S101" s="2">
        <v>0.92456099999999997</v>
      </c>
      <c r="T101" s="2">
        <v>0.70679199999999998</v>
      </c>
      <c r="U101" s="2">
        <v>0.86016400000000004</v>
      </c>
      <c r="V101">
        <v>2602750</v>
      </c>
      <c r="W101" s="3">
        <v>12.255699999999999</v>
      </c>
      <c r="X101" s="4">
        <v>718.62900000000002</v>
      </c>
      <c r="Y101">
        <v>16.98</v>
      </c>
    </row>
    <row r="102" spans="1:25" x14ac:dyDescent="0.25">
      <c r="A102">
        <v>1516</v>
      </c>
      <c r="B102">
        <v>3346</v>
      </c>
      <c r="C102">
        <v>3218</v>
      </c>
      <c r="D102">
        <v>3007</v>
      </c>
      <c r="E102">
        <v>2430</v>
      </c>
      <c r="F102">
        <v>781</v>
      </c>
      <c r="G102">
        <v>316</v>
      </c>
      <c r="H102">
        <v>482</v>
      </c>
      <c r="I102">
        <v>263</v>
      </c>
      <c r="J102">
        <v>640</v>
      </c>
      <c r="K102">
        <v>9.5158199999999997</v>
      </c>
      <c r="L102" s="2">
        <v>0.62151699999999999</v>
      </c>
      <c r="M102" s="2">
        <v>0.51354699999999998</v>
      </c>
      <c r="N102" s="2">
        <v>0.42388300000000001</v>
      </c>
      <c r="O102" s="2">
        <v>0.82116599999999995</v>
      </c>
      <c r="P102" s="3">
        <v>3.5462400000000001</v>
      </c>
      <c r="Q102" s="4">
        <v>188418</v>
      </c>
      <c r="R102" s="4">
        <v>8372.77</v>
      </c>
      <c r="S102" s="2">
        <v>0.91058300000000003</v>
      </c>
      <c r="T102" s="2">
        <v>0.72370299999999999</v>
      </c>
      <c r="U102" s="2">
        <v>0.79425699999999999</v>
      </c>
      <c r="V102">
        <v>1923210</v>
      </c>
      <c r="W102" s="3">
        <v>10.1835</v>
      </c>
      <c r="X102" s="4">
        <v>721.35799999999995</v>
      </c>
      <c r="Y102">
        <v>12.39</v>
      </c>
    </row>
    <row r="103" spans="1:25" x14ac:dyDescent="0.25">
      <c r="A103">
        <v>2180</v>
      </c>
      <c r="B103">
        <v>3255</v>
      </c>
      <c r="C103">
        <v>3750</v>
      </c>
      <c r="D103">
        <v>2789</v>
      </c>
      <c r="E103">
        <v>2368</v>
      </c>
      <c r="F103">
        <v>1111</v>
      </c>
      <c r="G103">
        <v>775</v>
      </c>
      <c r="H103">
        <v>650</v>
      </c>
      <c r="I103">
        <v>375</v>
      </c>
      <c r="J103">
        <v>1295</v>
      </c>
      <c r="K103">
        <v>3.5987100000000001</v>
      </c>
      <c r="L103" s="2">
        <v>0.49106699999999998</v>
      </c>
      <c r="M103" s="2">
        <v>0.36131099999999999</v>
      </c>
      <c r="N103" s="2">
        <v>0.17815500000000001</v>
      </c>
      <c r="O103" s="2">
        <v>0.65745900000000002</v>
      </c>
      <c r="P103" s="3">
        <v>3.7410700000000001</v>
      </c>
      <c r="Q103" s="4">
        <v>81916.800000000003</v>
      </c>
      <c r="R103" s="4">
        <v>4292.67</v>
      </c>
      <c r="S103" s="2">
        <v>0.82872900000000005</v>
      </c>
      <c r="T103" s="2">
        <v>0.62198299999999995</v>
      </c>
      <c r="U103" s="2">
        <v>0.52284299999999995</v>
      </c>
      <c r="V103">
        <v>2524380</v>
      </c>
      <c r="W103" s="3">
        <v>4.8387099999999998</v>
      </c>
      <c r="X103" s="4">
        <v>721.35199999999998</v>
      </c>
      <c r="Y103">
        <v>20.36</v>
      </c>
    </row>
    <row r="104" spans="1:25" x14ac:dyDescent="0.25">
      <c r="A104">
        <v>2245</v>
      </c>
      <c r="B104">
        <v>2244</v>
      </c>
      <c r="C104">
        <v>2590</v>
      </c>
      <c r="D104">
        <v>1984</v>
      </c>
      <c r="E104">
        <v>1716</v>
      </c>
      <c r="F104">
        <v>1273</v>
      </c>
      <c r="G104">
        <v>1168</v>
      </c>
      <c r="H104">
        <v>937</v>
      </c>
      <c r="I104">
        <v>645</v>
      </c>
      <c r="J104">
        <v>1554</v>
      </c>
      <c r="K104">
        <v>1.6986300000000001</v>
      </c>
      <c r="L104" s="2">
        <v>0.276088</v>
      </c>
      <c r="M104" s="2">
        <v>0.14821000000000001</v>
      </c>
      <c r="N104" s="2">
        <v>4.3014999999999998E-2</v>
      </c>
      <c r="O104" s="2">
        <v>0.37839299999999998</v>
      </c>
      <c r="P104" s="3">
        <v>4.2190500000000002</v>
      </c>
      <c r="Q104" s="4">
        <v>3969</v>
      </c>
      <c r="R104" s="4">
        <v>1099.97</v>
      </c>
      <c r="S104" s="2">
        <v>0.68919600000000003</v>
      </c>
      <c r="T104" s="2">
        <v>0.35843900000000001</v>
      </c>
      <c r="U104" s="2">
        <v>0.20999799999999999</v>
      </c>
      <c r="V104">
        <v>1002110</v>
      </c>
      <c r="W104" s="3">
        <v>2.2174700000000001</v>
      </c>
      <c r="X104" s="4">
        <v>727.35900000000004</v>
      </c>
      <c r="Y104">
        <v>8.36</v>
      </c>
    </row>
    <row r="105" spans="1:25" x14ac:dyDescent="0.25">
      <c r="A105">
        <v>2769</v>
      </c>
      <c r="B105">
        <v>2846</v>
      </c>
      <c r="C105">
        <v>3076</v>
      </c>
      <c r="D105">
        <v>2481</v>
      </c>
      <c r="E105">
        <v>2142</v>
      </c>
      <c r="F105">
        <v>1367</v>
      </c>
      <c r="G105">
        <v>821</v>
      </c>
      <c r="H105">
        <v>731</v>
      </c>
      <c r="I105">
        <v>467</v>
      </c>
      <c r="J105">
        <v>1633</v>
      </c>
      <c r="K105">
        <v>3.0219200000000002</v>
      </c>
      <c r="L105" s="2">
        <v>0.35105599999999998</v>
      </c>
      <c r="M105" s="2">
        <v>0.220861</v>
      </c>
      <c r="N105" s="2">
        <v>0.24954299999999999</v>
      </c>
      <c r="O105" s="2">
        <v>0.57865</v>
      </c>
      <c r="P105" s="3">
        <v>1.4194100000000001</v>
      </c>
      <c r="Q105" s="4">
        <v>228665</v>
      </c>
      <c r="R105" s="4">
        <v>2601.11</v>
      </c>
      <c r="S105" s="2">
        <v>0.78932500000000005</v>
      </c>
      <c r="T105" s="2">
        <v>0.54483199999999998</v>
      </c>
      <c r="U105" s="2">
        <v>0.447189</v>
      </c>
      <c r="V105">
        <v>1647910</v>
      </c>
      <c r="W105" s="3">
        <v>3.7466499999999998</v>
      </c>
      <c r="X105" s="4">
        <v>714.65800000000002</v>
      </c>
      <c r="Y105">
        <v>11.56</v>
      </c>
    </row>
    <row r="106" spans="1:25" x14ac:dyDescent="0.25">
      <c r="A106">
        <v>2951</v>
      </c>
      <c r="B106">
        <v>3062</v>
      </c>
      <c r="C106">
        <v>2932</v>
      </c>
      <c r="D106">
        <v>2668</v>
      </c>
      <c r="E106">
        <v>2255</v>
      </c>
      <c r="F106">
        <v>1446</v>
      </c>
      <c r="G106">
        <v>908</v>
      </c>
      <c r="H106">
        <v>765</v>
      </c>
      <c r="I106">
        <v>511</v>
      </c>
      <c r="J106">
        <v>1909</v>
      </c>
      <c r="K106">
        <v>2.9383300000000001</v>
      </c>
      <c r="L106" s="2">
        <v>0.35847400000000001</v>
      </c>
      <c r="M106" s="2">
        <v>0.21859000000000001</v>
      </c>
      <c r="N106" s="2">
        <v>0.228547</v>
      </c>
      <c r="O106" s="2">
        <v>0.52708299999999997</v>
      </c>
      <c r="P106" s="3">
        <v>1.5037199999999999</v>
      </c>
      <c r="Q106" s="4">
        <v>216168</v>
      </c>
      <c r="R106" s="4">
        <v>2744.68</v>
      </c>
      <c r="S106" s="2">
        <v>0.76354200000000005</v>
      </c>
      <c r="T106" s="2">
        <v>0.55432599999999999</v>
      </c>
      <c r="U106" s="2">
        <v>0.38399800000000001</v>
      </c>
      <c r="V106">
        <v>1457470</v>
      </c>
      <c r="W106" s="3">
        <v>3.2290700000000001</v>
      </c>
      <c r="X106" s="4">
        <v>716.91</v>
      </c>
      <c r="Y106">
        <v>19.600000000000001</v>
      </c>
    </row>
    <row r="107" spans="1:25" x14ac:dyDescent="0.25">
      <c r="A107">
        <v>887</v>
      </c>
      <c r="B107">
        <v>2160</v>
      </c>
      <c r="C107">
        <v>2664</v>
      </c>
      <c r="D107">
        <v>2006</v>
      </c>
      <c r="E107">
        <v>1429</v>
      </c>
      <c r="F107">
        <v>497</v>
      </c>
      <c r="G107">
        <v>223</v>
      </c>
      <c r="H107">
        <v>349</v>
      </c>
      <c r="I107">
        <v>223</v>
      </c>
      <c r="J107">
        <v>396</v>
      </c>
      <c r="K107">
        <v>8.9955200000000008</v>
      </c>
      <c r="L107" s="2">
        <v>0.62589399999999995</v>
      </c>
      <c r="M107" s="2">
        <v>0.483904</v>
      </c>
      <c r="N107" s="2">
        <v>0.38055600000000001</v>
      </c>
      <c r="O107" s="2">
        <v>0.84551399999999999</v>
      </c>
      <c r="P107" s="3">
        <v>3.4014600000000002</v>
      </c>
      <c r="Q107" s="4">
        <v>66965.600000000006</v>
      </c>
      <c r="R107" s="4">
        <v>5126.57</v>
      </c>
      <c r="S107" s="2">
        <v>0.92275700000000005</v>
      </c>
      <c r="T107" s="2">
        <v>0.70360900000000004</v>
      </c>
      <c r="U107" s="2">
        <v>0.84551399999999999</v>
      </c>
      <c r="V107">
        <v>1321570</v>
      </c>
      <c r="W107" s="3">
        <v>11.946199999999999</v>
      </c>
      <c r="X107" s="4">
        <v>726.50199999999995</v>
      </c>
      <c r="Y107">
        <v>11.56</v>
      </c>
    </row>
    <row r="108" spans="1:25" x14ac:dyDescent="0.25">
      <c r="A108">
        <v>900</v>
      </c>
      <c r="B108">
        <v>1260</v>
      </c>
      <c r="C108">
        <v>1180</v>
      </c>
      <c r="D108">
        <v>1155</v>
      </c>
      <c r="E108">
        <v>903</v>
      </c>
      <c r="F108">
        <v>441</v>
      </c>
      <c r="G108">
        <v>214</v>
      </c>
      <c r="H108">
        <v>243</v>
      </c>
      <c r="I108">
        <v>218</v>
      </c>
      <c r="J108">
        <v>509</v>
      </c>
      <c r="K108">
        <v>5.3971999999999998</v>
      </c>
      <c r="L108" s="2">
        <v>0.48148099999999999</v>
      </c>
      <c r="M108" s="2">
        <v>0.34375</v>
      </c>
      <c r="N108" s="2">
        <v>0.34656500000000001</v>
      </c>
      <c r="O108" s="2">
        <v>0.69296999999999997</v>
      </c>
      <c r="P108" s="3">
        <v>2.0352399999999999</v>
      </c>
      <c r="Q108" s="4">
        <v>42539.8</v>
      </c>
      <c r="R108" s="4">
        <v>1926.81</v>
      </c>
      <c r="S108" s="2">
        <v>0.84648500000000004</v>
      </c>
      <c r="T108" s="2">
        <v>0.65236000000000005</v>
      </c>
      <c r="U108" s="2">
        <v>0.69784199999999996</v>
      </c>
      <c r="V108">
        <v>252579</v>
      </c>
      <c r="W108" s="3">
        <v>5.5140200000000004</v>
      </c>
      <c r="X108" s="4">
        <v>721.08199999999999</v>
      </c>
      <c r="Y108">
        <v>16.88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1"/>
  <sheetViews>
    <sheetView zoomScale="70" zoomScaleNormal="70" workbookViewId="0">
      <selection sqref="A1:Y1048576"/>
    </sheetView>
  </sheetViews>
  <sheetFormatPr defaultRowHeight="13.8" x14ac:dyDescent="0.25"/>
  <cols>
    <col min="12" max="15" width="8.88671875" style="2"/>
    <col min="16" max="16" width="8.88671875" style="3"/>
    <col min="17" max="18" width="8.88671875" style="4"/>
    <col min="23" max="23" width="8.88671875" style="3"/>
    <col min="24" max="24" width="8.88671875" style="4"/>
    <col min="26" max="26" width="12.44140625" customWidth="1"/>
    <col min="27" max="27" width="9.7773437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  <c r="W1" s="3" t="s">
        <v>22</v>
      </c>
      <c r="X1" s="4" t="s">
        <v>23</v>
      </c>
      <c r="Y1" t="s">
        <v>239</v>
      </c>
      <c r="Z1" s="5" t="s">
        <v>241</v>
      </c>
      <c r="AA1" s="5"/>
      <c r="AB1" s="5" t="s">
        <v>243</v>
      </c>
      <c r="AD1" s="5" t="s">
        <v>245</v>
      </c>
      <c r="AF1" s="5" t="s">
        <v>247</v>
      </c>
      <c r="AJ1" t="s">
        <v>240</v>
      </c>
    </row>
    <row r="2" spans="1:47" x14ac:dyDescent="0.25">
      <c r="A2">
        <v>242</v>
      </c>
      <c r="B2">
        <v>692</v>
      </c>
      <c r="C2">
        <v>570</v>
      </c>
      <c r="D2">
        <v>498</v>
      </c>
      <c r="E2">
        <v>448</v>
      </c>
      <c r="F2">
        <v>152</v>
      </c>
      <c r="G2">
        <v>76</v>
      </c>
      <c r="H2">
        <v>127</v>
      </c>
      <c r="I2">
        <v>72</v>
      </c>
      <c r="J2">
        <v>108</v>
      </c>
      <c r="K2">
        <v>6.5526299999999997</v>
      </c>
      <c r="L2" s="2">
        <v>0.63980999999999999</v>
      </c>
      <c r="M2" s="2">
        <v>0.49333300000000002</v>
      </c>
      <c r="N2" s="2">
        <v>0.33333299999999999</v>
      </c>
      <c r="O2" s="2">
        <v>0.764706</v>
      </c>
      <c r="P2" s="3">
        <v>3.8947400000000001</v>
      </c>
      <c r="Q2" s="4">
        <v>5396</v>
      </c>
      <c r="R2" s="4">
        <v>1243.79</v>
      </c>
      <c r="S2" s="2">
        <v>0.88235300000000005</v>
      </c>
      <c r="T2" s="2">
        <v>0.59360000000000002</v>
      </c>
      <c r="U2" s="2">
        <v>0.75384600000000002</v>
      </c>
      <c r="V2">
        <v>59882.1</v>
      </c>
      <c r="W2" s="3">
        <v>7.5</v>
      </c>
      <c r="X2" s="4">
        <v>718.24300000000005</v>
      </c>
      <c r="Y2">
        <v>15.69</v>
      </c>
      <c r="Z2" s="2">
        <f>22.864+I2*$AJ$2+K2*$AK$2+L2*$AL$2+M2*$AM$2+N2*$AN$2+O2*$AO$2+P2*$AP$2+S2*$AQ$2+T2*$AR$2+U2*$AS$2+W2*$AT$2+X2*$AU$2</f>
        <v>17.712648099398073</v>
      </c>
      <c r="AA2" s="6">
        <f>(Z2-$Y2)/$Y2</f>
        <v>0.12891319945175742</v>
      </c>
      <c r="AB2">
        <f>14.834+D2*$AJ$4+E2*$AK$4+F2*$AL$4+G2*$AM$4+J2*$AN$4</f>
        <v>15.35945562</v>
      </c>
      <c r="AC2" s="6">
        <f>(AB2-$Y2)/AB2</f>
        <v>-2.1520579125837481E-2</v>
      </c>
      <c r="AD2" s="8">
        <f t="shared" ref="AD2:AD66" si="0">15.326+B2*$AJ$6+D2*$AK$6+E2*$AL$6+I2*$AM$6</f>
        <v>16.30196394</v>
      </c>
      <c r="AE2" s="6">
        <f>(AF2-$Y2)/AF2</f>
        <v>0.28860914775150481</v>
      </c>
      <c r="AF2" s="8">
        <f>1077.04512440108+I2*$AJ$8+H2*$AK$8+X2*$AL$8</f>
        <v>22.055386220399896</v>
      </c>
      <c r="AG2" s="6">
        <f>(AF2-$Y2)/AF2</f>
        <v>0.28860914775150481</v>
      </c>
      <c r="AH2" s="6"/>
      <c r="AI2" s="6"/>
      <c r="AJ2" s="1">
        <v>1.0911311900000001E-3</v>
      </c>
      <c r="AK2" s="1">
        <v>-0.39931583399999998</v>
      </c>
      <c r="AL2" s="1">
        <v>11.1784725</v>
      </c>
      <c r="AM2" s="1">
        <v>50.316840999999997</v>
      </c>
      <c r="AN2" s="1">
        <v>16.2836876</v>
      </c>
      <c r="AO2" s="1">
        <v>1.99377738</v>
      </c>
      <c r="AP2" s="1">
        <v>-2.1910624099999998</v>
      </c>
      <c r="AQ2" s="1">
        <v>85.019744200000005</v>
      </c>
      <c r="AR2" s="1">
        <v>-38.619070899999997</v>
      </c>
      <c r="AS2" s="1">
        <v>-42.845678999999997</v>
      </c>
      <c r="AT2" s="1">
        <v>-6.8734361999999993E-2</v>
      </c>
      <c r="AU2" s="1">
        <v>-7.2796979600000006E-2</v>
      </c>
    </row>
    <row r="3" spans="1:47" x14ac:dyDescent="0.25">
      <c r="A3">
        <v>340</v>
      </c>
      <c r="B3">
        <v>956</v>
      </c>
      <c r="C3">
        <v>760</v>
      </c>
      <c r="D3">
        <v>859</v>
      </c>
      <c r="E3">
        <v>689</v>
      </c>
      <c r="F3">
        <v>275</v>
      </c>
      <c r="G3">
        <v>130</v>
      </c>
      <c r="H3">
        <v>208</v>
      </c>
      <c r="I3">
        <v>143</v>
      </c>
      <c r="J3">
        <v>162</v>
      </c>
      <c r="K3">
        <v>6.6076899999999998</v>
      </c>
      <c r="L3" s="2">
        <v>0.55320899999999995</v>
      </c>
      <c r="M3" s="2">
        <v>0.42946099999999998</v>
      </c>
      <c r="N3" s="2">
        <v>0.35802499999999998</v>
      </c>
      <c r="O3" s="2">
        <v>0.70786499999999997</v>
      </c>
      <c r="P3" s="3">
        <v>2.8551700000000002</v>
      </c>
      <c r="Q3" s="4">
        <v>19082</v>
      </c>
      <c r="R3" s="4">
        <v>1826.48</v>
      </c>
      <c r="S3" s="2">
        <v>0.85393300000000005</v>
      </c>
      <c r="T3" s="2">
        <v>0.61012200000000005</v>
      </c>
      <c r="U3" s="2">
        <v>0.73318099999999997</v>
      </c>
      <c r="V3">
        <v>105190</v>
      </c>
      <c r="W3" s="3">
        <v>5.8461499999999997</v>
      </c>
      <c r="X3" s="4">
        <v>721.20799999999997</v>
      </c>
      <c r="Y3">
        <v>20.36</v>
      </c>
      <c r="Z3" s="2">
        <f>22.864+I3*$AJ$2+K3*$AK$2+L3*$AL$2+M3*$AM$2+N3*$AN$2+O3*$AO$2+P3*$AP$2+S3*$AQ$2+T3*$AR$2+U3*$AS$2+W3*$AT$2+X3*$AU$2</f>
        <v>13.881652999510735</v>
      </c>
      <c r="AA3" s="6">
        <f t="shared" ref="AA3:AA66" si="1">(Z3-$Y3)/$Y3</f>
        <v>-0.31818993126175171</v>
      </c>
      <c r="AB3">
        <f t="shared" ref="AB3:AB66" si="2">14.834+D3*$AJ$4+E3*$AK$4+F3*$AL$4+G3*$AM$4+J3*$AN$4</f>
        <v>13.444966410000003</v>
      </c>
      <c r="AC3" s="6">
        <f t="shared" ref="AC3:AC66" si="3">(AB3-$Y3)/AB3</f>
        <v>-0.51432137345146367</v>
      </c>
      <c r="AD3" s="8">
        <f t="shared" si="0"/>
        <v>14.199608480000002</v>
      </c>
      <c r="AE3" s="6">
        <f t="shared" ref="AE3:AE66" si="4">(AD3-$Y3)/AD3</f>
        <v>-0.4338423505603583</v>
      </c>
      <c r="AF3" s="8">
        <f t="shared" ref="AF3:AF66" si="5">1077.04512440108+I3*$AJ$8+H3*$AK$8+X3*$AL$8</f>
        <v>17.635739397000179</v>
      </c>
      <c r="AG3" s="6">
        <f t="shared" ref="AG3:AG66" si="6">(AF3-$Y3)/AF3</f>
        <v>-0.1544738523105651</v>
      </c>
      <c r="AH3" s="6"/>
      <c r="AI3" s="6"/>
      <c r="AJ3" t="s">
        <v>242</v>
      </c>
    </row>
    <row r="4" spans="1:47" x14ac:dyDescent="0.25">
      <c r="A4">
        <v>473</v>
      </c>
      <c r="B4">
        <v>1543</v>
      </c>
      <c r="C4">
        <v>1878</v>
      </c>
      <c r="D4">
        <v>1397</v>
      </c>
      <c r="E4">
        <v>1210</v>
      </c>
      <c r="F4">
        <v>386</v>
      </c>
      <c r="G4">
        <v>214</v>
      </c>
      <c r="H4">
        <v>339</v>
      </c>
      <c r="I4">
        <v>223</v>
      </c>
      <c r="J4">
        <v>195</v>
      </c>
      <c r="K4">
        <v>6.5280399999999998</v>
      </c>
      <c r="L4" s="2">
        <v>0.59979300000000002</v>
      </c>
      <c r="M4" s="2">
        <v>0.51629100000000006</v>
      </c>
      <c r="N4" s="2">
        <v>0.28666700000000001</v>
      </c>
      <c r="O4" s="2">
        <v>0.79541099999999998</v>
      </c>
      <c r="P4" s="3">
        <v>4.7907000000000002</v>
      </c>
      <c r="Q4" s="4">
        <v>27967.200000000001</v>
      </c>
      <c r="R4" s="4">
        <v>3708.37</v>
      </c>
      <c r="S4" s="2">
        <v>0.897706</v>
      </c>
      <c r="T4" s="2">
        <v>0.60944699999999996</v>
      </c>
      <c r="U4" s="2">
        <v>0.80316900000000002</v>
      </c>
      <c r="V4">
        <v>652860</v>
      </c>
      <c r="W4" s="3">
        <v>8.7757000000000005</v>
      </c>
      <c r="X4" s="4">
        <v>720.36400000000003</v>
      </c>
      <c r="Y4">
        <v>7.98</v>
      </c>
      <c r="Z4" s="2">
        <f>22.864+I4*$AJ$2+K4*$AK$2+L4*$AL$2+M4*$AM$2+N4*$AN$2+O4*$AO$2+P4*$AP$2+S4*$AQ$2+T4*$AR$2+U4*$AS$2+W4*$AT$2+X4*$AU$2</f>
        <v>14.271240750637638</v>
      </c>
      <c r="AA4" s="6">
        <f t="shared" si="1"/>
        <v>0.78837603391449085</v>
      </c>
      <c r="AB4">
        <f t="shared" si="2"/>
        <v>14.72740898</v>
      </c>
      <c r="AC4" s="6">
        <f t="shared" si="3"/>
        <v>0.4581531611679327</v>
      </c>
      <c r="AD4" s="8">
        <f t="shared" si="0"/>
        <v>14.892616370000001</v>
      </c>
      <c r="AE4" s="6">
        <f t="shared" si="4"/>
        <v>0.46416399900859057</v>
      </c>
      <c r="AF4" s="8">
        <f t="shared" si="5"/>
        <v>17.843498566440076</v>
      </c>
      <c r="AG4" s="6">
        <f t="shared" si="6"/>
        <v>0.55277828670837414</v>
      </c>
      <c r="AH4" s="6"/>
      <c r="AI4" s="6"/>
      <c r="AJ4">
        <v>-1.6894010000000001E-2</v>
      </c>
      <c r="AK4">
        <v>2.3133170000000002E-2</v>
      </c>
      <c r="AL4">
        <v>-1.1679729999999999E-2</v>
      </c>
      <c r="AM4">
        <v>-8.0877799999999993E-3</v>
      </c>
      <c r="AN4">
        <v>8.9352100000000007E-3</v>
      </c>
    </row>
    <row r="5" spans="1:47" x14ac:dyDescent="0.25">
      <c r="A5">
        <v>495</v>
      </c>
      <c r="B5">
        <v>1429</v>
      </c>
      <c r="C5">
        <v>1474</v>
      </c>
      <c r="D5">
        <v>1342</v>
      </c>
      <c r="E5">
        <v>1066</v>
      </c>
      <c r="F5">
        <v>356</v>
      </c>
      <c r="G5">
        <v>184</v>
      </c>
      <c r="H5">
        <v>276</v>
      </c>
      <c r="I5">
        <v>192</v>
      </c>
      <c r="J5">
        <v>220</v>
      </c>
      <c r="K5">
        <v>7.2934799999999997</v>
      </c>
      <c r="L5" s="2">
        <v>0.60111999999999999</v>
      </c>
      <c r="M5" s="2">
        <v>0.49929699999999999</v>
      </c>
      <c r="N5" s="2">
        <v>0.318519</v>
      </c>
      <c r="O5" s="2">
        <v>0.77804600000000002</v>
      </c>
      <c r="P5" s="3">
        <v>4.12791</v>
      </c>
      <c r="Q5" s="4">
        <v>26832</v>
      </c>
      <c r="R5" s="4">
        <v>3467.49</v>
      </c>
      <c r="S5" s="2">
        <v>0.88902300000000001</v>
      </c>
      <c r="T5" s="2">
        <v>0.65883800000000003</v>
      </c>
      <c r="U5" s="2">
        <v>0.78666700000000001</v>
      </c>
      <c r="V5">
        <v>401150</v>
      </c>
      <c r="W5" s="3">
        <v>8.0108700000000006</v>
      </c>
      <c r="X5" s="4">
        <v>722.93</v>
      </c>
      <c r="Y5">
        <v>16.59</v>
      </c>
      <c r="Z5" s="2">
        <f>22.864+I5*$AJ$2+K5*$AK$2+L5*$AL$2+M5*$AM$2+N5*$AN$2+O5*$AO$2+P5*$AP$2+S5*$AQ$2+T5*$AR$2+U5*$AS$2+W5*$AT$2+X5*$AU$2</f>
        <v>12.954924614361936</v>
      </c>
      <c r="AA5" s="6">
        <f t="shared" si="1"/>
        <v>-0.21911244036395805</v>
      </c>
      <c r="AB5">
        <f t="shared" si="2"/>
        <v>13.141808599999997</v>
      </c>
      <c r="AC5" s="6">
        <f t="shared" si="3"/>
        <v>-0.26238332218595872</v>
      </c>
      <c r="AD5" s="8">
        <f t="shared" si="0"/>
        <v>13.381165620000001</v>
      </c>
      <c r="AE5" s="6">
        <f t="shared" si="4"/>
        <v>-0.23980230654973381</v>
      </c>
      <c r="AF5" s="8">
        <f t="shared" si="5"/>
        <v>14.771279894280042</v>
      </c>
      <c r="AG5" s="6">
        <f t="shared" si="6"/>
        <v>-0.12312542438683531</v>
      </c>
      <c r="AH5" s="6"/>
      <c r="AI5" s="6"/>
      <c r="AJ5" t="s">
        <v>244</v>
      </c>
    </row>
    <row r="6" spans="1:47" x14ac:dyDescent="0.25">
      <c r="A6">
        <v>513</v>
      </c>
      <c r="B6">
        <v>1581</v>
      </c>
      <c r="C6">
        <v>1472</v>
      </c>
      <c r="D6">
        <v>1486</v>
      </c>
      <c r="E6">
        <v>1182</v>
      </c>
      <c r="F6">
        <v>349</v>
      </c>
      <c r="G6">
        <v>151</v>
      </c>
      <c r="H6">
        <v>243</v>
      </c>
      <c r="I6">
        <v>208</v>
      </c>
      <c r="J6">
        <v>213</v>
      </c>
      <c r="K6">
        <v>9.8410600000000006</v>
      </c>
      <c r="L6" s="2">
        <v>0.63834199999999996</v>
      </c>
      <c r="M6" s="2">
        <v>0.54408900000000004</v>
      </c>
      <c r="N6" s="2">
        <v>0.39600000000000002</v>
      </c>
      <c r="O6" s="2">
        <v>0.81392500000000001</v>
      </c>
      <c r="P6" s="3">
        <v>4.2070699999999999</v>
      </c>
      <c r="Q6" s="4">
        <v>35006.400000000001</v>
      </c>
      <c r="R6" s="4">
        <v>4521.3999999999996</v>
      </c>
      <c r="S6" s="2">
        <v>0.90696200000000005</v>
      </c>
      <c r="T6" s="2">
        <v>0.71891300000000002</v>
      </c>
      <c r="U6" s="2">
        <v>0.87994899999999998</v>
      </c>
      <c r="V6">
        <v>402121</v>
      </c>
      <c r="W6" s="3">
        <v>9.7483400000000007</v>
      </c>
      <c r="X6" s="4">
        <v>722.54499999999996</v>
      </c>
      <c r="Y6">
        <v>7.21</v>
      </c>
      <c r="Z6" s="2">
        <f>22.864+I6*$AJ$2+K6*$AK$2+L6*$AL$2+M6*$AM$2+N6*$AN$2+O6*$AO$2+P6*$AP$2+S6*$AQ$2+T6*$AR$2+U6*$AS$2+W6*$AT$2+X6*$AU$2</f>
        <v>10.901738187274411</v>
      </c>
      <c r="AA6" s="6">
        <f t="shared" si="1"/>
        <v>0.51203026175789335</v>
      </c>
      <c r="AB6">
        <f t="shared" si="2"/>
        <v>13.678627259999997</v>
      </c>
      <c r="AC6" s="6">
        <f t="shared" si="3"/>
        <v>0.47290032377123187</v>
      </c>
      <c r="AD6" s="8">
        <f t="shared" si="0"/>
        <v>13.23876694</v>
      </c>
      <c r="AE6" s="6">
        <f t="shared" si="4"/>
        <v>0.45538734591546481</v>
      </c>
      <c r="AF6" s="8">
        <f t="shared" si="5"/>
        <v>16.54936940688026</v>
      </c>
      <c r="AG6" s="6">
        <f t="shared" si="6"/>
        <v>0.56433385328854258</v>
      </c>
      <c r="AH6" s="6"/>
      <c r="AI6" s="6"/>
      <c r="AJ6">
        <v>5.61226E-3</v>
      </c>
      <c r="AK6">
        <v>-1.799015E-2</v>
      </c>
      <c r="AL6">
        <v>1.522517E-2</v>
      </c>
      <c r="AM6">
        <v>-1.0687520000000001E-2</v>
      </c>
    </row>
    <row r="7" spans="1:47" x14ac:dyDescent="0.25">
      <c r="A7">
        <v>547</v>
      </c>
      <c r="B7">
        <v>1831</v>
      </c>
      <c r="C7">
        <v>1984</v>
      </c>
      <c r="D7">
        <v>1652</v>
      </c>
      <c r="E7">
        <v>1377</v>
      </c>
      <c r="F7">
        <v>329</v>
      </c>
      <c r="G7">
        <v>128</v>
      </c>
      <c r="H7">
        <v>206</v>
      </c>
      <c r="I7">
        <v>80</v>
      </c>
      <c r="J7">
        <v>234</v>
      </c>
      <c r="K7">
        <v>12.9062</v>
      </c>
      <c r="L7" s="2">
        <v>0.69537000000000004</v>
      </c>
      <c r="M7" s="2">
        <v>0.61430200000000001</v>
      </c>
      <c r="N7" s="2">
        <v>0.43982500000000002</v>
      </c>
      <c r="O7" s="2">
        <v>0.87878800000000001</v>
      </c>
      <c r="P7" s="3">
        <v>5.2139300000000004</v>
      </c>
      <c r="Q7" s="4">
        <v>35456.400000000001</v>
      </c>
      <c r="R7" s="4">
        <v>6378.57</v>
      </c>
      <c r="S7" s="2">
        <v>0.93939399999999995</v>
      </c>
      <c r="T7" s="2">
        <v>0.77825599999999995</v>
      </c>
      <c r="U7" s="2">
        <v>0.83703700000000003</v>
      </c>
      <c r="V7">
        <v>735150</v>
      </c>
      <c r="W7" s="3">
        <v>15.5</v>
      </c>
      <c r="X7" s="4">
        <v>721.41200000000003</v>
      </c>
      <c r="Y7">
        <v>19.86</v>
      </c>
      <c r="Z7" s="2">
        <f>22.864+I7*$AJ$2+K7*$AK$2+L7*$AL$2+M7*$AM$2+N7*$AN$2+O7*$AO$2+P7*$AP$2+S7*$AQ$2+T7*$AR$2+U7*$AS$2+W7*$AT$2+X7*$AU$2</f>
        <v>14.336683533596549</v>
      </c>
      <c r="AA7" s="6">
        <f t="shared" si="1"/>
        <v>-0.27811261160138223</v>
      </c>
      <c r="AB7">
        <f t="shared" si="2"/>
        <v>15.9924427</v>
      </c>
      <c r="AC7" s="6">
        <f t="shared" si="3"/>
        <v>-0.24183655821383682</v>
      </c>
      <c r="AD7" s="8">
        <f t="shared" si="0"/>
        <v>15.992377750000001</v>
      </c>
      <c r="AE7" s="6">
        <f t="shared" si="4"/>
        <v>-0.2418416016967832</v>
      </c>
      <c r="AF7" s="8">
        <f t="shared" si="5"/>
        <v>15.722652143959976</v>
      </c>
      <c r="AG7" s="6">
        <f t="shared" si="6"/>
        <v>-0.26314567149088958</v>
      </c>
      <c r="AH7" s="6"/>
      <c r="AI7" s="6"/>
      <c r="AJ7" t="s">
        <v>246</v>
      </c>
    </row>
    <row r="8" spans="1:47" x14ac:dyDescent="0.25">
      <c r="A8">
        <v>593</v>
      </c>
      <c r="B8">
        <v>1664</v>
      </c>
      <c r="C8">
        <v>1676</v>
      </c>
      <c r="D8">
        <v>1578</v>
      </c>
      <c r="E8">
        <v>1242</v>
      </c>
      <c r="F8">
        <v>412</v>
      </c>
      <c r="G8">
        <v>152</v>
      </c>
      <c r="H8">
        <v>297</v>
      </c>
      <c r="I8">
        <v>182</v>
      </c>
      <c r="J8">
        <v>263</v>
      </c>
      <c r="K8">
        <v>10.381600000000001</v>
      </c>
      <c r="L8" s="2">
        <v>0.60308300000000004</v>
      </c>
      <c r="M8" s="2">
        <v>0.50181399999999998</v>
      </c>
      <c r="N8" s="2">
        <v>0.46099299999999999</v>
      </c>
      <c r="O8" s="2">
        <v>0.83369800000000005</v>
      </c>
      <c r="P8" s="3">
        <v>3.19231</v>
      </c>
      <c r="Q8" s="4">
        <v>61620</v>
      </c>
      <c r="R8" s="4">
        <v>4298.7700000000004</v>
      </c>
      <c r="S8" s="2">
        <v>0.91684900000000003</v>
      </c>
      <c r="T8" s="2">
        <v>0.68320000000000003</v>
      </c>
      <c r="U8" s="2">
        <v>0.86429400000000001</v>
      </c>
      <c r="V8">
        <v>522494</v>
      </c>
      <c r="W8" s="3">
        <v>11.026300000000001</v>
      </c>
      <c r="X8" s="4">
        <v>721.83100000000002</v>
      </c>
      <c r="Y8">
        <v>17.559999999999999</v>
      </c>
      <c r="Z8" s="2">
        <f>22.864+I8*$AJ$2+K8*$AK$2+L8*$AL$2+M8*$AM$2+N8*$AN$2+O8*$AO$2+P8*$AP$2+S8*$AQ$2+T8*$AR$2+U8*$AS$2+W8*$AT$2+X8*$AU$2</f>
        <v>14.312067012639638</v>
      </c>
      <c r="AA8" s="6">
        <f t="shared" si="1"/>
        <v>-0.1849620152255331</v>
      </c>
      <c r="AB8">
        <f t="shared" si="2"/>
        <v>13.215218270000001</v>
      </c>
      <c r="AC8" s="6">
        <f t="shared" si="3"/>
        <v>-0.3287710911187241</v>
      </c>
      <c r="AD8" s="8">
        <f t="shared" si="0"/>
        <v>13.240876440000005</v>
      </c>
      <c r="AE8" s="6">
        <f t="shared" si="4"/>
        <v>-0.32619619853502635</v>
      </c>
      <c r="AF8" s="8">
        <f t="shared" si="5"/>
        <v>15.616551817520076</v>
      </c>
      <c r="AG8" s="6">
        <f t="shared" si="6"/>
        <v>-0.12444797066530301</v>
      </c>
      <c r="AH8" s="6"/>
      <c r="AI8" s="6"/>
      <c r="AJ8">
        <v>2.6376469999999999E-2</v>
      </c>
      <c r="AK8">
        <v>-2.397496E-2</v>
      </c>
      <c r="AL8">
        <v>-1.46725276</v>
      </c>
    </row>
    <row r="9" spans="1:47" x14ac:dyDescent="0.25">
      <c r="A9">
        <v>595</v>
      </c>
      <c r="B9">
        <v>1311</v>
      </c>
      <c r="C9">
        <v>1356</v>
      </c>
      <c r="D9">
        <v>1183</v>
      </c>
      <c r="E9">
        <v>940</v>
      </c>
      <c r="F9">
        <v>332</v>
      </c>
      <c r="G9">
        <v>155</v>
      </c>
      <c r="H9">
        <v>234</v>
      </c>
      <c r="I9">
        <v>149</v>
      </c>
      <c r="J9">
        <v>293</v>
      </c>
      <c r="K9">
        <v>7.6322599999999996</v>
      </c>
      <c r="L9" s="2">
        <v>0.59586099999999997</v>
      </c>
      <c r="M9" s="2">
        <v>0.477987</v>
      </c>
      <c r="N9" s="2">
        <v>0.36345</v>
      </c>
      <c r="O9" s="2">
        <v>0.79483800000000004</v>
      </c>
      <c r="P9" s="3">
        <v>3.4350299999999998</v>
      </c>
      <c r="Q9" s="4">
        <v>27859.8</v>
      </c>
      <c r="R9" s="4">
        <v>2910.6</v>
      </c>
      <c r="S9" s="2">
        <v>0.89741899999999997</v>
      </c>
      <c r="T9" s="2">
        <v>0.66972500000000001</v>
      </c>
      <c r="U9" s="2">
        <v>0.78773899999999997</v>
      </c>
      <c r="V9">
        <v>340371</v>
      </c>
      <c r="W9" s="3">
        <v>8.7483900000000006</v>
      </c>
      <c r="X9" s="4">
        <v>722.17100000000005</v>
      </c>
      <c r="Y9">
        <v>14.53</v>
      </c>
      <c r="Z9" s="2">
        <f>22.864+I9*$AJ$2+K9*$AK$2+L9*$AL$2+M9*$AM$2+N9*$AN$2+O9*$AO$2+P9*$AP$2+S9*$AQ$2+T9*$AR$2+U9*$AS$2+W9*$AT$2+X9*$AU$2</f>
        <v>14.176960806704308</v>
      </c>
      <c r="AA9" s="6">
        <f t="shared" si="1"/>
        <v>-2.4297260378230649E-2</v>
      </c>
      <c r="AB9">
        <f t="shared" si="2"/>
        <v>14.080306240000001</v>
      </c>
      <c r="AC9" s="6">
        <f t="shared" si="3"/>
        <v>-3.1937782625955077E-2</v>
      </c>
      <c r="AD9" s="8">
        <f t="shared" si="0"/>
        <v>14.120544730000001</v>
      </c>
      <c r="AE9" s="6">
        <f t="shared" si="4"/>
        <v>-2.8997129914548184E-2</v>
      </c>
      <c r="AF9" s="8">
        <f t="shared" si="5"/>
        <v>15.757684849119869</v>
      </c>
      <c r="AG9" s="6">
        <f t="shared" si="6"/>
        <v>7.791022988941429E-2</v>
      </c>
      <c r="AH9" s="6"/>
      <c r="AI9" s="6"/>
    </row>
    <row r="10" spans="1:47" x14ac:dyDescent="0.25">
      <c r="A10">
        <v>640</v>
      </c>
      <c r="B10">
        <v>2139</v>
      </c>
      <c r="C10">
        <v>2430</v>
      </c>
      <c r="D10">
        <v>1889</v>
      </c>
      <c r="E10">
        <v>1583</v>
      </c>
      <c r="F10">
        <v>512</v>
      </c>
      <c r="G10">
        <v>208</v>
      </c>
      <c r="H10">
        <v>373</v>
      </c>
      <c r="I10">
        <v>223</v>
      </c>
      <c r="J10">
        <v>281</v>
      </c>
      <c r="K10">
        <v>9.0817300000000003</v>
      </c>
      <c r="L10" s="2">
        <v>0.61373100000000003</v>
      </c>
      <c r="M10" s="2">
        <v>0.51121700000000003</v>
      </c>
      <c r="N10" s="2">
        <v>0.42222199999999999</v>
      </c>
      <c r="O10" s="2">
        <v>0.84230499999999997</v>
      </c>
      <c r="P10" s="3">
        <v>3.5230299999999999</v>
      </c>
      <c r="Q10" s="4">
        <v>83964.800000000003</v>
      </c>
      <c r="R10" s="4">
        <v>5197.3100000000004</v>
      </c>
      <c r="S10" s="2">
        <v>0.92115199999999997</v>
      </c>
      <c r="T10" s="2">
        <v>0.67020299999999999</v>
      </c>
      <c r="U10" s="2">
        <v>0.85284000000000004</v>
      </c>
      <c r="V10">
        <v>1099260</v>
      </c>
      <c r="W10" s="3">
        <v>11.682700000000001</v>
      </c>
      <c r="X10" s="4">
        <v>720.03700000000003</v>
      </c>
      <c r="Y10">
        <v>20.350000000000001</v>
      </c>
      <c r="Z10" s="2">
        <f>22.864+I10*$AJ$2+K10*$AK$2+L10*$AL$2+M10*$AM$2+N10*$AN$2+O10*$AO$2+P10*$AP$2+S10*$AQ$2+T10*$AR$2+U10*$AS$2+W10*$AT$2+X10*$AU$2</f>
        <v>15.573224102640587</v>
      </c>
      <c r="AA10" s="6">
        <f t="shared" si="1"/>
        <v>-0.23473100232724392</v>
      </c>
      <c r="AB10">
        <f t="shared" si="2"/>
        <v>14.38953723</v>
      </c>
      <c r="AC10" s="6">
        <f t="shared" si="3"/>
        <v>-0.41422199162689827</v>
      </c>
      <c r="AD10" s="8">
        <f t="shared" si="0"/>
        <v>15.06535794</v>
      </c>
      <c r="AE10" s="6">
        <f t="shared" si="4"/>
        <v>-0.35078104888359535</v>
      </c>
      <c r="AF10" s="8">
        <f t="shared" si="5"/>
        <v>17.508141578960021</v>
      </c>
      <c r="AG10" s="6">
        <f t="shared" si="6"/>
        <v>-0.16231639481686128</v>
      </c>
      <c r="AH10" s="6"/>
      <c r="AI10" s="6"/>
    </row>
    <row r="11" spans="1:47" x14ac:dyDescent="0.25">
      <c r="A11">
        <v>645</v>
      </c>
      <c r="B11">
        <v>1452</v>
      </c>
      <c r="C11">
        <v>1274</v>
      </c>
      <c r="D11">
        <v>1293</v>
      </c>
      <c r="E11">
        <v>1091</v>
      </c>
      <c r="F11">
        <v>431</v>
      </c>
      <c r="G11">
        <v>212</v>
      </c>
      <c r="H11">
        <v>261</v>
      </c>
      <c r="I11">
        <v>175</v>
      </c>
      <c r="J11">
        <v>306</v>
      </c>
      <c r="K11">
        <v>6.0990599999999997</v>
      </c>
      <c r="L11" s="2">
        <v>0.54222000000000004</v>
      </c>
      <c r="M11" s="2">
        <v>0.43364000000000003</v>
      </c>
      <c r="N11" s="2">
        <v>0.34059099999999998</v>
      </c>
      <c r="O11" s="2">
        <v>0.71467000000000003</v>
      </c>
      <c r="P11" s="3">
        <v>3.0137</v>
      </c>
      <c r="Q11" s="4">
        <v>40515</v>
      </c>
      <c r="R11" s="4">
        <v>2736.36</v>
      </c>
      <c r="S11" s="2">
        <v>0.85733499999999996</v>
      </c>
      <c r="T11" s="2">
        <v>0.66409300000000004</v>
      </c>
      <c r="U11" s="2">
        <v>0.673014</v>
      </c>
      <c r="V11">
        <v>295999</v>
      </c>
      <c r="W11" s="3">
        <v>6.00943</v>
      </c>
      <c r="X11" s="4">
        <v>719.48500000000001</v>
      </c>
      <c r="Y11">
        <v>17.96</v>
      </c>
      <c r="Z11" s="2">
        <f>22.864+I11*$AJ$2+K11*$AK$2+L11*$AL$2+M11*$AM$2+N11*$AN$2+O11*$AO$2+P11*$AP$2+S11*$AQ$2+T11*$AR$2+U11*$AS$2+W11*$AT$2+X11*$AU$2</f>
        <v>14.486465287910818</v>
      </c>
      <c r="AA11" s="6">
        <f t="shared" si="1"/>
        <v>-0.19340393719872956</v>
      </c>
      <c r="AB11">
        <f t="shared" si="2"/>
        <v>14.213934809999998</v>
      </c>
      <c r="AC11" s="6">
        <f t="shared" si="3"/>
        <v>-0.26354878083192812</v>
      </c>
      <c r="AD11" s="8">
        <f t="shared" si="0"/>
        <v>14.954082039999998</v>
      </c>
      <c r="AE11" s="6">
        <f t="shared" si="4"/>
        <v>-0.20100986151872172</v>
      </c>
      <c r="AF11" s="8">
        <f t="shared" si="5"/>
        <v>19.73719006247984</v>
      </c>
      <c r="AG11" s="6">
        <f t="shared" si="6"/>
        <v>9.004270906111686E-2</v>
      </c>
      <c r="AH11" s="6"/>
      <c r="AI11" s="6"/>
    </row>
    <row r="12" spans="1:47" x14ac:dyDescent="0.25">
      <c r="A12">
        <v>710</v>
      </c>
      <c r="B12">
        <v>2063</v>
      </c>
      <c r="C12">
        <v>1926</v>
      </c>
      <c r="D12">
        <v>1866</v>
      </c>
      <c r="E12">
        <v>1568</v>
      </c>
      <c r="F12">
        <v>484</v>
      </c>
      <c r="G12">
        <v>201</v>
      </c>
      <c r="H12">
        <v>278</v>
      </c>
      <c r="I12">
        <v>180</v>
      </c>
      <c r="J12">
        <v>292</v>
      </c>
      <c r="K12">
        <v>9.2835800000000006</v>
      </c>
      <c r="L12" s="2">
        <v>0.61994499999999997</v>
      </c>
      <c r="M12" s="2">
        <v>0.52826499999999998</v>
      </c>
      <c r="N12" s="2">
        <v>0.41313899999999998</v>
      </c>
      <c r="O12" s="2">
        <v>0.81100099999999997</v>
      </c>
      <c r="P12" s="3">
        <v>3.83039</v>
      </c>
      <c r="Q12" s="4">
        <v>68429.399999999994</v>
      </c>
      <c r="R12" s="4">
        <v>5394.05</v>
      </c>
      <c r="S12" s="2">
        <v>0.905501</v>
      </c>
      <c r="T12" s="2">
        <v>0.740672</v>
      </c>
      <c r="U12" s="2">
        <v>0.793296</v>
      </c>
      <c r="V12">
        <v>688113</v>
      </c>
      <c r="W12" s="3">
        <v>9.5820900000000009</v>
      </c>
      <c r="X12" s="4">
        <v>720.27700000000004</v>
      </c>
      <c r="Y12">
        <v>18.36</v>
      </c>
      <c r="Z12" s="2">
        <f>22.864+I12*$AJ$2+K12*$AK$2+L12*$AL$2+M12*$AM$2+N12*$AN$2+O12*$AO$2+P12*$AP$2+S12*$AQ$2+T12*$AR$2+U12*$AS$2+W12*$AT$2+X12*$AU$2</f>
        <v>14.115229809655297</v>
      </c>
      <c r="AA12" s="6">
        <f t="shared" si="1"/>
        <v>-0.23119663346104044</v>
      </c>
      <c r="AB12">
        <f t="shared" si="2"/>
        <v>14.913036119999999</v>
      </c>
      <c r="AC12" s="6">
        <f t="shared" si="3"/>
        <v>-0.23113763369601498</v>
      </c>
      <c r="AD12" s="8">
        <f t="shared" si="0"/>
        <v>15.283785440000001</v>
      </c>
      <c r="AE12" s="6">
        <f t="shared" si="4"/>
        <v>-0.2012730793739799</v>
      </c>
      <c r="AF12" s="8">
        <f t="shared" si="5"/>
        <v>18.299433906559898</v>
      </c>
      <c r="AG12" s="6">
        <f t="shared" si="6"/>
        <v>-3.3097249756119558E-3</v>
      </c>
      <c r="AH12" s="6"/>
      <c r="AI12" s="6"/>
    </row>
    <row r="13" spans="1:47" x14ac:dyDescent="0.25">
      <c r="A13">
        <v>714</v>
      </c>
      <c r="B13">
        <v>903</v>
      </c>
      <c r="C13">
        <v>709</v>
      </c>
      <c r="D13">
        <v>898</v>
      </c>
      <c r="E13">
        <v>815</v>
      </c>
      <c r="F13">
        <v>429</v>
      </c>
      <c r="G13">
        <v>165</v>
      </c>
      <c r="H13">
        <v>201</v>
      </c>
      <c r="I13">
        <v>160</v>
      </c>
      <c r="J13">
        <v>368</v>
      </c>
      <c r="K13">
        <v>5.4424200000000003</v>
      </c>
      <c r="L13" s="2">
        <v>0.35585600000000001</v>
      </c>
      <c r="M13" s="2">
        <v>0.31028899999999998</v>
      </c>
      <c r="N13" s="2">
        <v>0.44444400000000001</v>
      </c>
      <c r="O13" s="2">
        <v>0.62242600000000003</v>
      </c>
      <c r="P13" s="3">
        <v>1.4621200000000001</v>
      </c>
      <c r="Q13" s="4">
        <v>57657.599999999999</v>
      </c>
      <c r="R13" s="4">
        <v>1392.53</v>
      </c>
      <c r="S13" s="2">
        <v>0.81121299999999996</v>
      </c>
      <c r="T13" s="2">
        <v>0.63421300000000003</v>
      </c>
      <c r="U13" s="2">
        <v>0.61319699999999999</v>
      </c>
      <c r="V13">
        <v>89199</v>
      </c>
      <c r="W13" s="3">
        <v>4.29697</v>
      </c>
      <c r="X13" s="4">
        <v>710.62199999999996</v>
      </c>
      <c r="Y13">
        <v>6.86</v>
      </c>
      <c r="Z13" s="2">
        <f>22.864+I13*$AJ$2+K13*$AK$2+L13*$AL$2+M13*$AM$2+N13*$AN$2+O13*$AO$2+P13*$AP$2+S13*$AQ$2+T13*$AR$2+U13*$AS$2+W13*$AT$2+X13*$AU$2</f>
        <v>11.907673640895361</v>
      </c>
      <c r="AA13" s="6">
        <f t="shared" si="1"/>
        <v>0.73581248409553357</v>
      </c>
      <c r="AB13">
        <f t="shared" si="2"/>
        <v>15.459781980000002</v>
      </c>
      <c r="AC13" s="6">
        <f t="shared" si="3"/>
        <v>0.55626799854780373</v>
      </c>
      <c r="AD13" s="8">
        <f t="shared" si="0"/>
        <v>14.937226429999999</v>
      </c>
      <c r="AE13" s="6">
        <f t="shared" si="4"/>
        <v>0.54074472713205035</v>
      </c>
      <c r="AF13" s="8">
        <f t="shared" si="5"/>
        <v>33.784301824360227</v>
      </c>
      <c r="AG13" s="6">
        <f t="shared" si="6"/>
        <v>0.79694711361317572</v>
      </c>
      <c r="AH13" s="6"/>
      <c r="AI13" s="6"/>
    </row>
    <row r="14" spans="1:47" x14ac:dyDescent="0.25">
      <c r="A14">
        <v>733</v>
      </c>
      <c r="B14">
        <v>2152</v>
      </c>
      <c r="C14">
        <v>2050</v>
      </c>
      <c r="D14">
        <v>2045</v>
      </c>
      <c r="E14">
        <v>1649</v>
      </c>
      <c r="F14">
        <v>508</v>
      </c>
      <c r="G14">
        <v>210</v>
      </c>
      <c r="H14">
        <v>348</v>
      </c>
      <c r="I14">
        <v>240</v>
      </c>
      <c r="J14">
        <v>295</v>
      </c>
      <c r="K14">
        <v>9.7380999999999993</v>
      </c>
      <c r="L14" s="2">
        <v>0.61804499999999996</v>
      </c>
      <c r="M14" s="2">
        <v>0.52897499999999997</v>
      </c>
      <c r="N14" s="2">
        <v>0.41504200000000002</v>
      </c>
      <c r="O14" s="2">
        <v>0.81415899999999997</v>
      </c>
      <c r="P14" s="3">
        <v>3.8288600000000002</v>
      </c>
      <c r="Q14" s="4">
        <v>79268</v>
      </c>
      <c r="R14" s="4">
        <v>5956.53</v>
      </c>
      <c r="S14" s="2">
        <v>0.90708</v>
      </c>
      <c r="T14" s="2">
        <v>0.709152</v>
      </c>
      <c r="U14" s="2">
        <v>0.838565</v>
      </c>
      <c r="V14">
        <v>779872</v>
      </c>
      <c r="W14" s="3">
        <v>9.7619000000000007</v>
      </c>
      <c r="X14" s="4">
        <v>721.71799999999996</v>
      </c>
      <c r="Y14">
        <v>18.920000000000002</v>
      </c>
      <c r="Z14" s="2">
        <f>22.864+I14*$AJ$2+K14*$AK$2+L14*$AL$2+M14*$AM$2+N14*$AN$2+O14*$AO$2+P14*$AP$2+S14*$AQ$2+T14*$AR$2+U14*$AS$2+W14*$AT$2+X14*$AU$2</f>
        <v>13.349001714475747</v>
      </c>
      <c r="AA14" s="6">
        <f t="shared" si="1"/>
        <v>-0.29445022650762442</v>
      </c>
      <c r="AB14">
        <f t="shared" si="2"/>
        <v>13.436497190000001</v>
      </c>
      <c r="AC14" s="6">
        <f t="shared" si="3"/>
        <v>-0.40810508367322484</v>
      </c>
      <c r="AD14" s="8">
        <f t="shared" si="0"/>
        <v>13.155027299999997</v>
      </c>
      <c r="AE14" s="6">
        <f t="shared" si="4"/>
        <v>-0.43823342730729309</v>
      </c>
      <c r="AF14" s="8">
        <f t="shared" si="5"/>
        <v>16.089463679399842</v>
      </c>
      <c r="AG14" s="6">
        <f t="shared" si="6"/>
        <v>-0.17592483982074802</v>
      </c>
      <c r="AH14" s="6"/>
      <c r="AI14" s="6"/>
    </row>
    <row r="15" spans="1:47" x14ac:dyDescent="0.25">
      <c r="A15">
        <v>734</v>
      </c>
      <c r="B15">
        <v>1494</v>
      </c>
      <c r="C15">
        <v>1562</v>
      </c>
      <c r="D15">
        <v>1358</v>
      </c>
      <c r="E15">
        <v>1098</v>
      </c>
      <c r="F15">
        <v>391</v>
      </c>
      <c r="G15">
        <v>150</v>
      </c>
      <c r="H15">
        <v>217</v>
      </c>
      <c r="I15">
        <v>72</v>
      </c>
      <c r="J15">
        <v>383</v>
      </c>
      <c r="K15">
        <v>9.0533300000000008</v>
      </c>
      <c r="L15" s="2">
        <v>0.58514600000000005</v>
      </c>
      <c r="M15" s="2">
        <v>0.47481499999999999</v>
      </c>
      <c r="N15" s="2">
        <v>0.44547100000000001</v>
      </c>
      <c r="O15" s="2">
        <v>0.824766</v>
      </c>
      <c r="P15" s="3">
        <v>2.9336099999999998</v>
      </c>
      <c r="Q15" s="4">
        <v>49694.2</v>
      </c>
      <c r="R15" s="4">
        <v>3392.29</v>
      </c>
      <c r="S15" s="2">
        <v>0.91238300000000006</v>
      </c>
      <c r="T15" s="2">
        <v>0.72444399999999998</v>
      </c>
      <c r="U15" s="2">
        <v>0.745251</v>
      </c>
      <c r="V15">
        <v>453384</v>
      </c>
      <c r="W15" s="3">
        <v>10.4133</v>
      </c>
      <c r="X15" s="4">
        <v>720.53700000000003</v>
      </c>
      <c r="Y15">
        <v>17.16</v>
      </c>
      <c r="Z15" s="2">
        <f>22.864+I15*$AJ$2+K15*$AK$2+L15*$AL$2+M15*$AM$2+N15*$AN$2+O15*$AO$2+P15*$AP$2+S15*$AQ$2+T15*$AR$2+U15*$AS$2+W15*$AT$2+X15*$AU$2</f>
        <v>16.724001683065566</v>
      </c>
      <c r="AA15" s="6">
        <f t="shared" si="1"/>
        <v>-2.5407827327181463E-2</v>
      </c>
      <c r="AB15">
        <f t="shared" si="2"/>
        <v>14.934399080000002</v>
      </c>
      <c r="AC15" s="6">
        <f t="shared" si="3"/>
        <v>-0.14902514042098289</v>
      </c>
      <c r="AD15" s="8">
        <f t="shared" si="0"/>
        <v>15.227827960000001</v>
      </c>
      <c r="AE15" s="6">
        <f t="shared" si="4"/>
        <v>-0.12688428350224146</v>
      </c>
      <c r="AF15" s="8">
        <f t="shared" si="5"/>
        <v>16.531761988959943</v>
      </c>
      <c r="AG15" s="6">
        <f t="shared" si="6"/>
        <v>-3.8001878532947689E-2</v>
      </c>
      <c r="AH15" s="6"/>
      <c r="AI15" s="6"/>
    </row>
    <row r="16" spans="1:47" x14ac:dyDescent="0.25">
      <c r="A16">
        <v>739</v>
      </c>
      <c r="B16">
        <v>2045</v>
      </c>
      <c r="C16">
        <v>2474</v>
      </c>
      <c r="D16">
        <v>1809</v>
      </c>
      <c r="E16">
        <v>1501</v>
      </c>
      <c r="F16">
        <v>476</v>
      </c>
      <c r="G16">
        <v>256</v>
      </c>
      <c r="H16">
        <v>346</v>
      </c>
      <c r="I16">
        <v>218</v>
      </c>
      <c r="J16">
        <v>345</v>
      </c>
      <c r="K16">
        <v>7.0664100000000003</v>
      </c>
      <c r="L16" s="2">
        <v>0.62237200000000004</v>
      </c>
      <c r="M16" s="2">
        <v>0.51846199999999998</v>
      </c>
      <c r="N16" s="2">
        <v>0.30054599999999998</v>
      </c>
      <c r="O16" s="2">
        <v>0.81245400000000001</v>
      </c>
      <c r="P16" s="3">
        <v>4.65909</v>
      </c>
      <c r="Q16" s="4">
        <v>42680</v>
      </c>
      <c r="R16" s="4">
        <v>4897.17</v>
      </c>
      <c r="S16" s="2">
        <v>0.906227</v>
      </c>
      <c r="T16" s="2">
        <v>0.67888599999999999</v>
      </c>
      <c r="U16" s="2">
        <v>0.78757200000000005</v>
      </c>
      <c r="V16">
        <v>1135550</v>
      </c>
      <c r="W16" s="3">
        <v>9.6640599999999992</v>
      </c>
      <c r="X16" s="4">
        <v>721.71699999999998</v>
      </c>
      <c r="Y16">
        <v>16.59</v>
      </c>
      <c r="Z16" s="2">
        <f>22.864+I16*$AJ$2+K16*$AK$2+L16*$AL$2+M16*$AM$2+N16*$AN$2+O16*$AO$2+P16*$AP$2+S16*$AQ$2+T16*$AR$2+U16*$AS$2+W16*$AT$2+X16*$AU$2</f>
        <v>13.512281453634358</v>
      </c>
      <c r="AA16" s="6">
        <f t="shared" si="1"/>
        <v>-0.18551648862963482</v>
      </c>
      <c r="AB16">
        <f t="shared" si="2"/>
        <v>14.448248370000002</v>
      </c>
      <c r="AC16" s="6">
        <f t="shared" si="3"/>
        <v>-0.1482360750696313</v>
      </c>
      <c r="AD16" s="8">
        <f t="shared" si="0"/>
        <v>14.781991159999997</v>
      </c>
      <c r="AE16" s="6">
        <f t="shared" si="4"/>
        <v>-0.12231158985485439</v>
      </c>
      <c r="AF16" s="8">
        <f t="shared" si="5"/>
        <v>15.558598512159961</v>
      </c>
      <c r="AG16" s="6">
        <f t="shared" si="6"/>
        <v>-6.6291413525063861E-2</v>
      </c>
      <c r="AH16" s="6"/>
      <c r="AI16" s="6"/>
    </row>
    <row r="17" spans="1:35" x14ac:dyDescent="0.25">
      <c r="A17">
        <v>746</v>
      </c>
      <c r="B17">
        <v>2387</v>
      </c>
      <c r="C17">
        <v>2420</v>
      </c>
      <c r="D17">
        <v>2218</v>
      </c>
      <c r="E17">
        <v>1788</v>
      </c>
      <c r="F17">
        <v>497</v>
      </c>
      <c r="G17">
        <v>237</v>
      </c>
      <c r="H17">
        <v>362</v>
      </c>
      <c r="I17">
        <v>227</v>
      </c>
      <c r="J17">
        <v>342</v>
      </c>
      <c r="K17">
        <v>9.3586500000000008</v>
      </c>
      <c r="L17" s="2">
        <v>0.65534000000000003</v>
      </c>
      <c r="M17" s="2">
        <v>0.56498899999999996</v>
      </c>
      <c r="N17" s="2">
        <v>0.35422300000000001</v>
      </c>
      <c r="O17" s="2">
        <v>0.82160299999999997</v>
      </c>
      <c r="P17" s="3">
        <v>4.9653799999999997</v>
      </c>
      <c r="Q17" s="4">
        <v>60580</v>
      </c>
      <c r="R17" s="4">
        <v>7126.82</v>
      </c>
      <c r="S17" s="2">
        <v>0.910802</v>
      </c>
      <c r="T17" s="2">
        <v>0.71938000000000002</v>
      </c>
      <c r="U17" s="2">
        <v>0.81477299999999997</v>
      </c>
      <c r="V17">
        <v>1087750</v>
      </c>
      <c r="W17" s="3">
        <v>10.211</v>
      </c>
      <c r="X17" s="4">
        <v>722.63400000000001</v>
      </c>
      <c r="Y17">
        <v>7.68</v>
      </c>
      <c r="Z17" s="2">
        <f>22.864+I17*$AJ$2+K17*$AK$2+L17*$AL$2+M17*$AM$2+N17*$AN$2+O17*$AO$2+P17*$AP$2+S17*$AQ$2+T17*$AR$2+U17*$AS$2+W17*$AT$2+X17*$AU$2</f>
        <v>13.092928468565042</v>
      </c>
      <c r="AA17" s="6">
        <f t="shared" si="1"/>
        <v>0.70480839434440656</v>
      </c>
      <c r="AB17">
        <f t="shared" si="2"/>
        <v>14.05940593</v>
      </c>
      <c r="AC17" s="6">
        <f t="shared" si="3"/>
        <v>0.45374647846162591</v>
      </c>
      <c r="AD17" s="8">
        <f t="shared" si="0"/>
        <v>13.616848839999999</v>
      </c>
      <c r="AE17" s="6">
        <f t="shared" si="4"/>
        <v>0.43599285780130609</v>
      </c>
      <c r="AF17" s="8">
        <f t="shared" si="5"/>
        <v>14.066916601239882</v>
      </c>
      <c r="AG17" s="6">
        <f t="shared" si="6"/>
        <v>0.45403813659326936</v>
      </c>
      <c r="AH17" s="6"/>
      <c r="AI17" s="6"/>
    </row>
    <row r="18" spans="1:35" x14ac:dyDescent="0.25">
      <c r="A18">
        <v>750</v>
      </c>
      <c r="B18">
        <v>2251</v>
      </c>
      <c r="C18">
        <v>2478</v>
      </c>
      <c r="D18">
        <v>2083</v>
      </c>
      <c r="E18">
        <v>1738</v>
      </c>
      <c r="F18">
        <v>568</v>
      </c>
      <c r="G18">
        <v>250</v>
      </c>
      <c r="H18">
        <v>401</v>
      </c>
      <c r="I18">
        <v>266</v>
      </c>
      <c r="J18">
        <v>352</v>
      </c>
      <c r="K18">
        <v>8.3320000000000007</v>
      </c>
      <c r="L18" s="2">
        <v>0.59702</v>
      </c>
      <c r="M18" s="2">
        <v>0.50737200000000005</v>
      </c>
      <c r="N18" s="2">
        <v>0.38875300000000002</v>
      </c>
      <c r="O18" s="2">
        <v>0.816716</v>
      </c>
      <c r="P18" s="3">
        <v>3.6792500000000001</v>
      </c>
      <c r="Q18" s="4">
        <v>90502.8</v>
      </c>
      <c r="R18" s="4">
        <v>5608.72</v>
      </c>
      <c r="S18" s="2">
        <v>0.908358</v>
      </c>
      <c r="T18" s="2">
        <v>0.67713400000000001</v>
      </c>
      <c r="U18" s="2">
        <v>0.827434</v>
      </c>
      <c r="V18">
        <v>1139830</v>
      </c>
      <c r="W18" s="3">
        <v>9.9120000000000008</v>
      </c>
      <c r="X18" s="4">
        <v>720.46199999999999</v>
      </c>
      <c r="Y18">
        <v>10.64</v>
      </c>
      <c r="Z18" s="2">
        <f>22.864+I18*$AJ$2+K18*$AK$2+L18*$AL$2+M18*$AM$2+N18*$AN$2+O18*$AO$2+P18*$AP$2+S18*$AQ$2+T18*$AR$2+U18*$AS$2+W18*$AT$2+X18*$AU$2</f>
        <v>14.424839968526165</v>
      </c>
      <c r="AA18" s="6">
        <f t="shared" si="1"/>
        <v>0.35571804215471464</v>
      </c>
      <c r="AB18">
        <f t="shared" si="2"/>
        <v>14.338388910000003</v>
      </c>
      <c r="AC18" s="6">
        <f t="shared" si="3"/>
        <v>0.25793615539474174</v>
      </c>
      <c r="AD18" s="8">
        <f t="shared" si="0"/>
        <v>14.104179950000001</v>
      </c>
      <c r="AE18" s="6">
        <f t="shared" si="4"/>
        <v>0.245613709005464</v>
      </c>
      <c r="AF18" s="8">
        <f t="shared" si="5"/>
        <v>17.347448485960285</v>
      </c>
      <c r="AG18" s="6">
        <f t="shared" si="6"/>
        <v>0.38665331627234906</v>
      </c>
      <c r="AH18" s="6"/>
      <c r="AI18" s="6"/>
    </row>
    <row r="19" spans="1:35" x14ac:dyDescent="0.25">
      <c r="A19">
        <v>751</v>
      </c>
      <c r="B19">
        <v>1675</v>
      </c>
      <c r="C19">
        <v>1572</v>
      </c>
      <c r="D19">
        <v>1598</v>
      </c>
      <c r="E19">
        <v>1244</v>
      </c>
      <c r="F19">
        <v>473</v>
      </c>
      <c r="G19">
        <v>215</v>
      </c>
      <c r="H19">
        <v>304</v>
      </c>
      <c r="I19">
        <v>225</v>
      </c>
      <c r="J19">
        <v>323</v>
      </c>
      <c r="K19">
        <v>7.4325599999999996</v>
      </c>
      <c r="L19" s="2">
        <v>0.55959000000000003</v>
      </c>
      <c r="M19" s="2">
        <v>0.44903900000000002</v>
      </c>
      <c r="N19" s="2">
        <v>0.375</v>
      </c>
      <c r="O19" s="2">
        <v>0.75937299999999996</v>
      </c>
      <c r="P19" s="3">
        <v>2.9883700000000002</v>
      </c>
      <c r="Q19" s="4">
        <v>57843.6</v>
      </c>
      <c r="R19" s="4">
        <v>3637.32</v>
      </c>
      <c r="S19" s="2">
        <v>0.879687</v>
      </c>
      <c r="T19" s="2">
        <v>0.68033600000000005</v>
      </c>
      <c r="U19" s="2">
        <v>0.76927400000000001</v>
      </c>
      <c r="V19">
        <v>454807</v>
      </c>
      <c r="W19" s="3">
        <v>7.3116300000000001</v>
      </c>
      <c r="X19" s="4">
        <v>722.49</v>
      </c>
      <c r="Y19">
        <v>11.9</v>
      </c>
      <c r="Z19" s="2">
        <f>22.864+I19*$AJ$2+K19*$AK$2+L19*$AL$2+M19*$AM$2+N19*$AN$2+O19*$AO$2+P19*$AP$2+S19*$AQ$2+T19*$AR$2+U19*$AS$2+W19*$AT$2+X19*$AU$2</f>
        <v>12.522952015642943</v>
      </c>
      <c r="AA19" s="6">
        <f t="shared" si="1"/>
        <v>5.2348908877558206E-2</v>
      </c>
      <c r="AB19">
        <f t="shared" si="2"/>
        <v>12.237723339999997</v>
      </c>
      <c r="AC19" s="6">
        <f t="shared" si="3"/>
        <v>2.7596909213997371E-2</v>
      </c>
      <c r="AD19" s="8">
        <f t="shared" si="0"/>
        <v>12.51369528</v>
      </c>
      <c r="AE19" s="6">
        <f t="shared" si="4"/>
        <v>4.9041891005675818E-2</v>
      </c>
      <c r="AF19" s="8">
        <f t="shared" si="5"/>
        <v>15.615995738679885</v>
      </c>
      <c r="AG19" s="6">
        <f t="shared" si="6"/>
        <v>0.23796085762725883</v>
      </c>
      <c r="AH19" s="6"/>
      <c r="AI19" s="6"/>
    </row>
    <row r="20" spans="1:35" x14ac:dyDescent="0.25">
      <c r="A20">
        <v>759</v>
      </c>
      <c r="B20">
        <v>2036</v>
      </c>
      <c r="C20">
        <v>2116</v>
      </c>
      <c r="D20">
        <v>1957</v>
      </c>
      <c r="E20">
        <v>1636</v>
      </c>
      <c r="F20">
        <v>537</v>
      </c>
      <c r="G20">
        <v>198</v>
      </c>
      <c r="H20">
        <v>325</v>
      </c>
      <c r="I20">
        <v>189</v>
      </c>
      <c r="J20">
        <v>308</v>
      </c>
      <c r="K20">
        <v>9.8838399999999993</v>
      </c>
      <c r="L20" s="2">
        <v>0.58258799999999999</v>
      </c>
      <c r="M20" s="2">
        <v>0.50575199999999998</v>
      </c>
      <c r="N20" s="2">
        <v>0.46122400000000002</v>
      </c>
      <c r="O20" s="2">
        <v>0.82886800000000005</v>
      </c>
      <c r="P20" s="3">
        <v>3.2418900000000002</v>
      </c>
      <c r="Q20" s="4">
        <v>100547</v>
      </c>
      <c r="R20" s="4">
        <v>5358.89</v>
      </c>
      <c r="S20" s="2">
        <v>0.91443399999999997</v>
      </c>
      <c r="T20" s="2">
        <v>0.71516199999999996</v>
      </c>
      <c r="U20" s="2">
        <v>0.82178200000000001</v>
      </c>
      <c r="V20">
        <v>832352</v>
      </c>
      <c r="W20" s="3">
        <v>10.6869</v>
      </c>
      <c r="X20" s="4">
        <v>719.67200000000003</v>
      </c>
      <c r="Y20">
        <v>8.64</v>
      </c>
      <c r="Z20" s="2">
        <f>22.864+I20*$AJ$2+K20*$AK$2+L20*$AL$2+M20*$AM$2+N20*$AN$2+O20*$AO$2+P20*$AP$2+S20*$AQ$2+T20*$AR$2+U20*$AS$2+W20*$AT$2+X20*$AU$2</f>
        <v>14.935299219992771</v>
      </c>
      <c r="AA20" s="6">
        <f t="shared" si="1"/>
        <v>0.72862259490657066</v>
      </c>
      <c r="AB20">
        <f t="shared" si="2"/>
        <v>14.49693778</v>
      </c>
      <c r="AC20" s="6">
        <f t="shared" si="3"/>
        <v>0.4040120657812466</v>
      </c>
      <c r="AD20" s="8">
        <f t="shared" si="0"/>
        <v>14.434274649999999</v>
      </c>
      <c r="AE20" s="6">
        <f t="shared" si="4"/>
        <v>0.40142471932249113</v>
      </c>
      <c r="AF20" s="8">
        <f t="shared" si="5"/>
        <v>18.297686936360151</v>
      </c>
      <c r="AG20" s="6">
        <f t="shared" si="6"/>
        <v>0.52780916899222541</v>
      </c>
      <c r="AH20" s="6"/>
      <c r="AI20" s="6"/>
    </row>
    <row r="21" spans="1:35" x14ac:dyDescent="0.25">
      <c r="A21">
        <v>774</v>
      </c>
      <c r="B21">
        <v>1595</v>
      </c>
      <c r="C21">
        <v>1638</v>
      </c>
      <c r="D21">
        <v>1543</v>
      </c>
      <c r="E21">
        <v>1406</v>
      </c>
      <c r="F21">
        <v>505</v>
      </c>
      <c r="G21">
        <v>168</v>
      </c>
      <c r="H21">
        <v>252</v>
      </c>
      <c r="I21">
        <v>120</v>
      </c>
      <c r="J21">
        <v>349</v>
      </c>
      <c r="K21">
        <v>9.1845199999999991</v>
      </c>
      <c r="L21" s="2">
        <v>0.51904799999999995</v>
      </c>
      <c r="M21" s="2">
        <v>0.47148099999999998</v>
      </c>
      <c r="N21" s="2">
        <v>0.50074300000000005</v>
      </c>
      <c r="O21" s="2">
        <v>0.81395300000000004</v>
      </c>
      <c r="P21" s="3">
        <v>2.6735899999999999</v>
      </c>
      <c r="Q21" s="4">
        <v>96516.800000000003</v>
      </c>
      <c r="R21" s="4">
        <v>3828.22</v>
      </c>
      <c r="S21" s="2">
        <v>0.90697700000000003</v>
      </c>
      <c r="T21" s="2">
        <v>0.71921999999999997</v>
      </c>
      <c r="U21" s="2">
        <v>0.76698999999999995</v>
      </c>
      <c r="V21">
        <v>497917</v>
      </c>
      <c r="W21" s="3">
        <v>9.75</v>
      </c>
      <c r="X21" s="4">
        <v>715.56</v>
      </c>
      <c r="Y21">
        <v>19.86</v>
      </c>
      <c r="Z21" s="2">
        <f>22.864+I21*$AJ$2+K21*$AK$2+L21*$AL$2+M21*$AM$2+N21*$AN$2+O21*$AO$2+P21*$AP$2+S21*$AQ$2+T21*$AR$2+U21*$AS$2+W21*$AT$2+X21*$AU$2</f>
        <v>16.484161170028784</v>
      </c>
      <c r="AA21" s="6">
        <f t="shared" si="1"/>
        <v>-0.16998181419794639</v>
      </c>
      <c r="AB21">
        <f t="shared" si="2"/>
        <v>17.153157189999995</v>
      </c>
      <c r="AC21" s="6">
        <f t="shared" si="3"/>
        <v>-0.15780434936945889</v>
      </c>
      <c r="AD21" s="8">
        <f t="shared" si="0"/>
        <v>16.642839870000003</v>
      </c>
      <c r="AE21" s="6">
        <f t="shared" si="4"/>
        <v>-0.19330595950749815</v>
      </c>
      <c r="AF21" s="8">
        <f t="shared" si="5"/>
        <v>24.261225935480297</v>
      </c>
      <c r="AG21" s="6">
        <f t="shared" si="6"/>
        <v>0.18140987381201629</v>
      </c>
      <c r="AH21" s="6"/>
      <c r="AI21" s="6"/>
    </row>
    <row r="22" spans="1:35" x14ac:dyDescent="0.25">
      <c r="A22">
        <v>775</v>
      </c>
      <c r="B22">
        <v>2292</v>
      </c>
      <c r="C22">
        <v>2154</v>
      </c>
      <c r="D22">
        <v>2078</v>
      </c>
      <c r="E22">
        <v>1729</v>
      </c>
      <c r="F22">
        <v>474</v>
      </c>
      <c r="G22">
        <v>216</v>
      </c>
      <c r="H22">
        <v>337</v>
      </c>
      <c r="I22">
        <v>219</v>
      </c>
      <c r="J22">
        <v>329</v>
      </c>
      <c r="K22">
        <v>9.6203699999999994</v>
      </c>
      <c r="L22" s="2">
        <v>0.65726700000000005</v>
      </c>
      <c r="M22" s="2">
        <v>0.56967800000000002</v>
      </c>
      <c r="N22" s="2">
        <v>0.373913</v>
      </c>
      <c r="O22" s="2">
        <v>0.81772199999999995</v>
      </c>
      <c r="P22" s="3">
        <v>4.8643400000000003</v>
      </c>
      <c r="Q22" s="4">
        <v>59494.8</v>
      </c>
      <c r="R22" s="4">
        <v>6791.98</v>
      </c>
      <c r="S22" s="2">
        <v>0.90886100000000003</v>
      </c>
      <c r="T22" s="2">
        <v>0.72091099999999997</v>
      </c>
      <c r="U22" s="2">
        <v>0.820025</v>
      </c>
      <c r="V22">
        <v>861380</v>
      </c>
      <c r="W22" s="3">
        <v>9.9722200000000001</v>
      </c>
      <c r="X22" s="4">
        <v>721.45</v>
      </c>
      <c r="Y22">
        <v>16.38</v>
      </c>
      <c r="Z22" s="2">
        <f>22.864+I22*$AJ$2+K22*$AK$2+L22*$AL$2+M22*$AM$2+N22*$AN$2+O22*$AO$2+P22*$AP$2+S22*$AQ$2+T22*$AR$2+U22*$AS$2+W22*$AT$2+X22*$AU$2</f>
        <v>13.424869355322343</v>
      </c>
      <c r="AA22" s="6">
        <f t="shared" si="1"/>
        <v>-0.18041090626847717</v>
      </c>
      <c r="AB22">
        <f t="shared" si="2"/>
        <v>15.382029739999997</v>
      </c>
      <c r="AC22" s="6">
        <f t="shared" si="3"/>
        <v>-6.4878970907515793E-2</v>
      </c>
      <c r="AD22" s="8">
        <f t="shared" si="0"/>
        <v>14.789520270000001</v>
      </c>
      <c r="AE22" s="6">
        <f t="shared" si="4"/>
        <v>-0.10754099531045833</v>
      </c>
      <c r="AF22" s="8">
        <f t="shared" si="5"/>
        <v>16.192506109080114</v>
      </c>
      <c r="AG22" s="6">
        <f t="shared" si="6"/>
        <v>-1.1579053276672609E-2</v>
      </c>
      <c r="AH22" s="6"/>
      <c r="AI22" s="6"/>
    </row>
    <row r="23" spans="1:35" x14ac:dyDescent="0.25">
      <c r="A23">
        <v>812</v>
      </c>
      <c r="B23">
        <v>2341</v>
      </c>
      <c r="C23">
        <v>2062</v>
      </c>
      <c r="D23">
        <v>2100</v>
      </c>
      <c r="E23">
        <v>1709</v>
      </c>
      <c r="F23">
        <v>478</v>
      </c>
      <c r="G23">
        <v>183</v>
      </c>
      <c r="H23">
        <v>322</v>
      </c>
      <c r="I23">
        <v>235</v>
      </c>
      <c r="J23">
        <v>340</v>
      </c>
      <c r="K23">
        <v>11.4754</v>
      </c>
      <c r="L23" s="2">
        <v>0.66087300000000004</v>
      </c>
      <c r="M23" s="2">
        <v>0.56287200000000004</v>
      </c>
      <c r="N23" s="2">
        <v>0.44629400000000002</v>
      </c>
      <c r="O23" s="2">
        <v>0.83697100000000002</v>
      </c>
      <c r="P23" s="3">
        <v>4.1728800000000001</v>
      </c>
      <c r="Q23" s="4">
        <v>77821</v>
      </c>
      <c r="R23" s="4">
        <v>6853.88</v>
      </c>
      <c r="S23" s="2">
        <v>0.91848600000000002</v>
      </c>
      <c r="T23" s="2">
        <v>0.73410399999999998</v>
      </c>
      <c r="U23" s="2">
        <v>0.88052900000000001</v>
      </c>
      <c r="V23">
        <v>791118</v>
      </c>
      <c r="W23" s="3">
        <v>11.267799999999999</v>
      </c>
      <c r="X23" s="4">
        <v>721.56</v>
      </c>
      <c r="Y23">
        <v>8.1199999999999992</v>
      </c>
      <c r="Z23" s="2">
        <f>22.864+I23*$AJ$2+K23*$AK$2+L23*$AL$2+M23*$AM$2+N23*$AN$2+O23*$AO$2+P23*$AP$2+S23*$AQ$2+T23*$AR$2+U23*$AS$2+W23*$AT$2+X23*$AU$2</f>
        <v>12.750897722637468</v>
      </c>
      <c r="AA23" s="6">
        <f t="shared" si="1"/>
        <v>0.57030760131003322</v>
      </c>
      <c r="AB23">
        <f t="shared" si="2"/>
        <v>14.866163250000003</v>
      </c>
      <c r="AC23" s="6">
        <f t="shared" si="3"/>
        <v>0.45379316347814236</v>
      </c>
      <c r="AD23" s="8">
        <f t="shared" si="0"/>
        <v>14.193233990000001</v>
      </c>
      <c r="AE23" s="6">
        <f t="shared" si="4"/>
        <v>0.42789641841168585</v>
      </c>
      <c r="AF23" s="8">
        <f t="shared" si="5"/>
        <v>16.812756225480371</v>
      </c>
      <c r="AG23" s="6">
        <f t="shared" si="6"/>
        <v>0.51703338280169486</v>
      </c>
      <c r="AH23" s="6"/>
      <c r="AI23" s="6"/>
    </row>
    <row r="24" spans="1:35" x14ac:dyDescent="0.25">
      <c r="A24">
        <v>812</v>
      </c>
      <c r="B24">
        <v>2354</v>
      </c>
      <c r="C24">
        <v>2642</v>
      </c>
      <c r="D24">
        <v>2239</v>
      </c>
      <c r="E24">
        <v>1708</v>
      </c>
      <c r="F24">
        <v>559</v>
      </c>
      <c r="G24">
        <v>230</v>
      </c>
      <c r="H24">
        <v>401</v>
      </c>
      <c r="I24">
        <v>281</v>
      </c>
      <c r="J24">
        <v>381</v>
      </c>
      <c r="K24">
        <v>9.7347800000000007</v>
      </c>
      <c r="L24" s="2">
        <v>0.61620299999999995</v>
      </c>
      <c r="M24" s="2">
        <v>0.50683699999999998</v>
      </c>
      <c r="N24" s="2">
        <v>0.41698400000000002</v>
      </c>
      <c r="O24" s="2">
        <v>0.83983300000000005</v>
      </c>
      <c r="P24" s="3">
        <v>3.4923999999999999</v>
      </c>
      <c r="Q24" s="4">
        <v>97844.6</v>
      </c>
      <c r="R24" s="4">
        <v>6138.41</v>
      </c>
      <c r="S24" s="2">
        <v>0.91991599999999996</v>
      </c>
      <c r="T24" s="2">
        <v>0.69621200000000005</v>
      </c>
      <c r="U24" s="2">
        <v>0.87309499999999995</v>
      </c>
      <c r="V24">
        <v>1299090</v>
      </c>
      <c r="W24" s="3">
        <v>11.487</v>
      </c>
      <c r="X24" s="4">
        <v>723.51599999999996</v>
      </c>
      <c r="Y24">
        <v>12.13</v>
      </c>
      <c r="Z24" s="2">
        <f>22.864+I24*$AJ$2+K24*$AK$2+L24*$AL$2+M24*$AM$2+N24*$AN$2+O24*$AO$2+P24*$AP$2+S24*$AQ$2+T24*$AR$2+U24*$AS$2+W24*$AT$2+X24*$AU$2</f>
        <v>12.942695170593701</v>
      </c>
      <c r="AA24" s="6">
        <f t="shared" si="1"/>
        <v>6.6998777460321568E-2</v>
      </c>
      <c r="AB24">
        <f t="shared" si="2"/>
        <v>11.534922510000001</v>
      </c>
      <c r="AC24" s="6">
        <f t="shared" si="3"/>
        <v>-5.1589205691161551E-2</v>
      </c>
      <c r="AD24" s="8">
        <f t="shared" si="0"/>
        <v>11.25871143</v>
      </c>
      <c r="AE24" s="6">
        <f t="shared" si="4"/>
        <v>-7.738794758326982E-2</v>
      </c>
      <c r="AF24" s="8">
        <f t="shared" si="5"/>
        <v>13.262105606920159</v>
      </c>
      <c r="AG24" s="6">
        <f t="shared" si="6"/>
        <v>8.5363941479204161E-2</v>
      </c>
      <c r="AH24" s="6"/>
      <c r="AI24" s="6"/>
    </row>
    <row r="25" spans="1:35" x14ac:dyDescent="0.25">
      <c r="A25">
        <v>880</v>
      </c>
      <c r="B25">
        <v>1916</v>
      </c>
      <c r="C25">
        <v>1522</v>
      </c>
      <c r="D25">
        <v>1669</v>
      </c>
      <c r="E25">
        <v>1445</v>
      </c>
      <c r="F25">
        <v>532</v>
      </c>
      <c r="G25">
        <v>233</v>
      </c>
      <c r="H25">
        <v>335</v>
      </c>
      <c r="I25">
        <v>244</v>
      </c>
      <c r="J25">
        <v>409</v>
      </c>
      <c r="K25">
        <v>7.1630900000000004</v>
      </c>
      <c r="L25" s="2">
        <v>0.56535899999999994</v>
      </c>
      <c r="M25" s="2">
        <v>0.46181100000000003</v>
      </c>
      <c r="N25" s="2">
        <v>0.39084999999999998</v>
      </c>
      <c r="O25" s="2">
        <v>0.73447300000000004</v>
      </c>
      <c r="P25" s="3">
        <v>3.0535100000000002</v>
      </c>
      <c r="Q25" s="4">
        <v>77620.399999999994</v>
      </c>
      <c r="R25" s="4">
        <v>3900.41</v>
      </c>
      <c r="S25" s="2">
        <v>0.86723600000000001</v>
      </c>
      <c r="T25" s="2">
        <v>0.66566899999999996</v>
      </c>
      <c r="U25" s="2">
        <v>0.74541299999999999</v>
      </c>
      <c r="V25">
        <v>424282</v>
      </c>
      <c r="W25" s="3">
        <v>6.5321899999999999</v>
      </c>
      <c r="X25" s="4">
        <v>718.35699999999997</v>
      </c>
      <c r="Y25">
        <v>18.34</v>
      </c>
      <c r="Z25" s="2">
        <f>22.864+I25*$AJ$2+K25*$AK$2+L25*$AL$2+M25*$AM$2+N25*$AN$2+O25*$AO$2+P25*$AP$2+S25*$AQ$2+T25*$AR$2+U25*$AS$2+W25*$AT$2+X25*$AU$2</f>
        <v>14.308778085735206</v>
      </c>
      <c r="AA25" s="6">
        <f t="shared" si="1"/>
        <v>-0.21980490263166816</v>
      </c>
      <c r="AB25">
        <f t="shared" si="2"/>
        <v>15.621759750000006</v>
      </c>
      <c r="AC25" s="6">
        <f t="shared" si="3"/>
        <v>-0.17400346014154985</v>
      </c>
      <c r="AD25" s="8">
        <f t="shared" si="0"/>
        <v>15.446145580000001</v>
      </c>
      <c r="AE25" s="6">
        <f t="shared" si="4"/>
        <v>-0.18735123303169063</v>
      </c>
      <c r="AF25" s="8">
        <f t="shared" si="5"/>
        <v>21.438080565760174</v>
      </c>
      <c r="AG25" s="6">
        <f t="shared" si="6"/>
        <v>0.14451296403411568</v>
      </c>
      <c r="AH25" s="6"/>
      <c r="AI25" s="6"/>
    </row>
    <row r="26" spans="1:35" x14ac:dyDescent="0.25">
      <c r="A26">
        <v>903</v>
      </c>
      <c r="B26">
        <v>2162</v>
      </c>
      <c r="C26">
        <v>2120</v>
      </c>
      <c r="D26">
        <v>1929</v>
      </c>
      <c r="E26">
        <v>1432</v>
      </c>
      <c r="F26">
        <v>510</v>
      </c>
      <c r="G26">
        <v>222</v>
      </c>
      <c r="H26">
        <v>347</v>
      </c>
      <c r="I26">
        <v>237</v>
      </c>
      <c r="J26">
        <v>404</v>
      </c>
      <c r="K26">
        <v>8.68919</v>
      </c>
      <c r="L26" s="2">
        <v>0.61826300000000001</v>
      </c>
      <c r="M26" s="2">
        <v>0.47476800000000002</v>
      </c>
      <c r="N26" s="2">
        <v>0.39344299999999999</v>
      </c>
      <c r="O26" s="2">
        <v>0.81041799999999997</v>
      </c>
      <c r="P26" s="3">
        <v>3.20139</v>
      </c>
      <c r="Q26" s="4">
        <v>73555.199999999997</v>
      </c>
      <c r="R26" s="4">
        <v>4792.99</v>
      </c>
      <c r="S26" s="2">
        <v>0.90520900000000004</v>
      </c>
      <c r="T26" s="2">
        <v>0.695079</v>
      </c>
      <c r="U26" s="2">
        <v>0.82208899999999996</v>
      </c>
      <c r="V26">
        <v>833637</v>
      </c>
      <c r="W26" s="3">
        <v>9.54955</v>
      </c>
      <c r="X26" s="4">
        <v>724.53399999999999</v>
      </c>
      <c r="Y26">
        <v>8.06</v>
      </c>
      <c r="Z26" s="2">
        <f>22.864+I26*$AJ$2+K26*$AK$2+L26*$AL$2+M26*$AM$2+N26*$AN$2+O26*$AO$2+P26*$AP$2+S26*$AQ$2+T26*$AR$2+U26*$AS$2+W26*$AT$2+X26*$AU$2</f>
        <v>12.955081537814998</v>
      </c>
      <c r="AA26" s="6">
        <f t="shared" si="1"/>
        <v>0.60733021560980116</v>
      </c>
      <c r="AB26">
        <f t="shared" si="2"/>
        <v>11.229829530000005</v>
      </c>
      <c r="AC26" s="6">
        <f t="shared" si="3"/>
        <v>0.28226871312088414</v>
      </c>
      <c r="AD26" s="8">
        <f t="shared" si="0"/>
        <v>12.026207970000002</v>
      </c>
      <c r="AE26" s="6">
        <f t="shared" si="4"/>
        <v>0.32979705488994637</v>
      </c>
      <c r="AF26" s="8">
        <f t="shared" si="5"/>
        <v>11.902525457240017</v>
      </c>
      <c r="AG26" s="6">
        <f t="shared" si="6"/>
        <v>0.32283278628929141</v>
      </c>
      <c r="AH26" s="6"/>
      <c r="AI26" s="6"/>
    </row>
    <row r="27" spans="1:35" x14ac:dyDescent="0.25">
      <c r="A27">
        <v>906</v>
      </c>
      <c r="B27">
        <v>1867</v>
      </c>
      <c r="C27">
        <v>2414</v>
      </c>
      <c r="D27">
        <v>1637</v>
      </c>
      <c r="E27">
        <v>1401</v>
      </c>
      <c r="F27">
        <v>514</v>
      </c>
      <c r="G27">
        <v>266</v>
      </c>
      <c r="H27">
        <v>446</v>
      </c>
      <c r="I27">
        <v>164</v>
      </c>
      <c r="J27">
        <v>435</v>
      </c>
      <c r="K27">
        <v>6.1541399999999999</v>
      </c>
      <c r="L27" s="2">
        <v>0.568249</v>
      </c>
      <c r="M27" s="2">
        <v>0.46318500000000001</v>
      </c>
      <c r="N27" s="2">
        <v>0.31794899999999998</v>
      </c>
      <c r="O27" s="2">
        <v>0.80149300000000001</v>
      </c>
      <c r="P27" s="3">
        <v>3.5766100000000001</v>
      </c>
      <c r="Q27" s="4">
        <v>58131.199999999997</v>
      </c>
      <c r="R27" s="4">
        <v>3736.91</v>
      </c>
      <c r="S27" s="2">
        <v>0.90074600000000005</v>
      </c>
      <c r="T27" s="2">
        <v>0.57177199999999995</v>
      </c>
      <c r="U27" s="2">
        <v>0.73544200000000004</v>
      </c>
      <c r="V27">
        <v>1079570</v>
      </c>
      <c r="W27" s="3">
        <v>9.0751899999999992</v>
      </c>
      <c r="X27" s="4">
        <v>719.72900000000004</v>
      </c>
      <c r="Y27">
        <v>15.98</v>
      </c>
      <c r="Z27" s="2">
        <f>22.864+I27*$AJ$2+K27*$AK$2+L27*$AL$2+M27*$AM$2+N27*$AN$2+O27*$AO$2+P27*$AP$2+S27*$AQ$2+T27*$AR$2+U27*$AS$2+W27*$AT$2+X27*$AU$2</f>
        <v>19.153971385088624</v>
      </c>
      <c r="AA27" s="6">
        <f t="shared" si="1"/>
        <v>0.19862148842857472</v>
      </c>
      <c r="AB27">
        <f t="shared" si="2"/>
        <v>15.320162449999996</v>
      </c>
      <c r="AC27" s="6">
        <f t="shared" si="3"/>
        <v>-4.3069879458099633E-2</v>
      </c>
      <c r="AD27" s="8">
        <f t="shared" si="0"/>
        <v>15.931923759999997</v>
      </c>
      <c r="AE27" s="6">
        <f t="shared" si="4"/>
        <v>-3.0176041967203016E-3</v>
      </c>
      <c r="AF27" s="8">
        <f t="shared" si="5"/>
        <v>14.653671619039869</v>
      </c>
      <c r="AG27" s="6">
        <f t="shared" si="6"/>
        <v>-9.0511676216136899E-2</v>
      </c>
      <c r="AH27" s="6"/>
      <c r="AI27" s="6"/>
    </row>
    <row r="28" spans="1:35" x14ac:dyDescent="0.25">
      <c r="A28">
        <v>931</v>
      </c>
      <c r="B28">
        <v>2854</v>
      </c>
      <c r="C28">
        <v>2658</v>
      </c>
      <c r="D28">
        <v>2537</v>
      </c>
      <c r="E28">
        <v>2034</v>
      </c>
      <c r="F28">
        <v>584</v>
      </c>
      <c r="G28">
        <v>207</v>
      </c>
      <c r="H28">
        <v>377</v>
      </c>
      <c r="I28">
        <v>242</v>
      </c>
      <c r="J28">
        <v>375</v>
      </c>
      <c r="K28">
        <v>12.256</v>
      </c>
      <c r="L28" s="2">
        <v>0.66026799999999997</v>
      </c>
      <c r="M28" s="2">
        <v>0.55385799999999996</v>
      </c>
      <c r="N28" s="2">
        <v>0.47661199999999998</v>
      </c>
      <c r="O28" s="2">
        <v>0.85549699999999995</v>
      </c>
      <c r="P28" s="3">
        <v>3.8461500000000002</v>
      </c>
      <c r="Q28" s="4">
        <v>126521</v>
      </c>
      <c r="R28" s="4">
        <v>8115.1</v>
      </c>
      <c r="S28" s="2">
        <v>0.92774900000000005</v>
      </c>
      <c r="T28" s="2">
        <v>0.74124900000000005</v>
      </c>
      <c r="U28" s="2">
        <v>0.87844500000000003</v>
      </c>
      <c r="V28">
        <v>1316880</v>
      </c>
      <c r="W28" s="3">
        <v>12.8406</v>
      </c>
      <c r="X28" s="4">
        <v>721.73800000000006</v>
      </c>
      <c r="Y28">
        <v>20.34</v>
      </c>
      <c r="Z28" s="2">
        <f>22.864+I28*$AJ$2+K28*$AK$2+L28*$AL$2+M28*$AM$2+N28*$AN$2+O28*$AO$2+P28*$AP$2+S28*$AQ$2+T28*$AR$2+U28*$AS$2+W28*$AT$2+X28*$AU$2</f>
        <v>13.712853858986271</v>
      </c>
      <c r="AA28" s="6">
        <f t="shared" si="1"/>
        <v>-0.325818394346791</v>
      </c>
      <c r="AB28">
        <f t="shared" si="2"/>
        <v>13.882335379999997</v>
      </c>
      <c r="AC28" s="6">
        <f t="shared" si="3"/>
        <v>-0.46517134496717538</v>
      </c>
      <c r="AD28" s="8">
        <f t="shared" si="0"/>
        <v>14.083995430000002</v>
      </c>
      <c r="AE28" s="6">
        <f t="shared" si="4"/>
        <v>-0.4441924595256701</v>
      </c>
      <c r="AF28" s="8">
        <f t="shared" si="5"/>
        <v>15.41759772420005</v>
      </c>
      <c r="AG28" s="6">
        <f t="shared" si="6"/>
        <v>-0.31927167668109274</v>
      </c>
      <c r="AH28" s="6"/>
      <c r="AI28" s="6"/>
    </row>
    <row r="29" spans="1:35" x14ac:dyDescent="0.25">
      <c r="A29">
        <v>941</v>
      </c>
      <c r="B29">
        <v>2599</v>
      </c>
      <c r="C29">
        <v>2588</v>
      </c>
      <c r="D29">
        <v>2368</v>
      </c>
      <c r="E29">
        <v>2034</v>
      </c>
      <c r="F29">
        <v>687</v>
      </c>
      <c r="G29">
        <v>261</v>
      </c>
      <c r="H29">
        <v>454</v>
      </c>
      <c r="I29">
        <v>265</v>
      </c>
      <c r="J29">
        <v>409</v>
      </c>
      <c r="K29">
        <v>9.0728000000000009</v>
      </c>
      <c r="L29" s="2">
        <v>0.58186199999999999</v>
      </c>
      <c r="M29" s="2">
        <v>0.49503900000000001</v>
      </c>
      <c r="N29" s="2">
        <v>0.44936700000000002</v>
      </c>
      <c r="O29" s="2">
        <v>0.816778</v>
      </c>
      <c r="P29" s="3">
        <v>3.1619700000000002</v>
      </c>
      <c r="Q29" s="4">
        <v>161624</v>
      </c>
      <c r="R29" s="4">
        <v>6238.19</v>
      </c>
      <c r="S29" s="2">
        <v>0.908389</v>
      </c>
      <c r="T29" s="2">
        <v>0.67824200000000001</v>
      </c>
      <c r="U29" s="2">
        <v>0.81933199999999995</v>
      </c>
      <c r="V29">
        <v>1243270</v>
      </c>
      <c r="W29" s="3">
        <v>9.9157100000000007</v>
      </c>
      <c r="X29" s="4">
        <v>718.63400000000001</v>
      </c>
      <c r="Y29">
        <v>20.34</v>
      </c>
      <c r="Z29" s="2">
        <f>22.864+I29*$AJ$2+K29*$AK$2+L29*$AL$2+M29*$AM$2+N29*$AN$2+O29*$AO$2+P29*$AP$2+S29*$AQ$2+T29*$AR$2+U29*$AS$2+W29*$AT$2+X29*$AU$2</f>
        <v>15.898269846126531</v>
      </c>
      <c r="AA29" s="6">
        <f t="shared" si="1"/>
        <v>-0.21837414719141929</v>
      </c>
      <c r="AB29">
        <f t="shared" si="2"/>
        <v>15.401467900000004</v>
      </c>
      <c r="AC29" s="6">
        <f t="shared" si="3"/>
        <v>-0.32065333850418215</v>
      </c>
      <c r="AD29" s="8">
        <f t="shared" si="0"/>
        <v>15.447391520000002</v>
      </c>
      <c r="AE29" s="6">
        <f t="shared" si="4"/>
        <v>-0.31672716223094716</v>
      </c>
      <c r="AF29" s="8">
        <f t="shared" si="5"/>
        <v>18.732537181239877</v>
      </c>
      <c r="AG29" s="6">
        <f t="shared" si="6"/>
        <v>-8.581127068947994E-2</v>
      </c>
      <c r="AH29" s="6"/>
      <c r="AI29" s="6"/>
    </row>
    <row r="30" spans="1:35" x14ac:dyDescent="0.25">
      <c r="A30">
        <v>944</v>
      </c>
      <c r="B30">
        <v>1292</v>
      </c>
      <c r="C30">
        <v>1296</v>
      </c>
      <c r="D30">
        <v>1154</v>
      </c>
      <c r="E30">
        <v>964</v>
      </c>
      <c r="F30">
        <v>457</v>
      </c>
      <c r="G30">
        <v>196</v>
      </c>
      <c r="H30">
        <v>280</v>
      </c>
      <c r="I30">
        <v>144</v>
      </c>
      <c r="J30">
        <v>478</v>
      </c>
      <c r="K30">
        <v>5.8877499999999996</v>
      </c>
      <c r="L30" s="2">
        <v>0.47741600000000001</v>
      </c>
      <c r="M30" s="2">
        <v>0.35679100000000002</v>
      </c>
      <c r="N30" s="2">
        <v>0.39969399999999999</v>
      </c>
      <c r="O30" s="2">
        <v>0.73726499999999995</v>
      </c>
      <c r="P30" s="3">
        <v>1.9425300000000001</v>
      </c>
      <c r="Q30" s="4">
        <v>58881.599999999999</v>
      </c>
      <c r="R30" s="4">
        <v>2020.81</v>
      </c>
      <c r="S30" s="2">
        <v>0.86863299999999999</v>
      </c>
      <c r="T30" s="2">
        <v>0.60948400000000003</v>
      </c>
      <c r="U30" s="2">
        <v>0.67875600000000003</v>
      </c>
      <c r="V30">
        <v>307828</v>
      </c>
      <c r="W30" s="3">
        <v>6.6122500000000004</v>
      </c>
      <c r="X30" s="4">
        <v>717.19899999999996</v>
      </c>
      <c r="Y30">
        <v>23.56</v>
      </c>
      <c r="Z30" s="2">
        <f>22.864+I30*$AJ$2+K30*$AK$2+L30*$AL$2+M30*$AM$2+N30*$AN$2+O30*$AO$2+P30*$AP$2+S30*$AQ$2+T30*$AR$2+U30*$AS$2+W30*$AT$2+X30*$AU$2</f>
        <v>16.248736985044395</v>
      </c>
      <c r="AA30" s="6">
        <f t="shared" si="1"/>
        <v>-0.31032525530371829</v>
      </c>
      <c r="AB30">
        <f t="shared" si="2"/>
        <v>14.986877229999997</v>
      </c>
      <c r="AC30" s="6">
        <f t="shared" si="3"/>
        <v>-0.57204196967989729</v>
      </c>
      <c r="AD30" s="8">
        <f t="shared" si="0"/>
        <v>14.954467820000003</v>
      </c>
      <c r="AE30" s="6">
        <f t="shared" si="4"/>
        <v>-0.57544890821798522</v>
      </c>
      <c r="AF30" s="8">
        <f t="shared" si="5"/>
        <v>21.818135061840167</v>
      </c>
      <c r="AG30" s="6">
        <f t="shared" si="6"/>
        <v>-7.9835647420037611E-2</v>
      </c>
      <c r="AH30" s="6"/>
      <c r="AI30" s="6"/>
    </row>
    <row r="31" spans="1:35" x14ac:dyDescent="0.25">
      <c r="A31">
        <v>945</v>
      </c>
      <c r="B31">
        <v>2504</v>
      </c>
      <c r="C31">
        <v>2232</v>
      </c>
      <c r="D31">
        <v>2341</v>
      </c>
      <c r="E31">
        <v>1877</v>
      </c>
      <c r="F31">
        <v>659</v>
      </c>
      <c r="G31">
        <v>232</v>
      </c>
      <c r="H31">
        <v>374</v>
      </c>
      <c r="I31">
        <v>223</v>
      </c>
      <c r="J31">
        <v>421</v>
      </c>
      <c r="K31">
        <v>10.0905</v>
      </c>
      <c r="L31" s="2">
        <v>0.58330700000000002</v>
      </c>
      <c r="M31" s="2">
        <v>0.48028399999999999</v>
      </c>
      <c r="N31" s="2">
        <v>0.47923700000000002</v>
      </c>
      <c r="O31" s="2">
        <v>0.81168799999999997</v>
      </c>
      <c r="P31" s="3">
        <v>2.8524600000000002</v>
      </c>
      <c r="Q31" s="4">
        <v>157990</v>
      </c>
      <c r="R31" s="4">
        <v>6006.97</v>
      </c>
      <c r="S31" s="2">
        <v>0.90584399999999998</v>
      </c>
      <c r="T31" s="2">
        <v>0.72449399999999997</v>
      </c>
      <c r="U31" s="2">
        <v>0.80509500000000001</v>
      </c>
      <c r="V31">
        <v>924188</v>
      </c>
      <c r="W31" s="3">
        <v>9.6206899999999997</v>
      </c>
      <c r="X31" s="4">
        <v>720.60799999999995</v>
      </c>
      <c r="Y31">
        <v>23.98</v>
      </c>
      <c r="Z31" s="2">
        <f>22.864+I31*$AJ$2+K31*$AK$2+L31*$AL$2+M31*$AM$2+N31*$AN$2+O31*$AO$2+P31*$AP$2+S31*$AQ$2+T31*$AR$2+U31*$AS$2+W31*$AT$2+X31*$AU$2</f>
        <v>14.358173853373152</v>
      </c>
      <c r="AA31" s="6">
        <f t="shared" si="1"/>
        <v>-0.40124379260328807</v>
      </c>
      <c r="AB31">
        <f t="shared" si="2"/>
        <v>12.894499059999999</v>
      </c>
      <c r="AC31" s="6">
        <f t="shared" si="3"/>
        <v>-0.85970776285434092</v>
      </c>
      <c r="AD31" s="8">
        <f t="shared" si="0"/>
        <v>13.458485019999999</v>
      </c>
      <c r="AE31" s="6">
        <f t="shared" si="4"/>
        <v>-0.78177558353443866</v>
      </c>
      <c r="AF31" s="8">
        <f t="shared" si="5"/>
        <v>16.646365293000144</v>
      </c>
      <c r="AG31" s="6">
        <f t="shared" si="6"/>
        <v>-0.44055471437261295</v>
      </c>
      <c r="AH31" s="6"/>
      <c r="AI31" s="6"/>
    </row>
    <row r="32" spans="1:35" x14ac:dyDescent="0.25">
      <c r="A32">
        <v>948</v>
      </c>
      <c r="B32">
        <v>3030</v>
      </c>
      <c r="C32">
        <v>3028</v>
      </c>
      <c r="D32">
        <v>2729</v>
      </c>
      <c r="E32">
        <v>2273</v>
      </c>
      <c r="F32">
        <v>648</v>
      </c>
      <c r="G32">
        <v>242</v>
      </c>
      <c r="H32">
        <v>403</v>
      </c>
      <c r="I32">
        <v>274</v>
      </c>
      <c r="J32">
        <v>405</v>
      </c>
      <c r="K32">
        <v>11.276899999999999</v>
      </c>
      <c r="L32" s="2">
        <v>0.64763499999999996</v>
      </c>
      <c r="M32" s="2">
        <v>0.55631600000000003</v>
      </c>
      <c r="N32" s="2">
        <v>0.45617999999999997</v>
      </c>
      <c r="O32" s="2">
        <v>0.85198799999999997</v>
      </c>
      <c r="P32" s="3">
        <v>4.0024600000000001</v>
      </c>
      <c r="Q32" s="4">
        <v>144942</v>
      </c>
      <c r="R32" s="4">
        <v>8723.69</v>
      </c>
      <c r="S32" s="2">
        <v>0.92599399999999998</v>
      </c>
      <c r="T32" s="2">
        <v>0.74265599999999998</v>
      </c>
      <c r="U32" s="2">
        <v>0.87029000000000001</v>
      </c>
      <c r="V32">
        <v>1708430</v>
      </c>
      <c r="W32" s="3">
        <v>12.5124</v>
      </c>
      <c r="X32" s="4">
        <v>720.61500000000001</v>
      </c>
      <c r="Y32">
        <v>6.82</v>
      </c>
      <c r="Z32" s="2">
        <f>22.864+I32*$AJ$2+K32*$AK$2+L32*$AL$2+M32*$AM$2+N32*$AN$2+O32*$AO$2+P32*$AP$2+S32*$AQ$2+T32*$AR$2+U32*$AS$2+W32*$AT$2+X32*$AU$2</f>
        <v>13.689181361161339</v>
      </c>
      <c r="AA32" s="6">
        <f t="shared" si="1"/>
        <v>1.0072113432787886</v>
      </c>
      <c r="AB32">
        <f t="shared" si="2"/>
        <v>15.404994370000002</v>
      </c>
      <c r="AC32" s="6">
        <f t="shared" si="3"/>
        <v>0.55728643346462969</v>
      </c>
      <c r="AD32" s="8">
        <f t="shared" si="0"/>
        <v>14.914459379999997</v>
      </c>
      <c r="AE32" s="6">
        <f t="shared" si="4"/>
        <v>0.54272563113179351</v>
      </c>
      <c r="AF32" s="8">
        <f t="shared" si="5"/>
        <v>17.286020653679998</v>
      </c>
      <c r="AG32" s="6">
        <f t="shared" si="6"/>
        <v>0.6054615381621623</v>
      </c>
      <c r="AH32" s="6"/>
      <c r="AI32" s="6"/>
    </row>
    <row r="33" spans="1:35" x14ac:dyDescent="0.25">
      <c r="A33">
        <v>952</v>
      </c>
      <c r="B33">
        <v>2899</v>
      </c>
      <c r="C33">
        <v>2756</v>
      </c>
      <c r="D33">
        <v>2693</v>
      </c>
      <c r="E33">
        <v>2114</v>
      </c>
      <c r="F33">
        <v>613</v>
      </c>
      <c r="G33">
        <v>190</v>
      </c>
      <c r="H33">
        <v>342</v>
      </c>
      <c r="I33">
        <v>209</v>
      </c>
      <c r="J33">
        <v>398</v>
      </c>
      <c r="K33">
        <v>14.1737</v>
      </c>
      <c r="L33" s="2">
        <v>0.65091100000000002</v>
      </c>
      <c r="M33" s="2">
        <v>0.55042199999999997</v>
      </c>
      <c r="N33" s="2">
        <v>0.52677499999999999</v>
      </c>
      <c r="O33" s="2">
        <v>0.87101200000000001</v>
      </c>
      <c r="P33" s="3">
        <v>3.5484599999999999</v>
      </c>
      <c r="Q33" s="4">
        <v>156002</v>
      </c>
      <c r="R33" s="4">
        <v>8631.8799999999992</v>
      </c>
      <c r="S33" s="2">
        <v>0.93550599999999995</v>
      </c>
      <c r="T33" s="2">
        <v>0.77462900000000001</v>
      </c>
      <c r="U33" s="2">
        <v>0.88315699999999997</v>
      </c>
      <c r="V33">
        <v>1417630</v>
      </c>
      <c r="W33" s="3">
        <v>14.5053</v>
      </c>
      <c r="X33" s="4">
        <v>722.07899999999995</v>
      </c>
      <c r="Y33">
        <v>7.98</v>
      </c>
      <c r="Z33" s="2">
        <f>22.864+I33*$AJ$2+K33*$AK$2+L33*$AL$2+M33*$AM$2+N33*$AN$2+O33*$AO$2+P33*$AP$2+S33*$AQ$2+T33*$AR$2+U33*$AS$2+W33*$AT$2+X33*$AU$2</f>
        <v>13.1628812351628</v>
      </c>
      <c r="AA33" s="6">
        <f t="shared" si="1"/>
        <v>0.64948386405548864</v>
      </c>
      <c r="AB33">
        <f t="shared" si="2"/>
        <v>13.101813339999994</v>
      </c>
      <c r="AC33" s="6">
        <f t="shared" si="3"/>
        <v>0.39092400472253991</v>
      </c>
      <c r="AD33" s="8">
        <f t="shared" si="0"/>
        <v>13.10078549</v>
      </c>
      <c r="AE33" s="6">
        <f t="shared" si="4"/>
        <v>0.39087621836940706</v>
      </c>
      <c r="AF33" s="8">
        <f t="shared" si="5"/>
        <v>14.885964623040309</v>
      </c>
      <c r="AG33" s="6">
        <f t="shared" si="6"/>
        <v>0.46392456235932089</v>
      </c>
      <c r="AH33" s="6"/>
      <c r="AI33" s="6"/>
    </row>
    <row r="34" spans="1:35" x14ac:dyDescent="0.25">
      <c r="A34">
        <v>971</v>
      </c>
      <c r="B34">
        <v>2716</v>
      </c>
      <c r="C34">
        <v>2662</v>
      </c>
      <c r="D34">
        <v>2616</v>
      </c>
      <c r="E34">
        <v>2080</v>
      </c>
      <c r="F34">
        <v>577</v>
      </c>
      <c r="G34">
        <v>197</v>
      </c>
      <c r="H34">
        <v>357</v>
      </c>
      <c r="I34">
        <v>186</v>
      </c>
      <c r="J34">
        <v>409</v>
      </c>
      <c r="K34">
        <v>13.279199999999999</v>
      </c>
      <c r="L34" s="2">
        <v>0.64956000000000003</v>
      </c>
      <c r="M34" s="2">
        <v>0.56567599999999996</v>
      </c>
      <c r="N34" s="2">
        <v>0.490956</v>
      </c>
      <c r="O34" s="2">
        <v>0.86219000000000001</v>
      </c>
      <c r="P34" s="3">
        <v>3.95526</v>
      </c>
      <c r="Q34" s="4">
        <v>127680</v>
      </c>
      <c r="R34" s="4">
        <v>8720.14</v>
      </c>
      <c r="S34" s="2">
        <v>0.93109500000000001</v>
      </c>
      <c r="T34" s="2">
        <v>0.75983900000000004</v>
      </c>
      <c r="U34" s="2">
        <v>0.85505200000000003</v>
      </c>
      <c r="V34">
        <v>1321630</v>
      </c>
      <c r="W34" s="3">
        <v>13.512700000000001</v>
      </c>
      <c r="X34" s="4">
        <v>722.07600000000002</v>
      </c>
      <c r="Y34">
        <v>8.15</v>
      </c>
      <c r="Z34" s="2">
        <f>22.864+I34*$AJ$2+K34*$AK$2+L34*$AL$2+M34*$AM$2+N34*$AN$2+O34*$AO$2+P34*$AP$2+S34*$AQ$2+T34*$AR$2+U34*$AS$2+W34*$AT$2+X34*$AU$2</f>
        <v>14.224001402893322</v>
      </c>
      <c r="AA34" s="6">
        <f t="shared" si="1"/>
        <v>0.74527624575378171</v>
      </c>
      <c r="AB34">
        <f t="shared" si="2"/>
        <v>14.078267459999996</v>
      </c>
      <c r="AC34" s="6">
        <f t="shared" si="3"/>
        <v>0.42109353845164105</v>
      </c>
      <c r="AD34" s="8">
        <f t="shared" si="0"/>
        <v>13.187140640000001</v>
      </c>
      <c r="AE34" s="6">
        <f t="shared" si="4"/>
        <v>0.38197368008050608</v>
      </c>
      <c r="AF34" s="8">
        <f t="shared" si="5"/>
        <v>13.924083171320262</v>
      </c>
      <c r="AG34" s="6">
        <f t="shared" si="6"/>
        <v>0.41468318597904291</v>
      </c>
      <c r="AH34" s="6"/>
      <c r="AI34" s="6"/>
    </row>
    <row r="35" spans="1:35" x14ac:dyDescent="0.25">
      <c r="A35">
        <v>973</v>
      </c>
      <c r="B35">
        <v>2391</v>
      </c>
      <c r="C35">
        <v>2254</v>
      </c>
      <c r="D35">
        <v>2155</v>
      </c>
      <c r="E35">
        <v>1800</v>
      </c>
      <c r="F35">
        <v>656</v>
      </c>
      <c r="G35">
        <v>223</v>
      </c>
      <c r="H35">
        <v>398</v>
      </c>
      <c r="I35">
        <v>250</v>
      </c>
      <c r="J35">
        <v>410</v>
      </c>
      <c r="K35">
        <v>9.6636799999999994</v>
      </c>
      <c r="L35" s="2">
        <v>0.56941299999999995</v>
      </c>
      <c r="M35" s="2">
        <v>0.46579799999999999</v>
      </c>
      <c r="N35" s="2">
        <v>0.49260500000000002</v>
      </c>
      <c r="O35" s="2">
        <v>0.81994299999999998</v>
      </c>
      <c r="P35" s="3">
        <v>2.6420300000000001</v>
      </c>
      <c r="Q35" s="4">
        <v>165146</v>
      </c>
      <c r="R35" s="4">
        <v>5301.22</v>
      </c>
      <c r="S35" s="2">
        <v>0.909972</v>
      </c>
      <c r="T35" s="2">
        <v>0.68820999999999999</v>
      </c>
      <c r="U35" s="2">
        <v>0.84</v>
      </c>
      <c r="V35">
        <v>943463</v>
      </c>
      <c r="W35" s="3">
        <v>10.1076</v>
      </c>
      <c r="X35" s="4">
        <v>718.63599999999997</v>
      </c>
      <c r="Y35">
        <v>6.81</v>
      </c>
      <c r="Z35" s="2">
        <f>22.864+I35*$AJ$2+K35*$AK$2+L35*$AL$2+M35*$AM$2+N35*$AN$2+O35*$AO$2+P35*$AP$2+S35*$AQ$2+T35*$AR$2+U35*$AS$2+W35*$AT$2+X35*$AU$2</f>
        <v>14.735846797843038</v>
      </c>
      <c r="AA35" s="6">
        <f t="shared" si="1"/>
        <v>1.1638541553367165</v>
      </c>
      <c r="AB35">
        <f t="shared" si="2"/>
        <v>14.265072730000002</v>
      </c>
      <c r="AC35" s="6">
        <f t="shared" si="3"/>
        <v>0.52261021525124751</v>
      </c>
      <c r="AD35" s="8">
        <f t="shared" si="0"/>
        <v>14.709566409999999</v>
      </c>
      <c r="AE35" s="6">
        <f t="shared" si="4"/>
        <v>0.53703597983891893</v>
      </c>
      <c r="AF35" s="8">
        <f t="shared" si="5"/>
        <v>19.676553385720354</v>
      </c>
      <c r="AG35" s="6">
        <f t="shared" si="6"/>
        <v>0.65390280164908632</v>
      </c>
      <c r="AH35" s="6"/>
      <c r="AI35" s="6"/>
    </row>
    <row r="36" spans="1:35" x14ac:dyDescent="0.25">
      <c r="A36">
        <v>977</v>
      </c>
      <c r="B36">
        <v>2159</v>
      </c>
      <c r="C36">
        <v>2042</v>
      </c>
      <c r="D36">
        <v>1929</v>
      </c>
      <c r="E36">
        <v>1549</v>
      </c>
      <c r="F36">
        <v>504</v>
      </c>
      <c r="G36">
        <v>199</v>
      </c>
      <c r="H36">
        <v>281</v>
      </c>
      <c r="I36">
        <v>182</v>
      </c>
      <c r="J36">
        <v>407</v>
      </c>
      <c r="K36">
        <v>9.6934699999999996</v>
      </c>
      <c r="L36" s="2">
        <v>0.62148000000000003</v>
      </c>
      <c r="M36" s="2">
        <v>0.50901099999999999</v>
      </c>
      <c r="N36" s="2">
        <v>0.43385499999999999</v>
      </c>
      <c r="O36" s="2">
        <v>0.82240100000000005</v>
      </c>
      <c r="P36" s="3">
        <v>3.4262299999999999</v>
      </c>
      <c r="Q36" s="4">
        <v>79422</v>
      </c>
      <c r="R36" s="4">
        <v>5317</v>
      </c>
      <c r="S36" s="2">
        <v>0.91120000000000001</v>
      </c>
      <c r="T36" s="2">
        <v>0.74570099999999995</v>
      </c>
      <c r="U36" s="2">
        <v>0.80867999999999995</v>
      </c>
      <c r="V36">
        <v>774578</v>
      </c>
      <c r="W36" s="3">
        <v>10.2613</v>
      </c>
      <c r="X36" s="4">
        <v>721.43499999999995</v>
      </c>
      <c r="Y36">
        <v>7.98</v>
      </c>
      <c r="Z36" s="2">
        <f>22.864+I36*$AJ$2+K36*$AK$2+L36*$AL$2+M36*$AM$2+N36*$AN$2+O36*$AO$2+P36*$AP$2+S36*$AQ$2+T36*$AR$2+U36*$AS$2+W36*$AT$2+X36*$AU$2</f>
        <v>13.747887042102604</v>
      </c>
      <c r="AA36" s="6">
        <f t="shared" si="1"/>
        <v>0.72279286241887264</v>
      </c>
      <c r="AB36">
        <f>14.834+D36*$AJ$4+E36*$AK$4+F36*$AL$4+G36*$AM$4+J36*$AN$4</f>
        <v>14.219313370000002</v>
      </c>
      <c r="AC36" s="6">
        <f t="shared" si="3"/>
        <v>0.4387914667640524</v>
      </c>
      <c r="AD36" s="8">
        <f t="shared" si="0"/>
        <v>14.378529680000003</v>
      </c>
      <c r="AE36" s="6">
        <f t="shared" si="4"/>
        <v>0.44500584012425959</v>
      </c>
      <c r="AF36" s="8">
        <f t="shared" si="5"/>
        <v>16.581183270480324</v>
      </c>
      <c r="AG36" s="6">
        <f t="shared" si="6"/>
        <v>0.51873157241999202</v>
      </c>
      <c r="AH36" s="6"/>
      <c r="AI36" s="6"/>
    </row>
    <row r="37" spans="1:35" x14ac:dyDescent="0.25">
      <c r="A37">
        <v>999</v>
      </c>
      <c r="B37">
        <v>2130</v>
      </c>
      <c r="C37">
        <v>1772</v>
      </c>
      <c r="D37">
        <v>1858</v>
      </c>
      <c r="E37">
        <v>1517</v>
      </c>
      <c r="F37">
        <v>514</v>
      </c>
      <c r="G37">
        <v>211</v>
      </c>
      <c r="H37">
        <v>281</v>
      </c>
      <c r="I37">
        <v>187</v>
      </c>
      <c r="J37">
        <v>441</v>
      </c>
      <c r="K37">
        <v>8.8056900000000002</v>
      </c>
      <c r="L37" s="2">
        <v>0.61119500000000004</v>
      </c>
      <c r="M37" s="2">
        <v>0.49384499999999998</v>
      </c>
      <c r="N37" s="2">
        <v>0.417931</v>
      </c>
      <c r="O37" s="2">
        <v>0.78719099999999997</v>
      </c>
      <c r="P37" s="3">
        <v>3.3102299999999998</v>
      </c>
      <c r="Q37" s="4">
        <v>77689.2</v>
      </c>
      <c r="R37" s="4">
        <v>4860.8900000000003</v>
      </c>
      <c r="S37" s="2">
        <v>0.89359599999999995</v>
      </c>
      <c r="T37" s="2">
        <v>0.73726000000000003</v>
      </c>
      <c r="U37" s="2">
        <v>0.76581999999999995</v>
      </c>
      <c r="V37">
        <v>580546</v>
      </c>
      <c r="W37" s="3">
        <v>8.3980999999999995</v>
      </c>
      <c r="X37" s="4">
        <v>720.75800000000004</v>
      </c>
      <c r="Y37">
        <v>10.96</v>
      </c>
      <c r="Z37" s="2">
        <f>22.864+I37*$AJ$2+K37*$AK$2+L37*$AL$2+M37*$AM$2+N37*$AN$2+O37*$AO$2+P37*$AP$2+S37*$AQ$2+T37*$AR$2+U37*$AS$2+W37*$AT$2+X37*$AU$2</f>
        <v>13.997443626538114</v>
      </c>
      <c r="AA37" s="6">
        <f t="shared" si="1"/>
        <v>0.27713901701990085</v>
      </c>
      <c r="AB37">
        <f t="shared" si="2"/>
        <v>14.768473120000001</v>
      </c>
      <c r="AC37" s="6">
        <f t="shared" si="3"/>
        <v>0.25787859645709943</v>
      </c>
      <c r="AD37" s="8">
        <f t="shared" si="0"/>
        <v>14.952431750000004</v>
      </c>
      <c r="AE37" s="6">
        <f t="shared" si="4"/>
        <v>0.26700885961241738</v>
      </c>
      <c r="AF37" s="8">
        <f t="shared" si="5"/>
        <v>17.706395739000072</v>
      </c>
      <c r="AG37" s="6">
        <f t="shared" si="6"/>
        <v>0.38101462536164116</v>
      </c>
      <c r="AH37" s="6"/>
      <c r="AI37" s="6"/>
    </row>
    <row r="38" spans="1:35" x14ac:dyDescent="0.25">
      <c r="A38">
        <v>1000</v>
      </c>
      <c r="B38">
        <v>2835</v>
      </c>
      <c r="C38">
        <v>2602</v>
      </c>
      <c r="D38">
        <v>2528</v>
      </c>
      <c r="E38">
        <v>2102</v>
      </c>
      <c r="F38">
        <v>663</v>
      </c>
      <c r="G38">
        <v>254</v>
      </c>
      <c r="H38">
        <v>364</v>
      </c>
      <c r="I38">
        <v>231</v>
      </c>
      <c r="J38">
        <v>436</v>
      </c>
      <c r="K38">
        <v>9.9527599999999996</v>
      </c>
      <c r="L38" s="2">
        <v>0.62092599999999998</v>
      </c>
      <c r="M38" s="2">
        <v>0.52043399999999995</v>
      </c>
      <c r="N38" s="2">
        <v>0.44602000000000003</v>
      </c>
      <c r="O38" s="2">
        <v>0.822129</v>
      </c>
      <c r="P38" s="3">
        <v>3.5183399999999998</v>
      </c>
      <c r="Q38" s="4">
        <v>142823</v>
      </c>
      <c r="R38" s="4">
        <v>7209.57</v>
      </c>
      <c r="S38" s="2">
        <v>0.91106399999999998</v>
      </c>
      <c r="T38" s="2">
        <v>0.74827100000000002</v>
      </c>
      <c r="U38" s="2">
        <v>0.80757199999999996</v>
      </c>
      <c r="V38">
        <v>1257570</v>
      </c>
      <c r="W38" s="3">
        <v>10.2441</v>
      </c>
      <c r="X38" s="4">
        <v>720.23599999999999</v>
      </c>
      <c r="Y38">
        <v>13.18</v>
      </c>
      <c r="Z38" s="2">
        <f>22.864+I38*$AJ$2+K38*$AK$2+L38*$AL$2+M38*$AM$2+N38*$AN$2+O38*$AO$2+P38*$AP$2+S38*$AQ$2+T38*$AR$2+U38*$AS$2+W38*$AT$2+X38*$AU$2</f>
        <v>14.287245386888877</v>
      </c>
      <c r="AA38" s="6">
        <f t="shared" si="1"/>
        <v>8.4009513421007376E-2</v>
      </c>
      <c r="AB38">
        <f t="shared" si="2"/>
        <v>14.849660509999996</v>
      </c>
      <c r="AC38" s="6">
        <f t="shared" si="3"/>
        <v>0.11243762164634138</v>
      </c>
      <c r="AD38" s="8">
        <f t="shared" si="0"/>
        <v>15.292148119999997</v>
      </c>
      <c r="AE38" s="6">
        <f t="shared" si="4"/>
        <v>0.13811977908045514</v>
      </c>
      <c r="AF38" s="8">
        <f t="shared" si="5"/>
        <v>17.642944679720131</v>
      </c>
      <c r="AG38" s="6">
        <f t="shared" si="6"/>
        <v>0.25295917210748331</v>
      </c>
      <c r="AH38" s="6"/>
      <c r="AI38" s="6"/>
    </row>
    <row r="39" spans="1:35" x14ac:dyDescent="0.25">
      <c r="A39">
        <v>1003</v>
      </c>
      <c r="B39">
        <v>2648</v>
      </c>
      <c r="C39">
        <v>2768</v>
      </c>
      <c r="D39">
        <v>2372</v>
      </c>
      <c r="E39">
        <v>1977</v>
      </c>
      <c r="F39">
        <v>640</v>
      </c>
      <c r="G39">
        <v>235</v>
      </c>
      <c r="H39">
        <v>377</v>
      </c>
      <c r="I39">
        <v>169</v>
      </c>
      <c r="J39">
        <v>484</v>
      </c>
      <c r="K39">
        <v>10.0936</v>
      </c>
      <c r="L39" s="2">
        <v>0.61070599999999997</v>
      </c>
      <c r="M39" s="2">
        <v>0.51088999999999996</v>
      </c>
      <c r="N39" s="2">
        <v>0.46285700000000002</v>
      </c>
      <c r="O39" s="2">
        <v>0.84348999999999996</v>
      </c>
      <c r="P39" s="3">
        <v>3.3012299999999999</v>
      </c>
      <c r="Q39" s="4">
        <v>142722</v>
      </c>
      <c r="R39" s="4">
        <v>6601.33</v>
      </c>
      <c r="S39" s="2">
        <v>0.92174500000000004</v>
      </c>
      <c r="T39" s="2">
        <v>0.72571799999999997</v>
      </c>
      <c r="U39" s="2">
        <v>0.80384500000000003</v>
      </c>
      <c r="V39">
        <v>1426470</v>
      </c>
      <c r="W39" s="3">
        <v>11.778700000000001</v>
      </c>
      <c r="X39" s="4">
        <v>719.85</v>
      </c>
      <c r="Y39">
        <v>17.03</v>
      </c>
      <c r="Z39" s="2">
        <f>22.864+I39*$AJ$2+K39*$AK$2+L39*$AL$2+M39*$AM$2+N39*$AN$2+O39*$AO$2+P39*$AP$2+S39*$AQ$2+T39*$AR$2+U39*$AS$2+W39*$AT$2+X39*$AU$2</f>
        <v>16.22272429980611</v>
      </c>
      <c r="AA39" s="6">
        <f t="shared" si="1"/>
        <v>-4.7403153270340045E-2</v>
      </c>
      <c r="AB39">
        <f t="shared" si="2"/>
        <v>15.444671510000003</v>
      </c>
      <c r="AC39" s="6">
        <f t="shared" si="3"/>
        <v>-0.10264565931192136</v>
      </c>
      <c r="AD39" s="8">
        <f t="shared" si="0"/>
        <v>15.808598889999997</v>
      </c>
      <c r="AE39" s="6">
        <f t="shared" si="4"/>
        <v>-7.7261819247790672E-2</v>
      </c>
      <c r="AF39" s="8">
        <f t="shared" si="5"/>
        <v>16.262288625080146</v>
      </c>
      <c r="AG39" s="6">
        <f t="shared" si="6"/>
        <v>-4.7208077080606599E-2</v>
      </c>
      <c r="AH39" s="6"/>
      <c r="AI39" s="6"/>
    </row>
    <row r="40" spans="1:35" x14ac:dyDescent="0.25">
      <c r="A40">
        <v>1004</v>
      </c>
      <c r="B40">
        <v>1424</v>
      </c>
      <c r="C40">
        <v>945</v>
      </c>
      <c r="D40">
        <v>1264</v>
      </c>
      <c r="E40">
        <v>969</v>
      </c>
      <c r="F40">
        <v>502</v>
      </c>
      <c r="G40">
        <v>178</v>
      </c>
      <c r="H40">
        <v>185</v>
      </c>
      <c r="I40">
        <v>118</v>
      </c>
      <c r="J40">
        <v>515</v>
      </c>
      <c r="K40">
        <v>7.1011199999999999</v>
      </c>
      <c r="L40" s="2">
        <v>0.47871200000000003</v>
      </c>
      <c r="M40" s="2">
        <v>0.317471</v>
      </c>
      <c r="N40" s="2">
        <v>0.47647099999999998</v>
      </c>
      <c r="O40" s="2">
        <v>0.68299200000000004</v>
      </c>
      <c r="P40" s="3">
        <v>1.44136</v>
      </c>
      <c r="Q40" s="4">
        <v>84434.4</v>
      </c>
      <c r="R40" s="4">
        <v>2096.2800000000002</v>
      </c>
      <c r="S40" s="2">
        <v>0.84149600000000002</v>
      </c>
      <c r="T40" s="2">
        <v>0.74465099999999995</v>
      </c>
      <c r="U40" s="2">
        <v>0.59763299999999997</v>
      </c>
      <c r="V40">
        <v>161573</v>
      </c>
      <c r="W40" s="3">
        <v>5.3089899999999997</v>
      </c>
      <c r="X40" s="4">
        <v>718.75800000000004</v>
      </c>
      <c r="Y40">
        <v>9.89</v>
      </c>
      <c r="Z40" s="2">
        <f>22.864+I40*$AJ$2+K40*$AK$2+L40*$AL$2+M40*$AM$2+N40*$AN$2+O40*$AO$2+P40*$AP$2+S40*$AQ$2+T40*$AR$2+U40*$AS$2+W40*$AT$2+X40*$AU$2</f>
        <v>11.936631500229034</v>
      </c>
      <c r="AA40" s="6">
        <f t="shared" si="1"/>
        <v>0.20693948435076165</v>
      </c>
      <c r="AB40">
        <f t="shared" si="2"/>
        <v>13.194796939999996</v>
      </c>
      <c r="AC40" s="6">
        <f t="shared" si="3"/>
        <v>0.25046212950663238</v>
      </c>
      <c r="AD40" s="8">
        <f t="shared" si="0"/>
        <v>14.070371009999999</v>
      </c>
      <c r="AE40" s="6">
        <f t="shared" si="4"/>
        <v>0.29710453313768009</v>
      </c>
      <c r="AF40" s="8">
        <f t="shared" si="5"/>
        <v>21.122520988999895</v>
      </c>
      <c r="AG40" s="6">
        <f t="shared" si="6"/>
        <v>0.53177937400793795</v>
      </c>
      <c r="AH40" s="6"/>
      <c r="AI40" s="6"/>
    </row>
    <row r="41" spans="1:35" x14ac:dyDescent="0.25">
      <c r="A41">
        <v>1006</v>
      </c>
      <c r="B41">
        <v>2970</v>
      </c>
      <c r="C41">
        <v>2718</v>
      </c>
      <c r="D41">
        <v>2622</v>
      </c>
      <c r="E41">
        <v>2101</v>
      </c>
      <c r="F41">
        <v>624</v>
      </c>
      <c r="G41">
        <v>199</v>
      </c>
      <c r="H41">
        <v>369</v>
      </c>
      <c r="I41">
        <v>240</v>
      </c>
      <c r="J41">
        <v>427</v>
      </c>
      <c r="K41">
        <v>13.1759</v>
      </c>
      <c r="L41" s="2">
        <v>0.65275499999999997</v>
      </c>
      <c r="M41" s="2">
        <v>0.542018</v>
      </c>
      <c r="N41" s="2">
        <v>0.51640299999999995</v>
      </c>
      <c r="O41" s="2">
        <v>0.86355800000000005</v>
      </c>
      <c r="P41" s="3">
        <v>3.4752900000000002</v>
      </c>
      <c r="Q41" s="4">
        <v>158950</v>
      </c>
      <c r="R41" s="4">
        <v>8158.21</v>
      </c>
      <c r="S41" s="2">
        <v>0.93177900000000002</v>
      </c>
      <c r="T41" s="2">
        <v>0.75326000000000004</v>
      </c>
      <c r="U41" s="2">
        <v>0.89012500000000006</v>
      </c>
      <c r="V41">
        <v>1377970</v>
      </c>
      <c r="W41" s="3">
        <v>13.658300000000001</v>
      </c>
      <c r="X41" s="4">
        <v>721.3</v>
      </c>
      <c r="Y41">
        <v>24.56</v>
      </c>
      <c r="Z41" s="2">
        <f>22.864+I41*$AJ$2+K41*$AK$2+L41*$AL$2+M41*$AM$2+N41*$AN$2+O41*$AO$2+P41*$AP$2+S41*$AQ$2+T41*$AR$2+U41*$AS$2+W41*$AT$2+X41*$AU$2</f>
        <v>13.494218524785055</v>
      </c>
      <c r="AA41" s="6">
        <f t="shared" si="1"/>
        <v>-0.45056113498432188</v>
      </c>
      <c r="AB41">
        <f t="shared" si="2"/>
        <v>14.058410880000006</v>
      </c>
      <c r="AC41" s="6">
        <f t="shared" si="3"/>
        <v>-0.74699688390385055</v>
      </c>
      <c r="AD41" s="8">
        <f t="shared" si="0"/>
        <v>14.247316269999995</v>
      </c>
      <c r="AE41" s="6">
        <f t="shared" si="4"/>
        <v>-0.72383342480541468</v>
      </c>
      <c r="AF41" s="8">
        <f t="shared" si="5"/>
        <v>16.199301173079903</v>
      </c>
      <c r="AG41" s="6">
        <f t="shared" si="6"/>
        <v>-0.51611478406327527</v>
      </c>
      <c r="AH41" s="6"/>
      <c r="AI41" s="6"/>
    </row>
    <row r="42" spans="1:35" x14ac:dyDescent="0.25">
      <c r="A42">
        <v>1081</v>
      </c>
      <c r="B42">
        <v>1853</v>
      </c>
      <c r="C42">
        <v>1774</v>
      </c>
      <c r="D42">
        <v>1671</v>
      </c>
      <c r="E42">
        <v>1376</v>
      </c>
      <c r="F42">
        <v>534</v>
      </c>
      <c r="G42">
        <v>216</v>
      </c>
      <c r="H42">
        <v>323</v>
      </c>
      <c r="I42">
        <v>230</v>
      </c>
      <c r="J42">
        <v>518</v>
      </c>
      <c r="K42">
        <v>7.73611</v>
      </c>
      <c r="L42" s="2">
        <v>0.55257599999999996</v>
      </c>
      <c r="M42" s="2">
        <v>0.44083800000000001</v>
      </c>
      <c r="N42" s="2">
        <v>0.42399999999999999</v>
      </c>
      <c r="O42" s="2">
        <v>0.78291500000000003</v>
      </c>
      <c r="P42" s="3">
        <v>2.6478000000000002</v>
      </c>
      <c r="Q42" s="4">
        <v>87704.4</v>
      </c>
      <c r="R42" s="4">
        <v>3749.21</v>
      </c>
      <c r="S42" s="2">
        <v>0.89145700000000005</v>
      </c>
      <c r="T42" s="2">
        <v>0.67602799999999996</v>
      </c>
      <c r="U42" s="2">
        <v>0.795547</v>
      </c>
      <c r="V42">
        <v>581475</v>
      </c>
      <c r="W42" s="3">
        <v>8.2129600000000007</v>
      </c>
      <c r="X42" s="4">
        <v>719.45399999999995</v>
      </c>
      <c r="Y42">
        <v>10.36</v>
      </c>
      <c r="Z42" s="2">
        <f>22.864+I42*$AJ$2+K42*$AK$2+L42*$AL$2+M42*$AM$2+N42*$AN$2+O42*$AO$2+P42*$AP$2+S42*$AQ$2+T42*$AR$2+U42*$AS$2+W42*$AT$2+X42*$AU$2</f>
        <v>13.707617565348258</v>
      </c>
      <c r="AA42" s="6">
        <f t="shared" si="1"/>
        <v>0.32312910862434929</v>
      </c>
      <c r="AB42">
        <f t="shared" si="2"/>
        <v>15.07985369</v>
      </c>
      <c r="AC42" s="6">
        <f t="shared" si="3"/>
        <v>0.31299068194076096</v>
      </c>
      <c r="AD42" s="8">
        <f t="shared" si="0"/>
        <v>14.155681449999999</v>
      </c>
      <c r="AE42" s="6">
        <f t="shared" si="4"/>
        <v>0.26813837704718907</v>
      </c>
      <c r="AF42" s="8">
        <f t="shared" si="5"/>
        <v>19.746933228040234</v>
      </c>
      <c r="AG42" s="6">
        <f t="shared" si="6"/>
        <v>0.47536157233321602</v>
      </c>
      <c r="AH42" s="6"/>
      <c r="AI42" s="6"/>
    </row>
    <row r="43" spans="1:35" x14ac:dyDescent="0.25">
      <c r="A43">
        <v>1087</v>
      </c>
      <c r="B43">
        <v>1720</v>
      </c>
      <c r="C43">
        <v>2080</v>
      </c>
      <c r="D43">
        <v>1539</v>
      </c>
      <c r="E43">
        <v>1232</v>
      </c>
      <c r="F43">
        <v>482</v>
      </c>
      <c r="G43">
        <v>288</v>
      </c>
      <c r="H43">
        <v>381</v>
      </c>
      <c r="I43">
        <v>207</v>
      </c>
      <c r="J43">
        <v>553</v>
      </c>
      <c r="K43">
        <v>5.34375</v>
      </c>
      <c r="L43" s="2">
        <v>0.56221600000000005</v>
      </c>
      <c r="M43" s="2">
        <v>0.43757299999999999</v>
      </c>
      <c r="N43" s="2">
        <v>0.25194800000000001</v>
      </c>
      <c r="O43" s="2">
        <v>0.75675700000000001</v>
      </c>
      <c r="P43" s="3">
        <v>3.86598</v>
      </c>
      <c r="Q43" s="4">
        <v>33717.199999999997</v>
      </c>
      <c r="R43" s="4">
        <v>3197.58</v>
      </c>
      <c r="S43" s="2">
        <v>0.87837799999999999</v>
      </c>
      <c r="T43" s="2">
        <v>0.60312500000000002</v>
      </c>
      <c r="U43" s="2">
        <v>0.69865299999999997</v>
      </c>
      <c r="V43">
        <v>795816</v>
      </c>
      <c r="W43" s="3">
        <v>7.2222200000000001</v>
      </c>
      <c r="X43" s="4">
        <v>723.01300000000003</v>
      </c>
      <c r="Y43">
        <v>11.47</v>
      </c>
      <c r="Z43" s="2">
        <f>22.864+I43*$AJ$2+K43*$AK$2+L43*$AL$2+M43*$AM$2+N43*$AN$2+O43*$AO$2+P43*$AP$2+S43*$AQ$2+T43*$AR$2+U43*$AS$2+W43*$AT$2+X43*$AU$2</f>
        <v>14.722377655234801</v>
      </c>
      <c r="AA43" s="6">
        <f t="shared" si="1"/>
        <v>0.2835551573875153</v>
      </c>
      <c r="AB43">
        <f t="shared" si="2"/>
        <v>14.316444679999998</v>
      </c>
      <c r="AC43" s="6">
        <f t="shared" si="3"/>
        <v>0.19882343302569155</v>
      </c>
      <c r="AD43" s="8">
        <f t="shared" si="0"/>
        <v>13.837339150000002</v>
      </c>
      <c r="AE43" s="6">
        <f t="shared" si="4"/>
        <v>0.17108340876359895</v>
      </c>
      <c r="AF43" s="8">
        <f t="shared" si="5"/>
        <v>12.527774165200071</v>
      </c>
      <c r="AG43" s="6">
        <f t="shared" si="6"/>
        <v>8.443432578297741E-2</v>
      </c>
      <c r="AH43" s="6"/>
      <c r="AI43" s="6"/>
    </row>
    <row r="44" spans="1:35" x14ac:dyDescent="0.25">
      <c r="A44">
        <v>1112</v>
      </c>
      <c r="B44">
        <v>2556</v>
      </c>
      <c r="C44">
        <v>3042</v>
      </c>
      <c r="D44">
        <v>2355</v>
      </c>
      <c r="E44">
        <v>1874</v>
      </c>
      <c r="F44">
        <v>586</v>
      </c>
      <c r="G44">
        <v>249</v>
      </c>
      <c r="H44">
        <v>388</v>
      </c>
      <c r="I44">
        <v>216</v>
      </c>
      <c r="J44">
        <v>469</v>
      </c>
      <c r="K44">
        <v>9.4578299999999995</v>
      </c>
      <c r="L44" s="2">
        <v>0.62698900000000002</v>
      </c>
      <c r="M44" s="2">
        <v>0.52357699999999996</v>
      </c>
      <c r="N44" s="2">
        <v>0.40359299999999998</v>
      </c>
      <c r="O44" s="2">
        <v>0.84867800000000004</v>
      </c>
      <c r="P44" s="3">
        <v>3.8219599999999998</v>
      </c>
      <c r="Q44" s="4">
        <v>100224</v>
      </c>
      <c r="R44" s="4">
        <v>6734.89</v>
      </c>
      <c r="S44" s="2">
        <v>0.92433900000000002</v>
      </c>
      <c r="T44" s="2">
        <v>0.71709800000000001</v>
      </c>
      <c r="U44" s="2">
        <v>0.83032499999999998</v>
      </c>
      <c r="V44">
        <v>1723720</v>
      </c>
      <c r="W44" s="3">
        <v>12.216900000000001</v>
      </c>
      <c r="X44" s="4">
        <v>722.23599999999999</v>
      </c>
      <c r="Y44">
        <v>12.89</v>
      </c>
      <c r="Z44" s="2">
        <f>22.864+I44*$AJ$2+K44*$AK$2+L44*$AL$2+M44*$AM$2+N44*$AN$2+O44*$AO$2+P44*$AP$2+S44*$AQ$2+T44*$AR$2+U44*$AS$2+W44*$AT$2+X44*$AU$2</f>
        <v>14.467695686303337</v>
      </c>
      <c r="AA44" s="6">
        <f t="shared" si="1"/>
        <v>0.12239687248280343</v>
      </c>
      <c r="AB44">
        <f t="shared" si="2"/>
        <v>13.732601520000003</v>
      </c>
      <c r="AC44" s="6">
        <f t="shared" si="3"/>
        <v>6.1357749205265086E-2</v>
      </c>
      <c r="AD44" s="8">
        <f t="shared" si="0"/>
        <v>13.527597570000005</v>
      </c>
      <c r="AE44" s="6">
        <f t="shared" si="4"/>
        <v>4.7133097115041087E-2</v>
      </c>
      <c r="AF44" s="8">
        <f t="shared" si="5"/>
        <v>13.737393069720156</v>
      </c>
      <c r="AG44" s="6">
        <f t="shared" si="6"/>
        <v>6.1685144002174022E-2</v>
      </c>
      <c r="AH44" s="6"/>
      <c r="AI44" s="6"/>
    </row>
    <row r="45" spans="1:35" x14ac:dyDescent="0.25">
      <c r="A45">
        <v>1121</v>
      </c>
      <c r="B45">
        <v>2777</v>
      </c>
      <c r="C45">
        <v>2718</v>
      </c>
      <c r="D45">
        <v>2355</v>
      </c>
      <c r="E45">
        <v>2058</v>
      </c>
      <c r="F45">
        <v>676</v>
      </c>
      <c r="G45">
        <v>250</v>
      </c>
      <c r="H45">
        <v>416</v>
      </c>
      <c r="I45">
        <v>266</v>
      </c>
      <c r="J45">
        <v>472</v>
      </c>
      <c r="K45">
        <v>9.42</v>
      </c>
      <c r="L45" s="2">
        <v>0.608456</v>
      </c>
      <c r="M45" s="2">
        <v>0.50548599999999999</v>
      </c>
      <c r="N45" s="2">
        <v>0.46004299999999998</v>
      </c>
      <c r="O45" s="2">
        <v>0.83153600000000005</v>
      </c>
      <c r="P45" s="3">
        <v>3.2441300000000002</v>
      </c>
      <c r="Q45" s="4">
        <v>159324</v>
      </c>
      <c r="R45" s="4">
        <v>6408.42</v>
      </c>
      <c r="S45" s="2">
        <v>0.91576800000000003</v>
      </c>
      <c r="T45" s="2">
        <v>0.69974700000000001</v>
      </c>
      <c r="U45" s="2">
        <v>0.84146299999999996</v>
      </c>
      <c r="V45">
        <v>1373670</v>
      </c>
      <c r="W45" s="3">
        <v>10.872</v>
      </c>
      <c r="X45" s="4">
        <v>718.13300000000004</v>
      </c>
      <c r="Y45">
        <v>16.12</v>
      </c>
      <c r="Z45" s="2">
        <f>22.864+I45*$AJ$2+K45*$AK$2+L45*$AL$2+M45*$AM$2+N45*$AN$2+O45*$AO$2+P45*$AP$2+S45*$AQ$2+T45*$AR$2+U45*$AS$2+W45*$AT$2+X45*$AU$2</f>
        <v>15.426291137670674</v>
      </c>
      <c r="AA45" s="6">
        <f t="shared" si="1"/>
        <v>-4.3034048531595967E-2</v>
      </c>
      <c r="AB45">
        <f t="shared" si="2"/>
        <v>16.95664695</v>
      </c>
      <c r="AC45" s="6">
        <f t="shared" si="3"/>
        <v>4.9340353223548052E-2</v>
      </c>
      <c r="AD45" s="8">
        <f t="shared" si="0"/>
        <v>17.034962310000004</v>
      </c>
      <c r="AE45" s="6">
        <f t="shared" si="4"/>
        <v>5.371085027073378E-2</v>
      </c>
      <c r="AF45" s="8">
        <f t="shared" si="5"/>
        <v>20.405055764000053</v>
      </c>
      <c r="AG45" s="6">
        <f t="shared" si="6"/>
        <v>0.20999970858006822</v>
      </c>
      <c r="AH45" s="6"/>
      <c r="AI45" s="6"/>
    </row>
    <row r="46" spans="1:35" x14ac:dyDescent="0.25">
      <c r="A46">
        <v>1139</v>
      </c>
      <c r="B46">
        <v>2431</v>
      </c>
      <c r="C46">
        <v>2056</v>
      </c>
      <c r="D46">
        <v>2280</v>
      </c>
      <c r="E46">
        <v>1876</v>
      </c>
      <c r="F46">
        <v>611</v>
      </c>
      <c r="G46">
        <v>196</v>
      </c>
      <c r="H46">
        <v>305</v>
      </c>
      <c r="I46">
        <v>193</v>
      </c>
      <c r="J46">
        <v>469</v>
      </c>
      <c r="K46">
        <v>11.6327</v>
      </c>
      <c r="L46" s="2">
        <v>0.59829100000000002</v>
      </c>
      <c r="M46" s="2">
        <v>0.50864500000000001</v>
      </c>
      <c r="N46" s="2">
        <v>0.51424999999999998</v>
      </c>
      <c r="O46" s="2">
        <v>0.82593300000000003</v>
      </c>
      <c r="P46" s="3">
        <v>3.04819</v>
      </c>
      <c r="Q46" s="4">
        <v>146827</v>
      </c>
      <c r="R46" s="4">
        <v>6398.66</v>
      </c>
      <c r="S46" s="2">
        <v>0.91296600000000006</v>
      </c>
      <c r="T46" s="2">
        <v>0.76402300000000001</v>
      </c>
      <c r="U46" s="2">
        <v>0.82350299999999999</v>
      </c>
      <c r="V46">
        <v>785559</v>
      </c>
      <c r="W46" s="3">
        <v>10.489800000000001</v>
      </c>
      <c r="X46" s="4">
        <v>719.82600000000002</v>
      </c>
      <c r="Y46">
        <v>8.4600000000000009</v>
      </c>
      <c r="Z46" s="2">
        <f>22.864+I46*$AJ$2+K46*$AK$2+L46*$AL$2+M46*$AM$2+N46*$AN$2+O46*$AO$2+P46*$AP$2+S46*$AQ$2+T46*$AR$2+U46*$AS$2+W46*$AT$2+X46*$AU$2</f>
        <v>13.761258287470646</v>
      </c>
      <c r="AA46" s="6">
        <f t="shared" si="1"/>
        <v>0.62662627511473346</v>
      </c>
      <c r="AB46">
        <f t="shared" si="2"/>
        <v>15.182577700000003</v>
      </c>
      <c r="AC46" s="6">
        <f t="shared" si="3"/>
        <v>0.44278236758175793</v>
      </c>
      <c r="AD46" s="8">
        <f t="shared" si="0"/>
        <v>14.451589620000002</v>
      </c>
      <c r="AE46" s="6">
        <f t="shared" si="4"/>
        <v>0.41459727113396955</v>
      </c>
      <c r="AF46" s="8">
        <f t="shared" si="5"/>
        <v>18.656735091320115</v>
      </c>
      <c r="AG46" s="6">
        <f t="shared" si="6"/>
        <v>0.54654445386127914</v>
      </c>
      <c r="AH46" s="6"/>
      <c r="AI46" s="6"/>
    </row>
    <row r="47" spans="1:35" x14ac:dyDescent="0.25">
      <c r="A47">
        <v>1153</v>
      </c>
      <c r="B47">
        <v>3225</v>
      </c>
      <c r="C47">
        <v>2878</v>
      </c>
      <c r="D47">
        <v>2970</v>
      </c>
      <c r="E47">
        <v>2303</v>
      </c>
      <c r="F47">
        <v>658</v>
      </c>
      <c r="G47">
        <v>230</v>
      </c>
      <c r="H47">
        <v>376</v>
      </c>
      <c r="I47">
        <v>233</v>
      </c>
      <c r="J47">
        <v>452</v>
      </c>
      <c r="K47">
        <v>12.913</v>
      </c>
      <c r="L47" s="2">
        <v>0.66108699999999998</v>
      </c>
      <c r="M47" s="2">
        <v>0.55555600000000005</v>
      </c>
      <c r="N47" s="2">
        <v>0.48198200000000002</v>
      </c>
      <c r="O47" s="2">
        <v>0.85199499999999995</v>
      </c>
      <c r="P47" s="3">
        <v>3.8434599999999999</v>
      </c>
      <c r="Q47" s="4">
        <v>159045</v>
      </c>
      <c r="R47" s="4">
        <v>9590</v>
      </c>
      <c r="S47" s="2">
        <v>0.92599699999999996</v>
      </c>
      <c r="T47" s="2">
        <v>0.775254</v>
      </c>
      <c r="U47" s="2">
        <v>0.85378399999999999</v>
      </c>
      <c r="V47">
        <v>1543370</v>
      </c>
      <c r="W47" s="3">
        <v>12.513</v>
      </c>
      <c r="X47" s="4">
        <v>722.90599999999995</v>
      </c>
      <c r="Y47">
        <v>19.559999999999999</v>
      </c>
      <c r="Z47" s="2">
        <f>22.864+I47*$AJ$2+K47*$AK$2+L47*$AL$2+M47*$AM$2+N47*$AN$2+O47*$AO$2+P47*$AP$2+S47*$AQ$2+T47*$AR$2+U47*$AS$2+W47*$AT$2+X47*$AU$2</f>
        <v>13.153543189088417</v>
      </c>
      <c r="AA47" s="6">
        <f t="shared" si="1"/>
        <v>-0.32752846681552056</v>
      </c>
      <c r="AB47">
        <f t="shared" si="2"/>
        <v>12.427743989999998</v>
      </c>
      <c r="AC47" s="6">
        <f t="shared" si="3"/>
        <v>-0.57389788651415585</v>
      </c>
      <c r="AD47" s="8">
        <f t="shared" si="0"/>
        <v>12.568167350000003</v>
      </c>
      <c r="AE47" s="6">
        <f t="shared" si="4"/>
        <v>-0.55631282233045642</v>
      </c>
      <c r="AF47" s="8">
        <f t="shared" si="5"/>
        <v>13.490433230520011</v>
      </c>
      <c r="AG47" s="6">
        <f t="shared" si="6"/>
        <v>-0.44991637153271952</v>
      </c>
      <c r="AH47" s="6"/>
      <c r="AI47" s="6"/>
    </row>
    <row r="48" spans="1:35" x14ac:dyDescent="0.25">
      <c r="A48">
        <v>1159</v>
      </c>
      <c r="B48">
        <v>2174</v>
      </c>
      <c r="C48">
        <v>2344</v>
      </c>
      <c r="D48">
        <v>1904</v>
      </c>
      <c r="E48">
        <v>1612</v>
      </c>
      <c r="F48">
        <v>619</v>
      </c>
      <c r="G48">
        <v>273</v>
      </c>
      <c r="H48">
        <v>391</v>
      </c>
      <c r="I48">
        <v>269</v>
      </c>
      <c r="J48">
        <v>582</v>
      </c>
      <c r="K48">
        <v>6.9743599999999999</v>
      </c>
      <c r="L48" s="2">
        <v>0.55674900000000005</v>
      </c>
      <c r="M48" s="2">
        <v>0.44509199999999999</v>
      </c>
      <c r="N48" s="2">
        <v>0.38789200000000001</v>
      </c>
      <c r="O48" s="2">
        <v>0.79136399999999996</v>
      </c>
      <c r="P48" s="3">
        <v>2.8699400000000002</v>
      </c>
      <c r="Q48" s="4">
        <v>103938</v>
      </c>
      <c r="R48" s="4">
        <v>4247.45</v>
      </c>
      <c r="S48" s="2">
        <v>0.89568199999999998</v>
      </c>
      <c r="T48" s="2">
        <v>0.65925900000000004</v>
      </c>
      <c r="U48" s="2">
        <v>0.78863000000000005</v>
      </c>
      <c r="V48">
        <v>1016410</v>
      </c>
      <c r="W48" s="3">
        <v>8.5860800000000008</v>
      </c>
      <c r="X48" s="4">
        <v>718.91200000000003</v>
      </c>
      <c r="Y48">
        <v>10.11</v>
      </c>
      <c r="Z48" s="2">
        <f>22.864+I48*$AJ$2+K48*$AK$2+L48*$AL$2+M48*$AM$2+N48*$AN$2+O48*$AO$2+P48*$AP$2+S48*$AQ$2+T48*$AR$2+U48*$AS$2+W48*$AT$2+X48*$AU$2</f>
        <v>14.57418253373352</v>
      </c>
      <c r="AA48" s="6">
        <f t="shared" si="1"/>
        <v>0.44156108147710393</v>
      </c>
      <c r="AB48">
        <f t="shared" si="2"/>
        <v>15.72105041</v>
      </c>
      <c r="AC48" s="6">
        <f t="shared" si="3"/>
        <v>0.35691320005124266</v>
      </c>
      <c r="AD48" s="8">
        <f t="shared" si="0"/>
        <v>14.941838800000001</v>
      </c>
      <c r="AE48" s="6">
        <f t="shared" si="4"/>
        <v>0.32337645082879635</v>
      </c>
      <c r="AF48" s="8">
        <f t="shared" si="5"/>
        <v>19.940569273960136</v>
      </c>
      <c r="AG48" s="6">
        <f t="shared" si="6"/>
        <v>0.49299341151697301</v>
      </c>
      <c r="AH48" s="6"/>
      <c r="AI48" s="6"/>
    </row>
    <row r="49" spans="1:35" x14ac:dyDescent="0.25">
      <c r="A49">
        <v>1159</v>
      </c>
      <c r="B49">
        <v>3251</v>
      </c>
      <c r="C49">
        <v>3394</v>
      </c>
      <c r="D49">
        <v>3028</v>
      </c>
      <c r="E49">
        <v>2410</v>
      </c>
      <c r="F49">
        <v>747</v>
      </c>
      <c r="G49">
        <v>265</v>
      </c>
      <c r="H49">
        <v>467</v>
      </c>
      <c r="I49">
        <v>253</v>
      </c>
      <c r="J49">
        <v>480</v>
      </c>
      <c r="K49">
        <v>11.426399999999999</v>
      </c>
      <c r="L49" s="2">
        <v>0.62631300000000001</v>
      </c>
      <c r="M49" s="2">
        <v>0.52676599999999996</v>
      </c>
      <c r="N49" s="2">
        <v>0.47628500000000001</v>
      </c>
      <c r="O49" s="2">
        <v>0.85515200000000002</v>
      </c>
      <c r="P49" s="3">
        <v>3.4502100000000002</v>
      </c>
      <c r="Q49" s="4">
        <v>205332</v>
      </c>
      <c r="R49" s="4">
        <v>8914.1</v>
      </c>
      <c r="S49" s="2">
        <v>0.92757599999999996</v>
      </c>
      <c r="T49" s="2">
        <v>0.732761</v>
      </c>
      <c r="U49" s="2">
        <v>0.84908700000000004</v>
      </c>
      <c r="V49">
        <v>2146980</v>
      </c>
      <c r="W49" s="3">
        <v>12.807499999999999</v>
      </c>
      <c r="X49" s="4">
        <v>721.63599999999997</v>
      </c>
      <c r="Y49">
        <v>18.5</v>
      </c>
      <c r="Z49" s="2">
        <f>22.864+I49*$AJ$2+K49*$AK$2+L49*$AL$2+M49*$AM$2+N49*$AN$2+O49*$AO$2+P49*$AP$2+S49*$AQ$2+T49*$AR$2+U49*$AS$2+W49*$AT$2+X49*$AU$2</f>
        <v>14.75555056086327</v>
      </c>
      <c r="AA49" s="6">
        <f t="shared" si="1"/>
        <v>-0.2024026723857692</v>
      </c>
      <c r="AB49">
        <f t="shared" si="2"/>
        <v>12.850758209999999</v>
      </c>
      <c r="AC49" s="6">
        <f t="shared" si="3"/>
        <v>-0.43960377260883832</v>
      </c>
      <c r="AD49" s="8">
        <f t="shared" si="0"/>
        <v>13.086000200000003</v>
      </c>
      <c r="AE49" s="6">
        <f t="shared" si="4"/>
        <v>-0.41372456955945913</v>
      </c>
      <c r="AF49" s="8">
        <f t="shared" si="5"/>
        <v>13.699652275719927</v>
      </c>
      <c r="AG49" s="6">
        <f t="shared" si="6"/>
        <v>-0.35039923843817494</v>
      </c>
      <c r="AH49" s="6"/>
      <c r="AI49" s="6"/>
    </row>
    <row r="50" spans="1:35" x14ac:dyDescent="0.25">
      <c r="A50">
        <v>1166</v>
      </c>
      <c r="B50">
        <v>3685</v>
      </c>
      <c r="C50">
        <v>3528</v>
      </c>
      <c r="D50">
        <v>3332</v>
      </c>
      <c r="E50">
        <v>2527</v>
      </c>
      <c r="F50">
        <v>677</v>
      </c>
      <c r="G50">
        <v>245</v>
      </c>
      <c r="H50">
        <v>400</v>
      </c>
      <c r="I50">
        <v>254</v>
      </c>
      <c r="J50">
        <v>491</v>
      </c>
      <c r="K50">
        <v>13.6</v>
      </c>
      <c r="L50" s="2">
        <v>0.68959199999999998</v>
      </c>
      <c r="M50" s="2">
        <v>0.577403</v>
      </c>
      <c r="N50" s="2">
        <v>0.46854699999999999</v>
      </c>
      <c r="O50" s="2">
        <v>0.87012999999999996</v>
      </c>
      <c r="P50" s="3">
        <v>4.2824099999999996</v>
      </c>
      <c r="Q50" s="4">
        <v>162691</v>
      </c>
      <c r="R50" s="4">
        <v>11522.7</v>
      </c>
      <c r="S50" s="2">
        <v>0.93506500000000004</v>
      </c>
      <c r="T50" s="2">
        <v>0.78563799999999995</v>
      </c>
      <c r="U50" s="2">
        <v>0.87460099999999996</v>
      </c>
      <c r="V50">
        <v>2322820</v>
      </c>
      <c r="W50" s="3">
        <v>14.4</v>
      </c>
      <c r="X50" s="4">
        <v>724.03200000000004</v>
      </c>
      <c r="Y50">
        <v>7.11</v>
      </c>
      <c r="Z50" s="2">
        <f>22.864+I50*$AJ$2+K50*$AK$2+L50*$AL$2+M50*$AM$2+N50*$AN$2+O50*$AO$2+P50*$AP$2+S50*$AQ$2+T50*$AR$2+U50*$AS$2+W50*$AT$2+X50*$AU$2</f>
        <v>12.442009283384117</v>
      </c>
      <c r="AA50" s="6">
        <f t="shared" si="1"/>
        <v>0.74993098219185883</v>
      </c>
      <c r="AB50">
        <f t="shared" si="2"/>
        <v>11.499184069999991</v>
      </c>
      <c r="AC50" s="6">
        <f t="shared" si="3"/>
        <v>0.38169526144475346</v>
      </c>
      <c r="AD50" s="8">
        <f t="shared" si="0"/>
        <v>11.823372810000002</v>
      </c>
      <c r="AE50" s="6">
        <f t="shared" si="4"/>
        <v>0.398648751565502</v>
      </c>
      <c r="AF50" s="8">
        <f t="shared" si="5"/>
        <v>11.816813452760016</v>
      </c>
      <c r="AG50" s="6">
        <f t="shared" si="6"/>
        <v>0.39831494942155155</v>
      </c>
      <c r="AH50" s="6"/>
      <c r="AI50" s="6"/>
    </row>
    <row r="51" spans="1:35" x14ac:dyDescent="0.25">
      <c r="A51">
        <v>1179</v>
      </c>
      <c r="B51">
        <v>3369</v>
      </c>
      <c r="C51">
        <v>3168</v>
      </c>
      <c r="D51">
        <v>3125</v>
      </c>
      <c r="E51">
        <v>2471</v>
      </c>
      <c r="F51">
        <v>744</v>
      </c>
      <c r="G51">
        <v>242</v>
      </c>
      <c r="H51">
        <v>433</v>
      </c>
      <c r="I51">
        <v>246</v>
      </c>
      <c r="J51">
        <v>498</v>
      </c>
      <c r="K51">
        <v>12.9132</v>
      </c>
      <c r="L51" s="2">
        <v>0.63822000000000001</v>
      </c>
      <c r="M51" s="2">
        <v>0.53717000000000004</v>
      </c>
      <c r="N51" s="2">
        <v>0.50912800000000002</v>
      </c>
      <c r="O51" s="2">
        <v>0.85806499999999997</v>
      </c>
      <c r="P51" s="3">
        <v>3.4402400000000002</v>
      </c>
      <c r="Q51" s="4">
        <v>220780</v>
      </c>
      <c r="R51" s="4">
        <v>9575.1200000000008</v>
      </c>
      <c r="S51" s="2">
        <v>0.92903199999999997</v>
      </c>
      <c r="T51" s="2">
        <v>0.75660499999999997</v>
      </c>
      <c r="U51" s="2">
        <v>0.86024699999999998</v>
      </c>
      <c r="V51">
        <v>1871090</v>
      </c>
      <c r="W51" s="3">
        <v>13.0909</v>
      </c>
      <c r="X51" s="4">
        <v>721.76</v>
      </c>
      <c r="Y51">
        <v>10.69</v>
      </c>
      <c r="Z51" s="2">
        <f>22.864+I51*$AJ$2+K51*$AK$2+L51*$AL$2+M51*$AM$2+N51*$AN$2+O51*$AO$2+P51*$AP$2+S51*$AQ$2+T51*$AR$2+U51*$AS$2+W51*$AT$2+X51*$AU$2</f>
        <v>14.069557963660408</v>
      </c>
      <c r="AA51" s="6">
        <f t="shared" si="1"/>
        <v>0.31614199847150687</v>
      </c>
      <c r="AB51">
        <f t="shared" si="2"/>
        <v>13.005054519999998</v>
      </c>
      <c r="AC51" s="6">
        <f t="shared" si="3"/>
        <v>0.17801190425151703</v>
      </c>
      <c r="AD51" s="8">
        <f t="shared" si="0"/>
        <v>13.006750339999993</v>
      </c>
      <c r="AE51" s="6">
        <f t="shared" si="4"/>
        <v>0.17811907505253111</v>
      </c>
      <c r="AF51" s="8">
        <f t="shared" si="5"/>
        <v>14.148226283480199</v>
      </c>
      <c r="AG51" s="6">
        <f t="shared" si="6"/>
        <v>0.24442825653121658</v>
      </c>
      <c r="AH51" s="6"/>
      <c r="AI51" s="6"/>
    </row>
    <row r="52" spans="1:35" x14ac:dyDescent="0.25">
      <c r="A52">
        <v>1182</v>
      </c>
      <c r="B52">
        <v>3601</v>
      </c>
      <c r="C52">
        <v>3428</v>
      </c>
      <c r="D52">
        <v>3300</v>
      </c>
      <c r="E52">
        <v>2652</v>
      </c>
      <c r="F52">
        <v>760</v>
      </c>
      <c r="G52">
        <v>298</v>
      </c>
      <c r="H52">
        <v>455</v>
      </c>
      <c r="I52">
        <v>249</v>
      </c>
      <c r="J52">
        <v>493</v>
      </c>
      <c r="K52">
        <v>11.0738</v>
      </c>
      <c r="L52" s="2">
        <v>0.65145600000000004</v>
      </c>
      <c r="M52" s="2">
        <v>0.55451300000000003</v>
      </c>
      <c r="N52" s="2">
        <v>0.43667299999999998</v>
      </c>
      <c r="O52" s="2">
        <v>0.84004299999999998</v>
      </c>
      <c r="P52" s="3">
        <v>4.0952400000000004</v>
      </c>
      <c r="Q52" s="4">
        <v>185262</v>
      </c>
      <c r="R52" s="4">
        <v>10475.4</v>
      </c>
      <c r="S52" s="2">
        <v>0.92002099999999998</v>
      </c>
      <c r="T52" s="2">
        <v>0.757656</v>
      </c>
      <c r="U52" s="2">
        <v>0.81615899999999997</v>
      </c>
      <c r="V52">
        <v>2186990</v>
      </c>
      <c r="W52" s="3">
        <v>11.503399999999999</v>
      </c>
      <c r="X52" s="4">
        <v>721.96600000000001</v>
      </c>
      <c r="Y52">
        <v>10.51</v>
      </c>
      <c r="Z52" s="2">
        <f>22.864+I52*$AJ$2+K52*$AK$2+L52*$AL$2+M52*$AM$2+N52*$AN$2+O52*$AO$2+P52*$AP$2+S52*$AQ$2+T52*$AR$2+U52*$AS$2+W52*$AT$2+X52*$AU$2</f>
        <v>14.353422177339944</v>
      </c>
      <c r="AA52" s="6">
        <f t="shared" si="1"/>
        <v>0.36569192933776823</v>
      </c>
      <c r="AB52">
        <f t="shared" si="2"/>
        <v>13.551239129999999</v>
      </c>
      <c r="AC52" s="6">
        <f t="shared" si="3"/>
        <v>0.22442516885907832</v>
      </c>
      <c r="AD52" s="8">
        <f t="shared" si="0"/>
        <v>13.884211620000006</v>
      </c>
      <c r="AE52" s="6">
        <f t="shared" si="4"/>
        <v>0.24302507858202788</v>
      </c>
      <c r="AF52" s="8">
        <f t="shared" si="5"/>
        <v>13.397652504920188</v>
      </c>
      <c r="AG52" s="6">
        <f t="shared" si="6"/>
        <v>0.21553421421101343</v>
      </c>
      <c r="AH52" s="6"/>
      <c r="AI52" s="6"/>
    </row>
    <row r="53" spans="1:35" x14ac:dyDescent="0.25">
      <c r="A53">
        <v>1188</v>
      </c>
      <c r="B53">
        <v>1931</v>
      </c>
      <c r="C53">
        <v>1940</v>
      </c>
      <c r="D53">
        <v>1895</v>
      </c>
      <c r="E53">
        <v>1527</v>
      </c>
      <c r="F53">
        <v>553</v>
      </c>
      <c r="G53">
        <v>207</v>
      </c>
      <c r="H53">
        <v>371</v>
      </c>
      <c r="I53">
        <v>210</v>
      </c>
      <c r="J53">
        <v>581</v>
      </c>
      <c r="K53">
        <v>9.1545900000000007</v>
      </c>
      <c r="L53" s="2">
        <v>0.55474999999999997</v>
      </c>
      <c r="M53" s="2">
        <v>0.46826899999999999</v>
      </c>
      <c r="N53" s="2">
        <v>0.45526299999999997</v>
      </c>
      <c r="O53" s="2">
        <v>0.80717300000000003</v>
      </c>
      <c r="P53" s="3">
        <v>2.8150300000000001</v>
      </c>
      <c r="Q53" s="4">
        <v>107122</v>
      </c>
      <c r="R53" s="4">
        <v>4661.08</v>
      </c>
      <c r="S53" s="2">
        <v>0.903586</v>
      </c>
      <c r="T53" s="2">
        <v>0.67255100000000001</v>
      </c>
      <c r="U53" s="2">
        <v>0.80970200000000003</v>
      </c>
      <c r="V53">
        <v>697803</v>
      </c>
      <c r="W53" s="3">
        <v>9.3719800000000006</v>
      </c>
      <c r="X53" s="4">
        <v>720.452</v>
      </c>
      <c r="Y53">
        <v>15.1</v>
      </c>
      <c r="Z53" s="2">
        <f>22.864+I53*$AJ$2+K53*$AK$2+L53*$AL$2+M53*$AM$2+N53*$AN$2+O53*$AO$2+P53*$AP$2+S53*$AQ$2+T53*$AR$2+U53*$AS$2+W53*$AT$2+X53*$AU$2</f>
        <v>15.121633807110534</v>
      </c>
      <c r="AA53" s="6">
        <f t="shared" si="1"/>
        <v>1.4327024576512861E-3</v>
      </c>
      <c r="AB53">
        <f t="shared" si="2"/>
        <v>15.202497500000003</v>
      </c>
      <c r="AC53" s="6">
        <f t="shared" si="3"/>
        <v>6.7421487818040199E-3</v>
      </c>
      <c r="AD53" s="8">
        <f t="shared" si="0"/>
        <v>13.076395199999993</v>
      </c>
      <c r="AE53" s="6">
        <f t="shared" si="4"/>
        <v>-0.15475249631488711</v>
      </c>
      <c r="AF53" s="8">
        <f t="shared" si="5"/>
        <v>16.60428749356015</v>
      </c>
      <c r="AG53" s="6">
        <f t="shared" si="6"/>
        <v>9.0596329059200967E-2</v>
      </c>
      <c r="AH53" s="6"/>
      <c r="AI53" s="6"/>
    </row>
    <row r="54" spans="1:35" x14ac:dyDescent="0.25">
      <c r="A54">
        <v>1192</v>
      </c>
      <c r="B54">
        <v>3632</v>
      </c>
      <c r="C54">
        <v>3598</v>
      </c>
      <c r="D54">
        <v>3264</v>
      </c>
      <c r="E54">
        <v>2605</v>
      </c>
      <c r="F54">
        <v>758</v>
      </c>
      <c r="G54">
        <v>270</v>
      </c>
      <c r="H54">
        <v>450</v>
      </c>
      <c r="I54">
        <v>253</v>
      </c>
      <c r="J54">
        <v>493</v>
      </c>
      <c r="K54">
        <v>12.088900000000001</v>
      </c>
      <c r="L54" s="2">
        <v>0.65466999999999997</v>
      </c>
      <c r="M54" s="2">
        <v>0.54921200000000003</v>
      </c>
      <c r="N54" s="2">
        <v>0.47470800000000002</v>
      </c>
      <c r="O54" s="2">
        <v>0.86039299999999996</v>
      </c>
      <c r="P54" s="3">
        <v>3.78484</v>
      </c>
      <c r="Q54" s="4">
        <v>208083</v>
      </c>
      <c r="R54" s="4">
        <v>10289.4</v>
      </c>
      <c r="S54" s="2">
        <v>0.93019600000000002</v>
      </c>
      <c r="T54" s="2">
        <v>0.75767399999999996</v>
      </c>
      <c r="U54" s="2">
        <v>0.85225200000000001</v>
      </c>
      <c r="V54">
        <v>2413940</v>
      </c>
      <c r="W54" s="3">
        <v>13.325900000000001</v>
      </c>
      <c r="X54" s="4">
        <v>721.85199999999998</v>
      </c>
      <c r="Y54">
        <v>8.5299999999999994</v>
      </c>
      <c r="Z54" s="2">
        <f>22.864+I54*$AJ$2+K54*$AK$2+L54*$AL$2+M54*$AM$2+N54*$AN$2+O54*$AO$2+P54*$AP$2+S54*$AQ$2+T54*$AR$2+U54*$AS$2+W54*$AT$2+X54*$AU$2</f>
        <v>14.262650577834776</v>
      </c>
      <c r="AA54" s="6">
        <f t="shared" si="1"/>
        <v>0.67205751205565967</v>
      </c>
      <c r="AB54">
        <f t="shared" si="2"/>
        <v>13.3219818</v>
      </c>
      <c r="AC54" s="6">
        <f t="shared" si="3"/>
        <v>0.35970487514102445</v>
      </c>
      <c r="AD54" s="8">
        <f t="shared" si="0"/>
        <v>13.947504009999998</v>
      </c>
      <c r="AE54" s="6">
        <f t="shared" si="4"/>
        <v>0.38842103978717546</v>
      </c>
      <c r="AF54" s="8">
        <f t="shared" si="5"/>
        <v>13.790299999560148</v>
      </c>
      <c r="AG54" s="6">
        <f t="shared" si="6"/>
        <v>0.38144927954634267</v>
      </c>
      <c r="AH54" s="6"/>
      <c r="AI54" s="6"/>
    </row>
    <row r="55" spans="1:35" x14ac:dyDescent="0.25">
      <c r="A55">
        <v>1194</v>
      </c>
      <c r="B55">
        <v>3120</v>
      </c>
      <c r="C55">
        <v>2928</v>
      </c>
      <c r="D55">
        <v>2856</v>
      </c>
      <c r="E55">
        <v>2282</v>
      </c>
      <c r="F55">
        <v>677</v>
      </c>
      <c r="G55">
        <v>252</v>
      </c>
      <c r="H55">
        <v>404</v>
      </c>
      <c r="I55">
        <v>255</v>
      </c>
      <c r="J55">
        <v>510</v>
      </c>
      <c r="K55">
        <v>11.333299999999999</v>
      </c>
      <c r="L55" s="2">
        <v>0.64340299999999995</v>
      </c>
      <c r="M55" s="2">
        <v>0.54241300000000003</v>
      </c>
      <c r="N55" s="2">
        <v>0.45748100000000003</v>
      </c>
      <c r="O55" s="2">
        <v>0.84150899999999995</v>
      </c>
      <c r="P55" s="3">
        <v>3.7764700000000002</v>
      </c>
      <c r="Q55" s="4">
        <v>157420</v>
      </c>
      <c r="R55" s="4">
        <v>8777.44</v>
      </c>
      <c r="S55" s="2">
        <v>0.92075499999999999</v>
      </c>
      <c r="T55" s="2">
        <v>0.75214700000000001</v>
      </c>
      <c r="U55" s="2">
        <v>0.843248</v>
      </c>
      <c r="V55">
        <v>1595820</v>
      </c>
      <c r="W55" s="3">
        <v>11.619</v>
      </c>
      <c r="X55" s="4">
        <v>721.85699999999997</v>
      </c>
      <c r="Y55">
        <v>19.89</v>
      </c>
      <c r="Z55" s="2">
        <f>22.864+I55*$AJ$2+K55*$AK$2+L55*$AL$2+M55*$AM$2+N55*$AN$2+O55*$AO$2+P55*$AP$2+S55*$AQ$2+T55*$AR$2+U55*$AS$2+W55*$AT$2+X55*$AU$2</f>
        <v>13.712190837999145</v>
      </c>
      <c r="AA55" s="6">
        <f t="shared" si="1"/>
        <v>-0.31059875123181774</v>
      </c>
      <c r="AB55">
        <f t="shared" si="2"/>
        <v>13.986260710000009</v>
      </c>
      <c r="AC55" s="6">
        <f t="shared" si="3"/>
        <v>-0.42210991289322164</v>
      </c>
      <c r="AD55" s="8">
        <f t="shared" si="0"/>
        <v>13.474903139999999</v>
      </c>
      <c r="AE55" s="6">
        <f t="shared" si="4"/>
        <v>-0.47607740058308151</v>
      </c>
      <c r="AF55" s="8">
        <f t="shared" si="5"/>
        <v>14.938564835760189</v>
      </c>
      <c r="AG55" s="6">
        <f t="shared" si="6"/>
        <v>-0.3314532030805919</v>
      </c>
      <c r="AH55" s="6"/>
      <c r="AI55" s="6"/>
    </row>
    <row r="56" spans="1:35" x14ac:dyDescent="0.25">
      <c r="A56">
        <v>1203</v>
      </c>
      <c r="B56">
        <v>3159</v>
      </c>
      <c r="C56">
        <v>2978</v>
      </c>
      <c r="D56">
        <v>2894</v>
      </c>
      <c r="E56">
        <v>2446</v>
      </c>
      <c r="F56">
        <v>825</v>
      </c>
      <c r="G56">
        <v>202</v>
      </c>
      <c r="H56">
        <v>422</v>
      </c>
      <c r="I56">
        <v>223</v>
      </c>
      <c r="J56">
        <v>475</v>
      </c>
      <c r="K56">
        <v>14.326700000000001</v>
      </c>
      <c r="L56" s="2">
        <v>0.585843</v>
      </c>
      <c r="M56" s="2">
        <v>0.49556699999999998</v>
      </c>
      <c r="N56" s="2">
        <v>0.60662099999999997</v>
      </c>
      <c r="O56" s="2">
        <v>0.87295599999999995</v>
      </c>
      <c r="P56" s="3">
        <v>2.6019299999999999</v>
      </c>
      <c r="Q56" s="4">
        <v>337915</v>
      </c>
      <c r="R56" s="4">
        <v>7981.37</v>
      </c>
      <c r="S56" s="2">
        <v>0.93647800000000003</v>
      </c>
      <c r="T56" s="2">
        <v>0.74547600000000003</v>
      </c>
      <c r="U56" s="2">
        <v>0.88540700000000006</v>
      </c>
      <c r="V56">
        <v>1655450</v>
      </c>
      <c r="W56" s="3">
        <v>14.742599999999999</v>
      </c>
      <c r="X56" s="4">
        <v>717.84100000000001</v>
      </c>
      <c r="Y56">
        <v>20.18</v>
      </c>
      <c r="Z56" s="2">
        <f>22.864+I56*$AJ$2+K56*$AK$2+L56*$AL$2+M56*$AM$2+N56*$AN$2+O56*$AO$2+P56*$AP$2+S56*$AQ$2+T56*$AR$2+U56*$AS$2+W56*$AT$2+X56*$AU$2</f>
        <v>14.411841236811696</v>
      </c>
      <c r="AA56" s="6">
        <f t="shared" si="1"/>
        <v>-0.28583541938495061</v>
      </c>
      <c r="AB56">
        <f t="shared" si="2"/>
        <v>15.501184819999997</v>
      </c>
      <c r="AC56" s="6">
        <f t="shared" si="3"/>
        <v>-0.30183597152930425</v>
      </c>
      <c r="AD56" s="8">
        <f t="shared" si="0"/>
        <v>15.849084100000001</v>
      </c>
      <c r="AE56" s="6">
        <f t="shared" si="4"/>
        <v>-0.27325969580791099</v>
      </c>
      <c r="AF56" s="8">
        <f t="shared" si="5"/>
        <v>19.555455599920151</v>
      </c>
      <c r="AG56" s="6">
        <f t="shared" si="6"/>
        <v>-3.1937092791762864E-2</v>
      </c>
      <c r="AH56" s="6"/>
      <c r="AI56" s="6"/>
    </row>
    <row r="57" spans="1:35" x14ac:dyDescent="0.25">
      <c r="A57">
        <v>1214</v>
      </c>
      <c r="B57">
        <v>2410</v>
      </c>
      <c r="C57">
        <v>2556</v>
      </c>
      <c r="D57">
        <v>2094</v>
      </c>
      <c r="E57">
        <v>1664</v>
      </c>
      <c r="F57">
        <v>641</v>
      </c>
      <c r="G57">
        <v>280</v>
      </c>
      <c r="H57">
        <v>387</v>
      </c>
      <c r="I57">
        <v>280</v>
      </c>
      <c r="J57">
        <v>565</v>
      </c>
      <c r="K57">
        <v>7.4785700000000004</v>
      </c>
      <c r="L57" s="2">
        <v>0.57981000000000005</v>
      </c>
      <c r="M57" s="2">
        <v>0.44381799999999999</v>
      </c>
      <c r="N57" s="2">
        <v>0.39196500000000001</v>
      </c>
      <c r="O57" s="2">
        <v>0.802539</v>
      </c>
      <c r="P57" s="3">
        <v>2.8338000000000001</v>
      </c>
      <c r="Q57" s="4">
        <v>111982</v>
      </c>
      <c r="R57" s="4">
        <v>4709.04</v>
      </c>
      <c r="S57" s="2">
        <v>0.90126899999999999</v>
      </c>
      <c r="T57" s="2">
        <v>0.688029</v>
      </c>
      <c r="U57" s="2">
        <v>0.802539</v>
      </c>
      <c r="V57">
        <v>1210480</v>
      </c>
      <c r="W57" s="3">
        <v>9.1285699999999999</v>
      </c>
      <c r="X57" s="4">
        <v>721.34900000000005</v>
      </c>
      <c r="Y57">
        <v>15.78</v>
      </c>
      <c r="Z57" s="2">
        <f>22.864+I57*$AJ$2+K57*$AK$2+L57*$AL$2+M57*$AM$2+N57*$AN$2+O57*$AO$2+P57*$AP$2+S57*$AQ$2+T57*$AR$2+U57*$AS$2+W57*$AT$2+X57*$AU$2</f>
        <v>13.2996181048794</v>
      </c>
      <c r="AA57" s="6">
        <f t="shared" si="1"/>
        <v>-0.15718516445631175</v>
      </c>
      <c r="AB57">
        <f t="shared" si="2"/>
        <v>13.248646259999997</v>
      </c>
      <c r="AC57" s="6">
        <f t="shared" si="3"/>
        <v>-0.19106508622262833</v>
      </c>
      <c r="AD57" s="8">
        <f t="shared" si="0"/>
        <v>13.522349779999995</v>
      </c>
      <c r="AE57" s="6">
        <f t="shared" si="4"/>
        <v>-0.16695694585116735</v>
      </c>
      <c r="AF57" s="8">
        <f t="shared" si="5"/>
        <v>16.750915307839932</v>
      </c>
      <c r="AG57" s="6">
        <f t="shared" si="6"/>
        <v>5.7961925661788483E-2</v>
      </c>
      <c r="AH57" s="6"/>
      <c r="AI57" s="6"/>
    </row>
    <row r="58" spans="1:35" x14ac:dyDescent="0.25">
      <c r="A58">
        <v>1217</v>
      </c>
      <c r="B58">
        <v>3340</v>
      </c>
      <c r="C58">
        <v>3038</v>
      </c>
      <c r="D58">
        <v>2919</v>
      </c>
      <c r="E58">
        <v>2366</v>
      </c>
      <c r="F58">
        <v>638</v>
      </c>
      <c r="G58">
        <v>240</v>
      </c>
      <c r="H58">
        <v>374</v>
      </c>
      <c r="I58">
        <v>175</v>
      </c>
      <c r="J58">
        <v>534</v>
      </c>
      <c r="K58">
        <v>12.1625</v>
      </c>
      <c r="L58" s="2">
        <v>0.67923599999999995</v>
      </c>
      <c r="M58" s="2">
        <v>0.57523299999999999</v>
      </c>
      <c r="N58" s="2">
        <v>0.45330300000000001</v>
      </c>
      <c r="O58" s="2">
        <v>0.85356900000000002</v>
      </c>
      <c r="P58" s="3">
        <v>4.34171</v>
      </c>
      <c r="Q58" s="4">
        <v>137390</v>
      </c>
      <c r="R58" s="4">
        <v>9934.98</v>
      </c>
      <c r="S58" s="2">
        <v>0.92678499999999997</v>
      </c>
      <c r="T58" s="2">
        <v>0.77285199999999998</v>
      </c>
      <c r="U58" s="2">
        <v>0.81752899999999995</v>
      </c>
      <c r="V58">
        <v>1719980</v>
      </c>
      <c r="W58" s="3">
        <v>12.658300000000001</v>
      </c>
      <c r="X58" s="4">
        <v>721.79399999999998</v>
      </c>
      <c r="Y58">
        <v>13.11</v>
      </c>
      <c r="Z58" s="2">
        <f>22.864+I58*$AJ$2+K58*$AK$2+L58*$AL$2+M58*$AM$2+N58*$AN$2+O58*$AO$2+P58*$AP$2+S58*$AQ$2+T58*$AR$2+U58*$AS$2+W58*$AT$2+X58*$AU$2</f>
        <v>14.811439971771136</v>
      </c>
      <c r="AA58" s="6">
        <f t="shared" si="1"/>
        <v>0.12978184376591434</v>
      </c>
      <c r="AB58">
        <f t="shared" si="2"/>
        <v>15.632132230000003</v>
      </c>
      <c r="AC58" s="6">
        <f t="shared" si="3"/>
        <v>0.16134281573947531</v>
      </c>
      <c r="AD58" s="8">
        <f t="shared" si="0"/>
        <v>15.71013677</v>
      </c>
      <c r="AE58" s="6">
        <f t="shared" si="4"/>
        <v>0.16550694676097341</v>
      </c>
      <c r="AF58" s="8">
        <f t="shared" si="5"/>
        <v>13.640132959639914</v>
      </c>
      <c r="AG58" s="6">
        <f t="shared" si="6"/>
        <v>3.8865673905711641E-2</v>
      </c>
      <c r="AH58" s="6"/>
      <c r="AI58" s="6"/>
    </row>
    <row r="59" spans="1:35" x14ac:dyDescent="0.25">
      <c r="A59">
        <v>1228</v>
      </c>
      <c r="B59">
        <v>2971</v>
      </c>
      <c r="C59">
        <v>2750</v>
      </c>
      <c r="D59">
        <v>2631</v>
      </c>
      <c r="E59">
        <v>2233</v>
      </c>
      <c r="F59">
        <v>801</v>
      </c>
      <c r="G59">
        <v>300</v>
      </c>
      <c r="H59">
        <v>444</v>
      </c>
      <c r="I59">
        <v>277</v>
      </c>
      <c r="J59">
        <v>556</v>
      </c>
      <c r="K59">
        <v>8.77</v>
      </c>
      <c r="L59" s="2">
        <v>0.57529200000000003</v>
      </c>
      <c r="M59" s="2">
        <v>0.47198400000000001</v>
      </c>
      <c r="N59" s="2">
        <v>0.45504099999999997</v>
      </c>
      <c r="O59" s="2">
        <v>0.80327899999999997</v>
      </c>
      <c r="P59" s="3">
        <v>2.8582800000000002</v>
      </c>
      <c r="Q59" s="4">
        <v>215230</v>
      </c>
      <c r="R59" s="4">
        <v>6498.28</v>
      </c>
      <c r="S59" s="2">
        <v>0.90163899999999997</v>
      </c>
      <c r="T59" s="2">
        <v>0.71121900000000005</v>
      </c>
      <c r="U59" s="2">
        <v>0.78978199999999998</v>
      </c>
      <c r="V59">
        <v>1401320</v>
      </c>
      <c r="W59" s="3">
        <v>9.1666699999999999</v>
      </c>
      <c r="X59" s="4">
        <v>718.56100000000004</v>
      </c>
      <c r="Y59">
        <v>7.86</v>
      </c>
      <c r="Z59" s="2">
        <f>22.864+I59*$AJ$2+K59*$AK$2+L59*$AL$2+M59*$AM$2+N59*$AN$2+O59*$AO$2+P59*$AP$2+S59*$AQ$2+T59*$AR$2+U59*$AS$2+W59*$AT$2+X59*$AU$2</f>
        <v>15.005126713298381</v>
      </c>
      <c r="AA59" s="6">
        <f t="shared" si="1"/>
        <v>0.90904920016518831</v>
      </c>
      <c r="AB59">
        <f t="shared" si="2"/>
        <v>15.22840733</v>
      </c>
      <c r="AC59" s="6">
        <f t="shared" si="3"/>
        <v>0.48385935379363137</v>
      </c>
      <c r="AD59" s="8">
        <f t="shared" si="0"/>
        <v>15.705301379999995</v>
      </c>
      <c r="AE59" s="6">
        <f t="shared" si="4"/>
        <v>0.49953204909462212</v>
      </c>
      <c r="AF59" s="8">
        <f t="shared" si="5"/>
        <v>19.39591387272003</v>
      </c>
      <c r="AG59" s="6">
        <f t="shared" si="6"/>
        <v>0.59476000710361299</v>
      </c>
      <c r="AH59" s="6"/>
      <c r="AI59" s="6"/>
    </row>
    <row r="60" spans="1:35" x14ac:dyDescent="0.25">
      <c r="A60">
        <v>1228</v>
      </c>
      <c r="B60">
        <v>4013</v>
      </c>
      <c r="C60">
        <v>3816</v>
      </c>
      <c r="D60">
        <v>3778</v>
      </c>
      <c r="E60">
        <v>3063</v>
      </c>
      <c r="F60">
        <v>890</v>
      </c>
      <c r="G60">
        <v>272</v>
      </c>
      <c r="H60">
        <v>498</v>
      </c>
      <c r="I60">
        <v>281</v>
      </c>
      <c r="J60">
        <v>533</v>
      </c>
      <c r="K60">
        <v>13.889699999999999</v>
      </c>
      <c r="L60" s="2">
        <v>0.636957</v>
      </c>
      <c r="M60" s="2">
        <v>0.549709</v>
      </c>
      <c r="N60" s="2">
        <v>0.53184200000000004</v>
      </c>
      <c r="O60" s="2">
        <v>0.86692800000000003</v>
      </c>
      <c r="P60" s="3">
        <v>3.5161799999999999</v>
      </c>
      <c r="Q60" s="4">
        <v>333473</v>
      </c>
      <c r="R60" s="4">
        <v>12066.2</v>
      </c>
      <c r="S60" s="2">
        <v>0.93346399999999996</v>
      </c>
      <c r="T60" s="2">
        <v>0.76707199999999998</v>
      </c>
      <c r="U60" s="2">
        <v>0.87104700000000002</v>
      </c>
      <c r="V60">
        <v>2716810</v>
      </c>
      <c r="W60" s="3">
        <v>14.029400000000001</v>
      </c>
      <c r="X60" s="4">
        <v>720.89300000000003</v>
      </c>
      <c r="Y60">
        <v>11.15</v>
      </c>
      <c r="Z60" s="2">
        <f>22.864+I60*$AJ$2+K60*$AK$2+L60*$AL$2+M60*$AM$2+N60*$AN$2+O60*$AO$2+P60*$AP$2+S60*$AQ$2+T60*$AR$2+U60*$AS$2+W60*$AT$2+X60*$AU$2</f>
        <v>14.064225492151124</v>
      </c>
      <c r="AA60" s="6">
        <f t="shared" si="1"/>
        <v>0.26136551499113214</v>
      </c>
      <c r="AB60">
        <f t="shared" si="2"/>
        <v>14.032961000000002</v>
      </c>
      <c r="AC60" s="6">
        <f t="shared" si="3"/>
        <v>0.20544210163485818</v>
      </c>
      <c r="AD60" s="8">
        <f t="shared" si="0"/>
        <v>13.512715269999999</v>
      </c>
      <c r="AE60" s="6">
        <f t="shared" si="4"/>
        <v>0.17485125844733343</v>
      </c>
      <c r="AF60" s="8">
        <f t="shared" si="5"/>
        <v>14.785138476400107</v>
      </c>
      <c r="AG60" s="6">
        <f t="shared" si="6"/>
        <v>0.24586435103076504</v>
      </c>
      <c r="AH60" s="6"/>
      <c r="AI60" s="6"/>
    </row>
    <row r="61" spans="1:35" x14ac:dyDescent="0.25">
      <c r="A61">
        <v>1232</v>
      </c>
      <c r="B61">
        <v>2246</v>
      </c>
      <c r="C61">
        <v>2484</v>
      </c>
      <c r="D61">
        <v>2139</v>
      </c>
      <c r="E61">
        <v>1875</v>
      </c>
      <c r="F61">
        <v>758</v>
      </c>
      <c r="G61">
        <v>373</v>
      </c>
      <c r="H61">
        <v>491</v>
      </c>
      <c r="I61">
        <v>255</v>
      </c>
      <c r="J61">
        <v>581</v>
      </c>
      <c r="K61">
        <v>5.7345800000000002</v>
      </c>
      <c r="L61" s="2">
        <v>0.49534</v>
      </c>
      <c r="M61" s="2">
        <v>0.42423100000000002</v>
      </c>
      <c r="N61" s="2">
        <v>0.34040700000000002</v>
      </c>
      <c r="O61" s="2">
        <v>0.73888699999999996</v>
      </c>
      <c r="P61" s="3">
        <v>2.9013</v>
      </c>
      <c r="Q61" s="4">
        <v>127666</v>
      </c>
      <c r="R61" s="4">
        <v>4368.3999999999996</v>
      </c>
      <c r="S61" s="2">
        <v>0.86944299999999997</v>
      </c>
      <c r="T61" s="2">
        <v>0.62661599999999995</v>
      </c>
      <c r="U61" s="2">
        <v>0.66991599999999996</v>
      </c>
      <c r="V61">
        <v>1131030</v>
      </c>
      <c r="W61" s="3">
        <v>6.6595199999999997</v>
      </c>
      <c r="X61" s="4">
        <v>717.83299999999997</v>
      </c>
      <c r="Y61">
        <v>18.36</v>
      </c>
      <c r="Z61" s="2">
        <f>22.864+I61*$AJ$2+K61*$AK$2+L61*$AL$2+M61*$AM$2+N61*$AN$2+O61*$AO$2+P61*$AP$2+S61*$AQ$2+T61*$AR$2+U61*$AS$2+W61*$AT$2+X61*$AU$2</f>
        <v>16.698441979036701</v>
      </c>
      <c r="AA61" s="6">
        <f t="shared" si="1"/>
        <v>-9.0498802884711224E-2</v>
      </c>
      <c r="AB61">
        <f t="shared" si="2"/>
        <v>15.393786090000008</v>
      </c>
      <c r="AC61" s="6">
        <f t="shared" si="3"/>
        <v>-0.19268904301111994</v>
      </c>
      <c r="AD61" s="8">
        <f t="shared" si="0"/>
        <v>15.272081259999997</v>
      </c>
      <c r="AE61" s="6">
        <f t="shared" si="4"/>
        <v>-0.2021937080761711</v>
      </c>
      <c r="AF61" s="8">
        <f t="shared" si="5"/>
        <v>18.756968422000227</v>
      </c>
      <c r="AG61" s="6">
        <f t="shared" si="6"/>
        <v>2.1163783670639431E-2</v>
      </c>
      <c r="AH61" s="6"/>
      <c r="AI61" s="6"/>
    </row>
    <row r="62" spans="1:35" x14ac:dyDescent="0.25">
      <c r="A62">
        <v>1247</v>
      </c>
      <c r="B62">
        <v>3276</v>
      </c>
      <c r="C62">
        <v>3198</v>
      </c>
      <c r="D62">
        <v>3130</v>
      </c>
      <c r="E62">
        <v>2606</v>
      </c>
      <c r="F62">
        <v>946</v>
      </c>
      <c r="G62">
        <v>290</v>
      </c>
      <c r="H62">
        <v>541</v>
      </c>
      <c r="I62">
        <v>295</v>
      </c>
      <c r="J62">
        <v>562</v>
      </c>
      <c r="K62">
        <v>10.793100000000001</v>
      </c>
      <c r="L62" s="2">
        <v>0.551871</v>
      </c>
      <c r="M62" s="2">
        <v>0.46734199999999998</v>
      </c>
      <c r="N62" s="2">
        <v>0.53074399999999999</v>
      </c>
      <c r="O62" s="2">
        <v>0.83371600000000001</v>
      </c>
      <c r="P62" s="3">
        <v>2.5304899999999999</v>
      </c>
      <c r="Q62" s="4">
        <v>377200</v>
      </c>
      <c r="R62" s="4">
        <v>7823.51</v>
      </c>
      <c r="S62" s="2">
        <v>0.91685799999999995</v>
      </c>
      <c r="T62" s="2">
        <v>0.70525700000000002</v>
      </c>
      <c r="U62" s="2">
        <v>0.83634799999999998</v>
      </c>
      <c r="V62">
        <v>1902100</v>
      </c>
      <c r="W62" s="3">
        <v>11.0276</v>
      </c>
      <c r="X62" s="4">
        <v>718.41</v>
      </c>
      <c r="Y62">
        <v>12.56</v>
      </c>
      <c r="Z62" s="2">
        <f>22.864+I62*$AJ$2+K62*$AK$2+L62*$AL$2+M62*$AM$2+N62*$AN$2+O62*$AO$2+P62*$AP$2+S62*$AQ$2+T62*$AR$2+U62*$AS$2+W62*$AT$2+X62*$AU$2</f>
        <v>15.145239389494812</v>
      </c>
      <c r="AA62" s="6">
        <f t="shared" si="1"/>
        <v>0.20583116158398176</v>
      </c>
      <c r="AB62">
        <f t="shared" si="2"/>
        <v>13.867896960000003</v>
      </c>
      <c r="AC62" s="6">
        <f t="shared" si="3"/>
        <v>9.4311124734517943E-2</v>
      </c>
      <c r="AD62" s="8">
        <f t="shared" si="0"/>
        <v>13.926568879999991</v>
      </c>
      <c r="AE62" s="6">
        <f t="shared" si="4"/>
        <v>9.8126745487363082E-2</v>
      </c>
      <c r="AF62" s="8">
        <f t="shared" si="5"/>
        <v>17.766674379480037</v>
      </c>
      <c r="AG62" s="6">
        <f t="shared" si="6"/>
        <v>0.29305846824623438</v>
      </c>
      <c r="AH62" s="6"/>
      <c r="AI62" s="6"/>
    </row>
    <row r="63" spans="1:35" x14ac:dyDescent="0.25">
      <c r="A63">
        <v>1297</v>
      </c>
      <c r="B63">
        <v>3551</v>
      </c>
      <c r="C63">
        <v>3438</v>
      </c>
      <c r="D63">
        <v>3150</v>
      </c>
      <c r="E63">
        <v>2665</v>
      </c>
      <c r="F63">
        <v>852</v>
      </c>
      <c r="G63">
        <v>279</v>
      </c>
      <c r="H63">
        <v>466</v>
      </c>
      <c r="I63">
        <v>234</v>
      </c>
      <c r="J63">
        <v>568</v>
      </c>
      <c r="K63">
        <v>11.2903</v>
      </c>
      <c r="L63" s="2">
        <v>0.61299099999999995</v>
      </c>
      <c r="M63" s="2">
        <v>0.51549599999999995</v>
      </c>
      <c r="N63" s="2">
        <v>0.50663100000000005</v>
      </c>
      <c r="O63" s="2">
        <v>0.84987900000000005</v>
      </c>
      <c r="P63" s="3">
        <v>3.16405</v>
      </c>
      <c r="Q63" s="4">
        <v>284093</v>
      </c>
      <c r="R63" s="4">
        <v>8980.2999999999993</v>
      </c>
      <c r="S63" s="2">
        <v>0.92493899999999996</v>
      </c>
      <c r="T63" s="2">
        <v>0.74225699999999994</v>
      </c>
      <c r="U63" s="2">
        <v>0.82775100000000001</v>
      </c>
      <c r="V63">
        <v>2201920</v>
      </c>
      <c r="W63" s="3">
        <v>12.3226</v>
      </c>
      <c r="X63" s="4">
        <v>719.029</v>
      </c>
      <c r="Y63">
        <v>22.63</v>
      </c>
      <c r="Z63" s="2">
        <f>22.864+I63*$AJ$2+K63*$AK$2+L63*$AL$2+M63*$AM$2+N63*$AN$2+O63*$AO$2+P63*$AP$2+S63*$AQ$2+T63*$AR$2+U63*$AS$2+W63*$AT$2+X63*$AU$2</f>
        <v>15.730144221949331</v>
      </c>
      <c r="AA63" s="6">
        <f t="shared" si="1"/>
        <v>-0.30489862032923853</v>
      </c>
      <c r="AB63">
        <f t="shared" si="2"/>
        <v>16.135345250000007</v>
      </c>
      <c r="AC63" s="6">
        <f t="shared" si="3"/>
        <v>-0.40251104946142929</v>
      </c>
      <c r="AD63" s="8">
        <f t="shared" si="0"/>
        <v>16.660361130000002</v>
      </c>
      <c r="AE63" s="6">
        <f t="shared" si="4"/>
        <v>-0.35831389388376339</v>
      </c>
      <c r="AF63" s="8">
        <f t="shared" si="5"/>
        <v>17.047602251039962</v>
      </c>
      <c r="AG63" s="6">
        <f t="shared" si="6"/>
        <v>-0.32745940847015553</v>
      </c>
      <c r="AH63" s="6"/>
      <c r="AI63" s="6"/>
    </row>
    <row r="64" spans="1:35" x14ac:dyDescent="0.25">
      <c r="A64">
        <v>1301</v>
      </c>
      <c r="B64">
        <v>3664</v>
      </c>
      <c r="C64">
        <v>3388</v>
      </c>
      <c r="D64">
        <v>3271</v>
      </c>
      <c r="E64">
        <v>2784</v>
      </c>
      <c r="F64">
        <v>889</v>
      </c>
      <c r="G64">
        <v>303</v>
      </c>
      <c r="H64">
        <v>450</v>
      </c>
      <c r="I64">
        <v>225</v>
      </c>
      <c r="J64">
        <v>567</v>
      </c>
      <c r="K64">
        <v>10.795400000000001</v>
      </c>
      <c r="L64" s="2">
        <v>0.60948800000000003</v>
      </c>
      <c r="M64" s="2">
        <v>0.51592700000000002</v>
      </c>
      <c r="N64" s="2">
        <v>0.49161100000000002</v>
      </c>
      <c r="O64" s="2">
        <v>0.83581700000000003</v>
      </c>
      <c r="P64" s="3">
        <v>3.2337899999999999</v>
      </c>
      <c r="Q64" s="4">
        <v>291945</v>
      </c>
      <c r="R64" s="4">
        <v>9294.61</v>
      </c>
      <c r="S64" s="2">
        <v>0.91790799999999995</v>
      </c>
      <c r="T64" s="2">
        <v>0.75812999999999997</v>
      </c>
      <c r="U64" s="2">
        <v>0.79782399999999998</v>
      </c>
      <c r="V64">
        <v>2135300</v>
      </c>
      <c r="W64" s="3">
        <v>11.1815</v>
      </c>
      <c r="X64" s="4">
        <v>718.95500000000004</v>
      </c>
      <c r="Y64">
        <v>12.86</v>
      </c>
      <c r="Z64" s="2">
        <f>22.864+I64*$AJ$2+K64*$AK$2+L64*$AL$2+M64*$AM$2+N64*$AN$2+O64*$AO$2+P64*$AP$2+S64*$AQ$2+T64*$AR$2+U64*$AS$2+W64*$AT$2+X64*$AU$2</f>
        <v>15.630339697582151</v>
      </c>
      <c r="AA64" s="6">
        <f t="shared" si="1"/>
        <v>0.21542299359114714</v>
      </c>
      <c r="AB64">
        <f t="shared" si="2"/>
        <v>16.20882533</v>
      </c>
      <c r="AC64" s="6">
        <f t="shared" si="3"/>
        <v>0.20660506001023088</v>
      </c>
      <c r="AD64" s="8">
        <f t="shared" si="0"/>
        <v>17.025721269999995</v>
      </c>
      <c r="AE64" s="6">
        <f t="shared" si="4"/>
        <v>0.24467223467003207</v>
      </c>
      <c r="AF64" s="8">
        <f t="shared" si="5"/>
        <v>17.302390085279967</v>
      </c>
      <c r="AG64" s="6">
        <f t="shared" si="6"/>
        <v>0.25675008269865196</v>
      </c>
      <c r="AH64" s="6"/>
      <c r="AI64" s="6"/>
    </row>
    <row r="65" spans="1:35" x14ac:dyDescent="0.25">
      <c r="A65">
        <v>1327</v>
      </c>
      <c r="B65">
        <v>3058</v>
      </c>
      <c r="C65">
        <v>3082</v>
      </c>
      <c r="D65">
        <v>2737</v>
      </c>
      <c r="E65">
        <v>2405</v>
      </c>
      <c r="F65">
        <v>936</v>
      </c>
      <c r="G65">
        <v>308</v>
      </c>
      <c r="H65">
        <v>548</v>
      </c>
      <c r="I65">
        <v>216</v>
      </c>
      <c r="J65">
        <v>602</v>
      </c>
      <c r="K65">
        <v>8.8863599999999998</v>
      </c>
      <c r="L65" s="2">
        <v>0.53129700000000002</v>
      </c>
      <c r="M65" s="2">
        <v>0.439689</v>
      </c>
      <c r="N65" s="2">
        <v>0.50482300000000002</v>
      </c>
      <c r="O65" s="2">
        <v>0.81828900000000004</v>
      </c>
      <c r="P65" s="3">
        <v>2.3391700000000002</v>
      </c>
      <c r="Q65" s="4">
        <v>345651</v>
      </c>
      <c r="R65" s="4">
        <v>6241.18</v>
      </c>
      <c r="S65" s="2">
        <v>0.90914499999999998</v>
      </c>
      <c r="T65" s="2">
        <v>0.66636200000000001</v>
      </c>
      <c r="U65" s="2">
        <v>0.77024700000000001</v>
      </c>
      <c r="V65">
        <v>1763480</v>
      </c>
      <c r="W65" s="3">
        <v>10.006500000000001</v>
      </c>
      <c r="X65" s="4">
        <v>715.97</v>
      </c>
      <c r="Y65">
        <v>6.05</v>
      </c>
      <c r="Z65" s="2">
        <f>22.864+I65*$AJ$2+K65*$AK$2+L65*$AL$2+M65*$AM$2+N65*$AN$2+O65*$AO$2+P65*$AP$2+S65*$AQ$2+T65*$AR$2+U65*$AS$2+W65*$AT$2+X65*$AU$2</f>
        <v>18.091663582260381</v>
      </c>
      <c r="AA65" s="6">
        <f t="shared" si="1"/>
        <v>1.9903576169025423</v>
      </c>
      <c r="AB65">
        <f t="shared" si="2"/>
        <v>16.18610138</v>
      </c>
      <c r="AC65" s="6">
        <f t="shared" si="3"/>
        <v>0.62622253141973083</v>
      </c>
      <c r="AD65" s="8">
        <f t="shared" si="0"/>
        <v>17.557280059999993</v>
      </c>
      <c r="AE65" s="6">
        <f t="shared" si="4"/>
        <v>0.65541359599409366</v>
      </c>
      <c r="AF65" s="8">
        <f t="shared" si="5"/>
        <v>19.095205263880189</v>
      </c>
      <c r="AG65" s="6">
        <f t="shared" si="6"/>
        <v>0.6831665375473096</v>
      </c>
      <c r="AH65" s="6"/>
      <c r="AI65" s="6"/>
    </row>
    <row r="66" spans="1:35" x14ac:dyDescent="0.25">
      <c r="A66">
        <v>1344</v>
      </c>
      <c r="B66">
        <v>2666</v>
      </c>
      <c r="C66">
        <v>2592</v>
      </c>
      <c r="D66">
        <v>2333</v>
      </c>
      <c r="E66">
        <v>2074</v>
      </c>
      <c r="F66">
        <v>814</v>
      </c>
      <c r="G66">
        <v>309</v>
      </c>
      <c r="H66">
        <v>444</v>
      </c>
      <c r="I66">
        <v>188</v>
      </c>
      <c r="J66">
        <v>678</v>
      </c>
      <c r="K66">
        <v>7.55016</v>
      </c>
      <c r="L66" s="2">
        <v>0.53218399999999999</v>
      </c>
      <c r="M66" s="2">
        <v>0.43628800000000001</v>
      </c>
      <c r="N66" s="2">
        <v>0.44968799999999998</v>
      </c>
      <c r="O66" s="2">
        <v>0.78696999999999995</v>
      </c>
      <c r="P66" s="3">
        <v>2.49505</v>
      </c>
      <c r="Q66" s="4">
        <v>217655</v>
      </c>
      <c r="R66" s="4">
        <v>5156.97</v>
      </c>
      <c r="S66" s="2">
        <v>0.89348499999999997</v>
      </c>
      <c r="T66" s="2">
        <v>0.68023</v>
      </c>
      <c r="U66" s="2">
        <v>0.71541999999999994</v>
      </c>
      <c r="V66">
        <v>1242020</v>
      </c>
      <c r="W66" s="3">
        <v>8.3883500000000009</v>
      </c>
      <c r="X66" s="4">
        <v>716.09500000000003</v>
      </c>
      <c r="Y66">
        <v>18.96</v>
      </c>
      <c r="Z66" s="2">
        <f>22.864+I66*$AJ$2+K66*$AK$2+L66*$AL$2+M66*$AM$2+N66*$AN$2+O66*$AO$2+P66*$AP$2+S66*$AQ$2+T66*$AR$2+U66*$AS$2+W66*$AT$2+X66*$AU$2</f>
        <v>17.71592287567676</v>
      </c>
      <c r="AA66" s="6">
        <f t="shared" si="1"/>
        <v>-6.5615882084559096E-2</v>
      </c>
      <c r="AB66">
        <f t="shared" si="2"/>
        <v>17.450117389999996</v>
      </c>
      <c r="AC66" s="6">
        <f t="shared" si="3"/>
        <v>-8.6525641991684374E-2</v>
      </c>
      <c r="AD66" s="8">
        <f t="shared" si="0"/>
        <v>17.885014030000001</v>
      </c>
      <c r="AE66" s="6">
        <f t="shared" si="4"/>
        <v>-6.0105402668224811E-2</v>
      </c>
      <c r="AF66" s="8">
        <f t="shared" si="5"/>
        <v>20.666653348880118</v>
      </c>
      <c r="AG66" s="6">
        <f t="shared" si="6"/>
        <v>8.2580053967595921E-2</v>
      </c>
      <c r="AH66" s="6"/>
      <c r="AI66" s="6"/>
    </row>
    <row r="67" spans="1:35" x14ac:dyDescent="0.25">
      <c r="A67">
        <v>1367</v>
      </c>
      <c r="B67">
        <v>2377</v>
      </c>
      <c r="C67">
        <v>2322</v>
      </c>
      <c r="D67">
        <v>2268</v>
      </c>
      <c r="E67">
        <v>1846</v>
      </c>
      <c r="F67">
        <v>619</v>
      </c>
      <c r="G67">
        <v>199</v>
      </c>
      <c r="H67">
        <v>329</v>
      </c>
      <c r="I67">
        <v>162</v>
      </c>
      <c r="J67">
        <v>631</v>
      </c>
      <c r="K67">
        <v>11.397</v>
      </c>
      <c r="L67" s="2">
        <v>0.58678200000000003</v>
      </c>
      <c r="M67" s="2">
        <v>0.49776900000000002</v>
      </c>
      <c r="N67" s="2">
        <v>0.51344699999999999</v>
      </c>
      <c r="O67" s="2">
        <v>0.84212600000000004</v>
      </c>
      <c r="P67" s="3">
        <v>2.92143</v>
      </c>
      <c r="Q67" s="4">
        <v>152040</v>
      </c>
      <c r="R67" s="4">
        <v>6170.23</v>
      </c>
      <c r="S67" s="2">
        <v>0.92106299999999997</v>
      </c>
      <c r="T67" s="2">
        <v>0.74663100000000004</v>
      </c>
      <c r="U67" s="2">
        <v>0.81548100000000001</v>
      </c>
      <c r="V67">
        <v>1003710</v>
      </c>
      <c r="W67" s="3">
        <v>11.6683</v>
      </c>
      <c r="X67" s="4">
        <v>720.03300000000002</v>
      </c>
      <c r="Y67">
        <v>9.36</v>
      </c>
      <c r="Z67" s="2">
        <f>22.864+I67*$AJ$2+K67*$AK$2+L67*$AL$2+M67*$AM$2+N67*$AN$2+O67*$AO$2+P67*$AP$2+S67*$AQ$2+T67*$AR$2+U67*$AS$2+W67*$AT$2+X67*$AU$2</f>
        <v>15.050304833423056</v>
      </c>
      <c r="AA67" s="6">
        <f t="shared" ref="AA67:AA108" si="7">(Z67-$Y67)/$Y67</f>
        <v>0.60793855057938639</v>
      </c>
      <c r="AB67">
        <f t="shared" ref="AB67" si="8">14.834+D67*$AJ$4+E67*$AK$4+F67*$AL$4+G67*$AM$4+J67*$AN$4</f>
        <v>16.021113560000003</v>
      </c>
      <c r="AC67" s="6">
        <f t="shared" ref="AC67:AC108" si="9">(AB67-$Y67)/AB67</f>
        <v>0.41577094719750568</v>
      </c>
      <c r="AD67" s="8">
        <f t="shared" ref="AD67:AD108" si="10">15.326+B67*$AJ$6+D67*$AK$6+E67*$AL$6+I67*$AM$6</f>
        <v>14.238967400000002</v>
      </c>
      <c r="AE67" s="6">
        <f t="shared" ref="AE67:AE108" si="11">(AD67-$Y67)/AD67</f>
        <v>0.34264896203077211</v>
      </c>
      <c r="AF67" s="8">
        <f t="shared" ref="AF67:AF108" si="12">1077.04512440108+I67*$AJ$8+H67*$AK$8+X67*$AL$8</f>
        <v>16.959944160000077</v>
      </c>
      <c r="AG67" s="6">
        <f t="shared" ref="AG67:AG108" si="13">(AF67-$Y67)/AF67</f>
        <v>0.44811139047995802</v>
      </c>
      <c r="AH67" s="6"/>
      <c r="AI67" s="6"/>
    </row>
    <row r="68" spans="1:35" x14ac:dyDescent="0.25">
      <c r="A68">
        <v>1411</v>
      </c>
      <c r="B68">
        <v>3248</v>
      </c>
      <c r="C68">
        <v>2770</v>
      </c>
      <c r="D68">
        <v>2947</v>
      </c>
      <c r="E68">
        <v>2226</v>
      </c>
      <c r="F68">
        <v>704</v>
      </c>
      <c r="G68">
        <v>258</v>
      </c>
      <c r="H68">
        <v>338</v>
      </c>
      <c r="I68">
        <v>281</v>
      </c>
      <c r="J68">
        <v>600</v>
      </c>
      <c r="K68">
        <v>11.422499999999999</v>
      </c>
      <c r="L68" s="2">
        <v>0.64372499999999999</v>
      </c>
      <c r="M68" s="2">
        <v>0.51945399999999997</v>
      </c>
      <c r="N68" s="2">
        <v>0.463617</v>
      </c>
      <c r="O68" s="2">
        <v>0.82959000000000005</v>
      </c>
      <c r="P68" s="3">
        <v>3.41256</v>
      </c>
      <c r="Q68" s="4">
        <v>166269</v>
      </c>
      <c r="R68" s="4">
        <v>8502.43</v>
      </c>
      <c r="S68" s="2">
        <v>0.91479500000000002</v>
      </c>
      <c r="T68" s="2">
        <v>0.79421600000000003</v>
      </c>
      <c r="U68" s="2">
        <v>0.84359399999999996</v>
      </c>
      <c r="V68">
        <v>1426420</v>
      </c>
      <c r="W68" s="3">
        <v>10.7364</v>
      </c>
      <c r="X68" s="4">
        <v>723.61400000000003</v>
      </c>
      <c r="Y68">
        <v>12.62</v>
      </c>
      <c r="Z68" s="2">
        <f>22.864+I68*$AJ$2+K68*$AK$2+L68*$AL$2+M68*$AM$2+N68*$AN$2+O68*$AO$2+P68*$AP$2+S68*$AQ$2+T68*$AR$2+U68*$AS$2+W68*$AT$2+X68*$AU$2</f>
        <v>11.213371469002716</v>
      </c>
      <c r="AA68" s="6">
        <f t="shared" si="7"/>
        <v>-0.11146026394590199</v>
      </c>
      <c r="AB68">
        <f>14.834+D68*$AJ$4+E68*$AK$4+F68*$AL$4+G68*$AM$4+J68*$AN$4</f>
        <v>11.593737790000006</v>
      </c>
      <c r="AC68" s="6">
        <f t="shared" si="9"/>
        <v>-8.8518666593027442E-2</v>
      </c>
      <c r="AD68" s="8">
        <f t="shared" si="10"/>
        <v>11.425683729999994</v>
      </c>
      <c r="AE68" s="6">
        <f t="shared" si="11"/>
        <v>-0.10452908536791836</v>
      </c>
      <c r="AF68" s="8">
        <f t="shared" si="12"/>
        <v>14.628737316440038</v>
      </c>
      <c r="AG68" s="6">
        <f t="shared" si="13"/>
        <v>0.13731447034615787</v>
      </c>
      <c r="AH68" s="6"/>
      <c r="AI68" s="6"/>
    </row>
    <row r="69" spans="1:35" x14ac:dyDescent="0.25">
      <c r="A69">
        <v>1419</v>
      </c>
      <c r="B69">
        <v>3611</v>
      </c>
      <c r="C69">
        <v>3704</v>
      </c>
      <c r="D69">
        <v>3263</v>
      </c>
      <c r="E69">
        <v>2775</v>
      </c>
      <c r="F69">
        <v>911</v>
      </c>
      <c r="G69">
        <v>335</v>
      </c>
      <c r="H69">
        <v>521</v>
      </c>
      <c r="I69">
        <v>310</v>
      </c>
      <c r="J69">
        <v>586</v>
      </c>
      <c r="K69">
        <v>9.7402999999999995</v>
      </c>
      <c r="L69" s="2">
        <v>0.59708099999999997</v>
      </c>
      <c r="M69" s="2">
        <v>0.50569699999999995</v>
      </c>
      <c r="N69" s="2">
        <v>0.462279</v>
      </c>
      <c r="O69" s="2">
        <v>0.834117</v>
      </c>
      <c r="P69" s="3">
        <v>3.23611</v>
      </c>
      <c r="Q69" s="4">
        <v>286848</v>
      </c>
      <c r="R69" s="4">
        <v>8918.99</v>
      </c>
      <c r="S69" s="2">
        <v>0.91705899999999996</v>
      </c>
      <c r="T69" s="2">
        <v>0.72463</v>
      </c>
      <c r="U69" s="2">
        <v>0.82283499999999998</v>
      </c>
      <c r="V69">
        <v>2551700</v>
      </c>
      <c r="W69" s="3">
        <v>11.056699999999999</v>
      </c>
      <c r="X69" s="4">
        <v>719.05600000000004</v>
      </c>
      <c r="Y69">
        <v>18.11</v>
      </c>
      <c r="Z69" s="2">
        <f>22.864+I69*$AJ$2+K69*$AK$2+L69*$AL$2+M69*$AM$2+N69*$AN$2+O69*$AO$2+P69*$AP$2+S69*$AQ$2+T69*$AR$2+U69*$AS$2+W69*$AT$2+X69*$AU$2</f>
        <v>15.15603497072086</v>
      </c>
      <c r="AA69" s="6">
        <f t="shared" si="7"/>
        <v>-0.16311237047372387</v>
      </c>
      <c r="AB69">
        <f t="shared" ref="AB69:AB108" si="14">14.834+D69*$AJ$4+E69*$AK$4+F69*$AL$4+G69*$AM$4+J69*$AN$4</f>
        <v>15.789784849999995</v>
      </c>
      <c r="AC69" s="6">
        <f t="shared" si="9"/>
        <v>-0.14694406364884732</v>
      </c>
      <c r="AD69" s="8">
        <f t="shared" si="10"/>
        <v>15.826726959999995</v>
      </c>
      <c r="AE69" s="6">
        <f t="shared" si="11"/>
        <v>-0.14426691291071628</v>
      </c>
      <c r="AF69" s="8">
        <f t="shared" si="12"/>
        <v>17.693975346519892</v>
      </c>
      <c r="AG69" s="6">
        <f t="shared" si="13"/>
        <v>-2.3512220704090255E-2</v>
      </c>
      <c r="AH69" s="6"/>
      <c r="AI69" s="6"/>
    </row>
    <row r="70" spans="1:35" x14ac:dyDescent="0.25">
      <c r="A70">
        <v>1535</v>
      </c>
      <c r="B70">
        <v>3764</v>
      </c>
      <c r="C70">
        <v>3270</v>
      </c>
      <c r="D70">
        <v>3300</v>
      </c>
      <c r="E70">
        <v>2722</v>
      </c>
      <c r="F70">
        <v>833</v>
      </c>
      <c r="G70">
        <v>252</v>
      </c>
      <c r="H70">
        <v>435</v>
      </c>
      <c r="I70">
        <v>269</v>
      </c>
      <c r="J70">
        <v>586</v>
      </c>
      <c r="K70">
        <v>13.0952</v>
      </c>
      <c r="L70" s="2">
        <v>0.63758999999999999</v>
      </c>
      <c r="M70" s="2">
        <v>0.53136399999999995</v>
      </c>
      <c r="N70" s="2">
        <v>0.53548399999999996</v>
      </c>
      <c r="O70" s="2">
        <v>0.85689899999999997</v>
      </c>
      <c r="P70" s="3">
        <v>3.25129</v>
      </c>
      <c r="Q70" s="4">
        <v>291313</v>
      </c>
      <c r="R70" s="4">
        <v>9959.9699999999993</v>
      </c>
      <c r="S70" s="2">
        <v>0.92845</v>
      </c>
      <c r="T70" s="2">
        <v>0.76706799999999997</v>
      </c>
      <c r="U70" s="2">
        <v>0.86590599999999995</v>
      </c>
      <c r="V70">
        <v>1993290</v>
      </c>
      <c r="W70" s="3">
        <v>12.9762</v>
      </c>
      <c r="X70" s="4">
        <v>719.96799999999996</v>
      </c>
      <c r="Y70">
        <v>19.649999999999999</v>
      </c>
      <c r="Z70" s="2">
        <f>22.864+I70*$AJ$2+K70*$AK$2+L70*$AL$2+M70*$AM$2+N70*$AN$2+O70*$AO$2+P70*$AP$2+S70*$AQ$2+T70*$AR$2+U70*$AS$2+W70*$AT$2+X70*$AU$2</f>
        <v>14.005965342403925</v>
      </c>
      <c r="AA70" s="6">
        <f t="shared" si="7"/>
        <v>-0.28722822684967297</v>
      </c>
      <c r="AB70">
        <f t="shared" si="14"/>
        <v>15.52095315</v>
      </c>
      <c r="AC70" s="6">
        <f t="shared" si="9"/>
        <v>-0.26603049504082793</v>
      </c>
      <c r="AD70" s="8">
        <f t="shared" si="10"/>
        <v>15.651021499999997</v>
      </c>
      <c r="AE70" s="6">
        <f t="shared" si="11"/>
        <v>-0.25550910526830484</v>
      </c>
      <c r="AF70" s="8">
        <f t="shared" si="12"/>
        <v>17.336252119400115</v>
      </c>
      <c r="AG70" s="6">
        <f t="shared" si="13"/>
        <v>-0.13346298061797837</v>
      </c>
      <c r="AH70" s="6"/>
      <c r="AI70" s="6"/>
    </row>
    <row r="71" spans="1:35" x14ac:dyDescent="0.25">
      <c r="A71">
        <v>1547</v>
      </c>
      <c r="B71">
        <v>4087</v>
      </c>
      <c r="C71">
        <v>3920</v>
      </c>
      <c r="D71">
        <v>3675</v>
      </c>
      <c r="E71">
        <v>2866</v>
      </c>
      <c r="F71">
        <v>837</v>
      </c>
      <c r="G71">
        <v>314</v>
      </c>
      <c r="H71">
        <v>491</v>
      </c>
      <c r="I71">
        <v>289</v>
      </c>
      <c r="J71">
        <v>582</v>
      </c>
      <c r="K71">
        <v>11.703799999999999</v>
      </c>
      <c r="L71" s="2">
        <v>0.66003299999999998</v>
      </c>
      <c r="M71" s="2">
        <v>0.54793400000000003</v>
      </c>
      <c r="N71" s="2">
        <v>0.45438699999999999</v>
      </c>
      <c r="O71" s="2">
        <v>0.85167700000000002</v>
      </c>
      <c r="P71" s="3">
        <v>3.87954</v>
      </c>
      <c r="Q71" s="4">
        <v>237337</v>
      </c>
      <c r="R71" s="4">
        <v>11508.5</v>
      </c>
      <c r="S71" s="2">
        <v>0.92583800000000005</v>
      </c>
      <c r="T71" s="2">
        <v>0.76428200000000002</v>
      </c>
      <c r="U71" s="2">
        <v>0.840808</v>
      </c>
      <c r="V71">
        <v>2863050</v>
      </c>
      <c r="W71" s="3">
        <v>12.4841</v>
      </c>
      <c r="X71" s="4">
        <v>722.81899999999996</v>
      </c>
      <c r="Y71">
        <v>21.28</v>
      </c>
      <c r="Z71" s="2">
        <f>22.864+I71*$AJ$2+K71*$AK$2+L71*$AL$2+M71*$AM$2+N71*$AN$2+O71*$AO$2+P71*$AP$2+S71*$AQ$2+T71*$AR$2+U71*$AS$2+W71*$AT$2+X71*$AU$2</f>
        <v>13.747661855380564</v>
      </c>
      <c r="AA71" s="6">
        <f t="shared" si="7"/>
        <v>-0.35396325867572542</v>
      </c>
      <c r="AB71">
        <f t="shared" si="14"/>
        <v>11.93297376000001</v>
      </c>
      <c r="AC71" s="6">
        <f t="shared" si="9"/>
        <v>-0.78329395739825902</v>
      </c>
      <c r="AD71" s="8">
        <f t="shared" si="10"/>
        <v>12.696149310000003</v>
      </c>
      <c r="AE71" s="6">
        <f t="shared" si="11"/>
        <v>-0.67609875092119542</v>
      </c>
      <c r="AF71" s="8">
        <f t="shared" si="12"/>
        <v>12.338046140640245</v>
      </c>
      <c r="AG71" s="6">
        <f t="shared" si="13"/>
        <v>-0.72474634617436606</v>
      </c>
      <c r="AH71" s="6"/>
      <c r="AI71" s="6"/>
    </row>
    <row r="72" spans="1:35" x14ac:dyDescent="0.25">
      <c r="A72">
        <v>1583</v>
      </c>
      <c r="B72">
        <v>3326</v>
      </c>
      <c r="C72">
        <v>2916</v>
      </c>
      <c r="D72">
        <v>2950</v>
      </c>
      <c r="E72">
        <v>2605</v>
      </c>
      <c r="F72">
        <v>961</v>
      </c>
      <c r="G72">
        <v>397</v>
      </c>
      <c r="H72">
        <v>517</v>
      </c>
      <c r="I72">
        <v>271</v>
      </c>
      <c r="J72">
        <v>763</v>
      </c>
      <c r="K72">
        <v>7.4307299999999996</v>
      </c>
      <c r="L72" s="2">
        <v>0.55166800000000005</v>
      </c>
      <c r="M72" s="2">
        <v>0.46102100000000001</v>
      </c>
      <c r="N72" s="2">
        <v>0.41531699999999999</v>
      </c>
      <c r="O72" s="2">
        <v>0.76033799999999996</v>
      </c>
      <c r="P72" s="3">
        <v>2.9148900000000002</v>
      </c>
      <c r="Q72" s="4">
        <v>268013</v>
      </c>
      <c r="R72" s="4">
        <v>6920.46</v>
      </c>
      <c r="S72" s="2">
        <v>0.88016899999999998</v>
      </c>
      <c r="T72" s="2">
        <v>0.70175900000000002</v>
      </c>
      <c r="U72" s="2">
        <v>0.69584199999999996</v>
      </c>
      <c r="V72">
        <v>1565010</v>
      </c>
      <c r="W72" s="3">
        <v>7.3450899999999999</v>
      </c>
      <c r="X72" s="4">
        <v>717.33600000000001</v>
      </c>
      <c r="Y72">
        <v>19.36</v>
      </c>
      <c r="Z72" s="2">
        <f>22.864+I72*$AJ$2+K72*$AK$2+L72*$AL$2+M72*$AM$2+N72*$AN$2+O72*$AO$2+P72*$AP$2+S72*$AQ$2+T72*$AR$2+U72*$AS$2+W72*$AT$2+X72*$AU$2</f>
        <v>16.640430864351437</v>
      </c>
      <c r="AA72" s="6">
        <f t="shared" si="7"/>
        <v>-0.14047361237854145</v>
      </c>
      <c r="AB72">
        <f t="shared" si="14"/>
        <v>17.64107439</v>
      </c>
      <c r="AC72" s="6">
        <f t="shared" si="9"/>
        <v>-9.7438827817334511E-2</v>
      </c>
      <c r="AD72" s="8">
        <f t="shared" si="10"/>
        <v>17.686684189999994</v>
      </c>
      <c r="AE72" s="6">
        <f t="shared" si="11"/>
        <v>-9.460879111224782E-2</v>
      </c>
      <c r="AF72" s="8">
        <f t="shared" si="12"/>
        <v>19.284867603719931</v>
      </c>
      <c r="AG72" s="6">
        <f t="shared" si="13"/>
        <v>-3.895924920198867E-3</v>
      </c>
      <c r="AH72" s="6"/>
      <c r="AI72" s="6"/>
    </row>
    <row r="73" spans="1:35" x14ac:dyDescent="0.25">
      <c r="A73">
        <v>1620</v>
      </c>
      <c r="B73">
        <v>3292</v>
      </c>
      <c r="C73">
        <v>3050</v>
      </c>
      <c r="D73">
        <v>2828</v>
      </c>
      <c r="E73">
        <v>2403</v>
      </c>
      <c r="F73">
        <v>797</v>
      </c>
      <c r="G73">
        <v>284</v>
      </c>
      <c r="H73">
        <v>422</v>
      </c>
      <c r="I73">
        <v>225</v>
      </c>
      <c r="J73">
        <v>683</v>
      </c>
      <c r="K73">
        <v>9.9577500000000008</v>
      </c>
      <c r="L73" s="2">
        <v>0.61017399999999999</v>
      </c>
      <c r="M73" s="2">
        <v>0.50187499999999996</v>
      </c>
      <c r="N73" s="2">
        <v>0.47456100000000001</v>
      </c>
      <c r="O73" s="2">
        <v>0.82963399999999998</v>
      </c>
      <c r="P73" s="3">
        <v>3.1305999999999998</v>
      </c>
      <c r="Q73" s="4">
        <v>224694</v>
      </c>
      <c r="R73" s="4">
        <v>7670.3</v>
      </c>
      <c r="S73" s="2">
        <v>0.91481699999999999</v>
      </c>
      <c r="T73" s="2">
        <v>0.74030799999999997</v>
      </c>
      <c r="U73" s="2">
        <v>0.79781899999999994</v>
      </c>
      <c r="V73">
        <v>1729360</v>
      </c>
      <c r="W73" s="3">
        <v>10.7394</v>
      </c>
      <c r="X73" s="4">
        <v>718.904</v>
      </c>
      <c r="Y73">
        <v>20.91</v>
      </c>
      <c r="Z73" s="2">
        <f>22.864+I73*$AJ$2+K73*$AK$2+L73*$AL$2+M73*$AM$2+N73*$AN$2+O73*$AO$2+P73*$AP$2+S73*$AQ$2+T73*$AR$2+U73*$AS$2+W73*$AT$2+X73*$AU$2</f>
        <v>15.661361507354997</v>
      </c>
      <c r="AA73" s="6">
        <f t="shared" si="7"/>
        <v>-0.25101092743400305</v>
      </c>
      <c r="AB73">
        <f t="shared" si="14"/>
        <v>17.143821330000002</v>
      </c>
      <c r="AC73" s="6">
        <f t="shared" si="9"/>
        <v>-0.21968139993442165</v>
      </c>
      <c r="AD73" s="8">
        <f t="shared" si="10"/>
        <v>17.106807230000005</v>
      </c>
      <c r="AE73" s="6">
        <f t="shared" si="11"/>
        <v>-0.22232043179456545</v>
      </c>
      <c r="AF73" s="8">
        <f t="shared" si="12"/>
        <v>18.048518856040118</v>
      </c>
      <c r="AG73" s="6">
        <f t="shared" si="13"/>
        <v>-0.15854382106276041</v>
      </c>
      <c r="AH73" s="6"/>
      <c r="AI73" s="6"/>
    </row>
    <row r="74" spans="1:35" x14ac:dyDescent="0.25">
      <c r="A74">
        <v>1624</v>
      </c>
      <c r="B74">
        <v>3633</v>
      </c>
      <c r="C74">
        <v>3860</v>
      </c>
      <c r="D74">
        <v>3336</v>
      </c>
      <c r="E74">
        <v>2877</v>
      </c>
      <c r="F74">
        <v>961</v>
      </c>
      <c r="G74">
        <v>290</v>
      </c>
      <c r="H74">
        <v>523</v>
      </c>
      <c r="I74">
        <v>221</v>
      </c>
      <c r="J74">
        <v>626</v>
      </c>
      <c r="K74">
        <v>11.503399999999999</v>
      </c>
      <c r="L74" s="2">
        <v>0.58162800000000003</v>
      </c>
      <c r="M74" s="2">
        <v>0.499218</v>
      </c>
      <c r="N74" s="2">
        <v>0.53637100000000004</v>
      </c>
      <c r="O74" s="2">
        <v>0.86024100000000003</v>
      </c>
      <c r="P74" s="3">
        <v>2.8554400000000002</v>
      </c>
      <c r="Q74" s="4">
        <v>391461</v>
      </c>
      <c r="R74" s="4">
        <v>9118.98</v>
      </c>
      <c r="S74" s="2">
        <v>0.93011999999999995</v>
      </c>
      <c r="T74" s="2">
        <v>0.72894499999999995</v>
      </c>
      <c r="U74" s="2">
        <v>0.82981700000000003</v>
      </c>
      <c r="V74">
        <v>2778240</v>
      </c>
      <c r="W74" s="3">
        <v>13.3103</v>
      </c>
      <c r="X74" s="4">
        <v>717.78700000000003</v>
      </c>
      <c r="Y74">
        <v>18.239999999999998</v>
      </c>
      <c r="Z74" s="2">
        <f>22.864+I74*$AJ$2+K74*$AK$2+L74*$AL$2+M74*$AM$2+N74*$AN$2+O74*$AO$2+P74*$AP$2+S74*$AQ$2+T74*$AR$2+U74*$AS$2+W74*$AT$2+X74*$AU$2</f>
        <v>16.530927615246888</v>
      </c>
      <c r="AA74" s="6">
        <f t="shared" si="7"/>
        <v>-9.3699143900938073E-2</v>
      </c>
      <c r="AB74">
        <f t="shared" si="14"/>
        <v>17.05347746</v>
      </c>
      <c r="AC74" s="6">
        <f t="shared" si="9"/>
        <v>-6.957657420799139E-2</v>
      </c>
      <c r="AD74" s="8">
        <f t="shared" si="10"/>
        <v>17.141072350000002</v>
      </c>
      <c r="AE74" s="6">
        <f t="shared" si="11"/>
        <v>-6.4110787677761391E-2</v>
      </c>
      <c r="AF74" s="8">
        <f t="shared" si="12"/>
        <v>17.160463348959865</v>
      </c>
      <c r="AG74" s="6">
        <f t="shared" si="13"/>
        <v>-6.2908362617467795E-2</v>
      </c>
      <c r="AH74" s="6"/>
      <c r="AI74" s="6"/>
    </row>
    <row r="75" spans="1:35" x14ac:dyDescent="0.25">
      <c r="A75">
        <v>1627</v>
      </c>
      <c r="B75">
        <v>3815</v>
      </c>
      <c r="C75">
        <v>3728</v>
      </c>
      <c r="D75">
        <v>3503</v>
      </c>
      <c r="E75">
        <v>3053</v>
      </c>
      <c r="F75">
        <v>1074</v>
      </c>
      <c r="G75">
        <v>343</v>
      </c>
      <c r="H75">
        <v>550</v>
      </c>
      <c r="I75">
        <v>220</v>
      </c>
      <c r="J75">
        <v>719</v>
      </c>
      <c r="K75">
        <v>10.2128</v>
      </c>
      <c r="L75" s="2">
        <v>0.56064599999999998</v>
      </c>
      <c r="M75" s="2">
        <v>0.47952499999999998</v>
      </c>
      <c r="N75" s="2">
        <v>0.51587899999999998</v>
      </c>
      <c r="O75" s="2">
        <v>0.83149099999999998</v>
      </c>
      <c r="P75" s="3">
        <v>2.7072500000000002</v>
      </c>
      <c r="Q75" s="4">
        <v>457752</v>
      </c>
      <c r="R75" s="4">
        <v>8982.76</v>
      </c>
      <c r="S75" s="2">
        <v>0.91574500000000003</v>
      </c>
      <c r="T75" s="2">
        <v>0.72859600000000002</v>
      </c>
      <c r="U75" s="2">
        <v>0.77777799999999997</v>
      </c>
      <c r="V75">
        <v>2584130</v>
      </c>
      <c r="W75" s="3">
        <v>10.8688</v>
      </c>
      <c r="X75" s="4">
        <v>717.16</v>
      </c>
      <c r="Y75">
        <v>19.350000000000001</v>
      </c>
      <c r="Z75" s="2">
        <f>22.864+I75*$AJ$2+K75*$AK$2+L75*$AL$2+M75*$AM$2+N75*$AN$2+O75*$AO$2+P75*$AP$2+S75*$AQ$2+T75*$AR$2+U75*$AS$2+W75*$AT$2+X75*$AU$2</f>
        <v>16.987868525555292</v>
      </c>
      <c r="AA75" s="6">
        <f t="shared" si="7"/>
        <v>-0.12207397800747849</v>
      </c>
      <c r="AB75">
        <f t="shared" si="14"/>
        <v>17.386128410000008</v>
      </c>
      <c r="AC75" s="6">
        <f t="shared" si="9"/>
        <v>-0.11295623405556063</v>
      </c>
      <c r="AD75" s="8">
        <f t="shared" si="10"/>
        <v>17.84846606</v>
      </c>
      <c r="AE75" s="6">
        <f t="shared" si="11"/>
        <v>-8.4126777895220523E-2</v>
      </c>
      <c r="AF75" s="8">
        <f t="shared" si="12"/>
        <v>17.40673043948027</v>
      </c>
      <c r="AG75" s="6">
        <f t="shared" si="13"/>
        <v>-0.11163897592808091</v>
      </c>
      <c r="AH75" s="6"/>
      <c r="AI75" s="6"/>
    </row>
    <row r="76" spans="1:35" x14ac:dyDescent="0.25">
      <c r="A76">
        <v>1722</v>
      </c>
      <c r="B76">
        <v>3649</v>
      </c>
      <c r="C76">
        <v>3840</v>
      </c>
      <c r="D76">
        <v>3408</v>
      </c>
      <c r="E76">
        <v>2785</v>
      </c>
      <c r="F76">
        <v>927</v>
      </c>
      <c r="G76">
        <v>334</v>
      </c>
      <c r="H76">
        <v>513</v>
      </c>
      <c r="I76">
        <v>307</v>
      </c>
      <c r="J76">
        <v>711</v>
      </c>
      <c r="K76">
        <v>10.2036</v>
      </c>
      <c r="L76" s="2">
        <v>0.59484300000000001</v>
      </c>
      <c r="M76" s="2">
        <v>0.50053899999999996</v>
      </c>
      <c r="N76" s="2">
        <v>0.47026200000000001</v>
      </c>
      <c r="O76" s="2">
        <v>0.83996199999999999</v>
      </c>
      <c r="P76" s="3">
        <v>3.1332200000000001</v>
      </c>
      <c r="Q76" s="4">
        <v>302549</v>
      </c>
      <c r="R76" s="4">
        <v>9235.26</v>
      </c>
      <c r="S76" s="2">
        <v>0.91998100000000005</v>
      </c>
      <c r="T76" s="2">
        <v>0.73833199999999999</v>
      </c>
      <c r="U76" s="2">
        <v>0.82813599999999998</v>
      </c>
      <c r="V76">
        <v>2744210</v>
      </c>
      <c r="W76" s="3">
        <v>11.497</v>
      </c>
      <c r="X76" s="4">
        <v>720.32299999999998</v>
      </c>
      <c r="Y76">
        <v>17.28</v>
      </c>
      <c r="Z76" s="2">
        <f>22.864+I76*$AJ$2+K76*$AK$2+L76*$AL$2+M76*$AM$2+N76*$AN$2+O76*$AO$2+P76*$AP$2+S76*$AQ$2+T76*$AR$2+U76*$AS$2+W76*$AT$2+X76*$AU$2</f>
        <v>14.419938308147259</v>
      </c>
      <c r="AA76" s="6">
        <f t="shared" si="7"/>
        <v>-0.16551282938962628</v>
      </c>
      <c r="AB76">
        <f t="shared" si="14"/>
        <v>14.509598449999995</v>
      </c>
      <c r="AC76" s="6">
        <f t="shared" si="9"/>
        <v>-0.19093578361570765</v>
      </c>
      <c r="AD76" s="8">
        <f t="shared" si="10"/>
        <v>13.615735350000001</v>
      </c>
      <c r="AE76" s="6">
        <f t="shared" si="11"/>
        <v>-0.26911984963044977</v>
      </c>
      <c r="AF76" s="8">
        <f t="shared" si="12"/>
        <v>15.947636369600104</v>
      </c>
      <c r="AG76" s="6">
        <f t="shared" si="13"/>
        <v>-8.3546150634566191E-2</v>
      </c>
      <c r="AH76" s="6"/>
      <c r="AI76" s="6"/>
    </row>
    <row r="77" spans="1:35" x14ac:dyDescent="0.25">
      <c r="A77">
        <v>1752</v>
      </c>
      <c r="B77">
        <v>2591</v>
      </c>
      <c r="C77">
        <v>2546</v>
      </c>
      <c r="D77">
        <v>2299</v>
      </c>
      <c r="E77">
        <v>1858</v>
      </c>
      <c r="F77">
        <v>834</v>
      </c>
      <c r="G77">
        <v>407</v>
      </c>
      <c r="H77">
        <v>465</v>
      </c>
      <c r="I77">
        <v>305</v>
      </c>
      <c r="J77">
        <v>966</v>
      </c>
      <c r="K77">
        <v>5.6486499999999999</v>
      </c>
      <c r="L77" s="2">
        <v>0.51299300000000003</v>
      </c>
      <c r="M77" s="2">
        <v>0.380386</v>
      </c>
      <c r="N77" s="2">
        <v>0.34407700000000002</v>
      </c>
      <c r="O77" s="2">
        <v>0.72434799999999999</v>
      </c>
      <c r="P77" s="3">
        <v>2.3981300000000001</v>
      </c>
      <c r="Q77" s="4">
        <v>150816</v>
      </c>
      <c r="R77" s="4">
        <v>4215.03</v>
      </c>
      <c r="S77" s="2">
        <v>0.862174</v>
      </c>
      <c r="T77" s="2">
        <v>0.66353099999999998</v>
      </c>
      <c r="U77" s="2">
        <v>0.66677600000000004</v>
      </c>
      <c r="V77">
        <v>1184540</v>
      </c>
      <c r="W77" s="3">
        <v>6.2555300000000003</v>
      </c>
      <c r="X77" s="4">
        <v>720.27300000000002</v>
      </c>
      <c r="Y77">
        <v>11.12</v>
      </c>
      <c r="Z77" s="2">
        <f>22.864+I77*$AJ$2+K77*$AK$2+L77*$AL$2+M77*$AM$2+N77*$AN$2+O77*$AO$2+P77*$AP$2+S77*$AQ$2+T77*$AR$2+U77*$AS$2+W77*$AT$2+X77*$AU$2</f>
        <v>13.852801180430788</v>
      </c>
      <c r="AA77" s="6">
        <f t="shared" si="7"/>
        <v>0.24575550183730116</v>
      </c>
      <c r="AB77">
        <f t="shared" si="14"/>
        <v>14.574892450000002</v>
      </c>
      <c r="AC77" s="6">
        <f t="shared" si="9"/>
        <v>0.23704411280235568</v>
      </c>
      <c r="AD77" s="8">
        <f t="shared" si="10"/>
        <v>13.536683069999997</v>
      </c>
      <c r="AE77" s="6">
        <f t="shared" si="11"/>
        <v>0.17852845172654236</v>
      </c>
      <c r="AF77" s="8">
        <f t="shared" si="12"/>
        <v>17.11904414759988</v>
      </c>
      <c r="AG77" s="6">
        <f t="shared" si="13"/>
        <v>0.35043102265969428</v>
      </c>
      <c r="AH77" s="6"/>
      <c r="AI77" s="6"/>
    </row>
    <row r="78" spans="1:35" x14ac:dyDescent="0.25">
      <c r="A78">
        <v>1768</v>
      </c>
      <c r="B78">
        <v>2387</v>
      </c>
      <c r="C78">
        <v>2148</v>
      </c>
      <c r="D78">
        <v>2093</v>
      </c>
      <c r="E78">
        <v>1732</v>
      </c>
      <c r="F78">
        <v>934</v>
      </c>
      <c r="G78">
        <v>719</v>
      </c>
      <c r="H78">
        <v>577</v>
      </c>
      <c r="I78">
        <v>395</v>
      </c>
      <c r="J78">
        <v>959</v>
      </c>
      <c r="K78">
        <v>2.91099</v>
      </c>
      <c r="L78" s="2">
        <v>0.43751899999999999</v>
      </c>
      <c r="M78" s="2">
        <v>0.29932500000000001</v>
      </c>
      <c r="N78" s="2">
        <v>0.13006699999999999</v>
      </c>
      <c r="O78" s="2">
        <v>0.49842999999999998</v>
      </c>
      <c r="P78" s="3">
        <v>3.71163</v>
      </c>
      <c r="Q78" s="4">
        <v>30874</v>
      </c>
      <c r="R78" s="4">
        <v>2547.9299999999998</v>
      </c>
      <c r="S78" s="2">
        <v>0.74921499999999996</v>
      </c>
      <c r="T78" s="2">
        <v>0.56779000000000002</v>
      </c>
      <c r="U78" s="2">
        <v>0.34628599999999998</v>
      </c>
      <c r="V78">
        <v>768311</v>
      </c>
      <c r="W78" s="3">
        <v>2.9874800000000001</v>
      </c>
      <c r="X78" s="4">
        <v>723.65899999999999</v>
      </c>
      <c r="Y78">
        <v>8.1300000000000008</v>
      </c>
      <c r="Z78" s="2">
        <f>22.864+I78*$AJ$2+K78*$AK$2+L78*$AL$2+M78*$AM$2+N78*$AN$2+O78*$AO$2+P78*$AP$2+S78*$AQ$2+T78*$AR$2+U78*$AS$2+W78*$AT$2+X78*$AU$2</f>
        <v>11.11194543839499</v>
      </c>
      <c r="AA78" s="6">
        <f t="shared" si="7"/>
        <v>0.36678295675215117</v>
      </c>
      <c r="AB78">
        <f t="shared" si="14"/>
        <v>11.386372260000002</v>
      </c>
      <c r="AC78" s="6">
        <f t="shared" si="9"/>
        <v>0.28598856471955891</v>
      </c>
      <c r="AD78" s="8">
        <f t="shared" si="10"/>
        <v>13.21750471</v>
      </c>
      <c r="AE78" s="6">
        <f t="shared" si="11"/>
        <v>0.38490659331113636</v>
      </c>
      <c r="AF78" s="8">
        <f t="shared" si="12"/>
        <v>11.839613082240021</v>
      </c>
      <c r="AG78" s="6">
        <f t="shared" si="13"/>
        <v>0.31332215474208486</v>
      </c>
      <c r="AH78" s="6"/>
      <c r="AI78" s="6"/>
    </row>
    <row r="79" spans="1:35" x14ac:dyDescent="0.25">
      <c r="A79">
        <v>1796</v>
      </c>
      <c r="B79">
        <v>3428</v>
      </c>
      <c r="C79">
        <v>3372</v>
      </c>
      <c r="D79">
        <v>3191</v>
      </c>
      <c r="E79">
        <v>2664</v>
      </c>
      <c r="F79">
        <v>945</v>
      </c>
      <c r="G79">
        <v>285</v>
      </c>
      <c r="H79">
        <v>508</v>
      </c>
      <c r="I79">
        <v>213</v>
      </c>
      <c r="J79">
        <v>906</v>
      </c>
      <c r="K79">
        <v>11.1965</v>
      </c>
      <c r="L79" s="2">
        <v>0.56780200000000003</v>
      </c>
      <c r="M79" s="2">
        <v>0.47630899999999998</v>
      </c>
      <c r="N79" s="2">
        <v>0.53658499999999998</v>
      </c>
      <c r="O79" s="2">
        <v>0.84413499999999997</v>
      </c>
      <c r="P79" s="3">
        <v>2.6045500000000001</v>
      </c>
      <c r="Q79" s="4">
        <v>377916</v>
      </c>
      <c r="R79" s="4">
        <v>8192.15</v>
      </c>
      <c r="S79" s="2">
        <v>0.92206699999999997</v>
      </c>
      <c r="T79" s="2">
        <v>0.72533099999999995</v>
      </c>
      <c r="U79" s="2">
        <v>0.80852800000000002</v>
      </c>
      <c r="V79">
        <v>2117010</v>
      </c>
      <c r="W79" s="3">
        <v>11.8316</v>
      </c>
      <c r="X79" s="4">
        <v>718.45299999999997</v>
      </c>
      <c r="Y79">
        <v>18.93</v>
      </c>
      <c r="Z79" s="2">
        <f>22.864+I79*$AJ$2+K79*$AK$2+L79*$AL$2+M79*$AM$2+N79*$AN$2+O79*$AO$2+P79*$AP$2+S79*$AQ$2+T79*$AR$2+U79*$AS$2+W79*$AT$2+X79*$AU$2</f>
        <v>16.278776797733315</v>
      </c>
      <c r="AA79" s="6">
        <f t="shared" si="7"/>
        <v>-0.14005405188941814</v>
      </c>
      <c r="AB79">
        <f t="shared" si="14"/>
        <v>17.304917080000003</v>
      </c>
      <c r="AC79" s="6">
        <f t="shared" si="9"/>
        <v>-9.3908737758597607E-2</v>
      </c>
      <c r="AD79" s="8">
        <f t="shared" si="10"/>
        <v>15.441669750000006</v>
      </c>
      <c r="AE79" s="6">
        <f t="shared" si="11"/>
        <v>-0.22590369477368158</v>
      </c>
      <c r="AF79" s="8">
        <f t="shared" si="12"/>
        <v>16.331885650799904</v>
      </c>
      <c r="AG79" s="6">
        <f t="shared" si="13"/>
        <v>-0.15908232550433296</v>
      </c>
      <c r="AH79" s="6"/>
      <c r="AI79" s="6"/>
    </row>
    <row r="80" spans="1:35" x14ac:dyDescent="0.25">
      <c r="A80">
        <v>1807</v>
      </c>
      <c r="B80">
        <v>3727</v>
      </c>
      <c r="C80">
        <v>3720</v>
      </c>
      <c r="D80">
        <v>3414</v>
      </c>
      <c r="E80">
        <v>2743</v>
      </c>
      <c r="F80">
        <v>958</v>
      </c>
      <c r="G80">
        <v>401</v>
      </c>
      <c r="H80">
        <v>590</v>
      </c>
      <c r="I80">
        <v>354</v>
      </c>
      <c r="J80">
        <v>883</v>
      </c>
      <c r="K80">
        <v>8.5137199999999993</v>
      </c>
      <c r="L80" s="2">
        <v>0.59103499999999998</v>
      </c>
      <c r="M80" s="2">
        <v>0.48230200000000001</v>
      </c>
      <c r="N80" s="2">
        <v>0.40986</v>
      </c>
      <c r="O80" s="2">
        <v>0.80538699999999996</v>
      </c>
      <c r="P80" s="3">
        <v>3.2046700000000001</v>
      </c>
      <c r="Q80" s="4">
        <v>269254</v>
      </c>
      <c r="R80" s="4">
        <v>8626.99</v>
      </c>
      <c r="S80" s="2">
        <v>0.902694</v>
      </c>
      <c r="T80" s="2">
        <v>0.70529500000000001</v>
      </c>
      <c r="U80" s="2">
        <v>0.78502899999999998</v>
      </c>
      <c r="V80">
        <v>2564860</v>
      </c>
      <c r="W80" s="3">
        <v>9.2768099999999993</v>
      </c>
      <c r="X80" s="4">
        <v>721.27700000000004</v>
      </c>
      <c r="Y80">
        <v>15.36</v>
      </c>
      <c r="Z80" s="2">
        <f>22.864+I80*$AJ$2+K80*$AK$2+L80*$AL$2+M80*$AM$2+N80*$AN$2+O80*$AO$2+P80*$AP$2+S80*$AQ$2+T80*$AR$2+U80*$AS$2+W80*$AT$2+X80*$AU$2</f>
        <v>14.712993539138289</v>
      </c>
      <c r="AA80" s="6">
        <f t="shared" si="7"/>
        <v>-4.2122816462350963E-2</v>
      </c>
      <c r="AB80">
        <f t="shared" si="14"/>
        <v>14.069544480000005</v>
      </c>
      <c r="AC80" s="6">
        <f t="shared" si="9"/>
        <v>-9.1719779686854103E-2</v>
      </c>
      <c r="AD80" s="8">
        <f t="shared" si="10"/>
        <v>12.803780149999996</v>
      </c>
      <c r="AE80" s="6">
        <f t="shared" si="11"/>
        <v>-0.19964571556627392</v>
      </c>
      <c r="AF80" s="8">
        <f t="shared" si="12"/>
        <v>13.941499406560069</v>
      </c>
      <c r="AG80" s="6">
        <f t="shared" si="13"/>
        <v>-0.10174663083745963</v>
      </c>
      <c r="AH80" s="6"/>
      <c r="AI80" s="6"/>
    </row>
    <row r="81" spans="1:35" x14ac:dyDescent="0.25">
      <c r="A81">
        <v>1813</v>
      </c>
      <c r="B81">
        <v>2264</v>
      </c>
      <c r="C81">
        <v>2522</v>
      </c>
      <c r="D81">
        <v>2014</v>
      </c>
      <c r="E81">
        <v>1643</v>
      </c>
      <c r="F81">
        <v>831</v>
      </c>
      <c r="G81">
        <v>567</v>
      </c>
      <c r="H81">
        <v>546</v>
      </c>
      <c r="I81">
        <v>312</v>
      </c>
      <c r="J81">
        <v>1008</v>
      </c>
      <c r="K81">
        <v>3.5520299999999998</v>
      </c>
      <c r="L81" s="2">
        <v>0.463005</v>
      </c>
      <c r="M81" s="2">
        <v>0.32821299999999998</v>
      </c>
      <c r="N81" s="2">
        <v>0.18884100000000001</v>
      </c>
      <c r="O81" s="2">
        <v>0.63289099999999998</v>
      </c>
      <c r="P81" s="3">
        <v>3.0757599999999998</v>
      </c>
      <c r="Q81" s="4">
        <v>54648</v>
      </c>
      <c r="R81" s="4">
        <v>2860.92</v>
      </c>
      <c r="S81" s="2">
        <v>0.81644499999999998</v>
      </c>
      <c r="T81" s="2">
        <v>0.573438</v>
      </c>
      <c r="U81" s="2">
        <v>0.50837299999999996</v>
      </c>
      <c r="V81">
        <v>1132490</v>
      </c>
      <c r="W81" s="3">
        <v>4.4479699999999998</v>
      </c>
      <c r="X81" s="4">
        <v>722.63499999999999</v>
      </c>
      <c r="Y81">
        <v>18.559999999999999</v>
      </c>
      <c r="Z81" s="2">
        <f>22.864+I81*$AJ$2+K81*$AK$2+L81*$AL$2+M81*$AM$2+N81*$AN$2+O81*$AO$2+P81*$AP$2+S81*$AQ$2+T81*$AR$2+U81*$AS$2+W81*$AT$2+X81*$AU$2</f>
        <v>13.649412767084726</v>
      </c>
      <c r="AA81" s="6">
        <f t="shared" si="7"/>
        <v>-0.26457905349759014</v>
      </c>
      <c r="AB81">
        <f t="shared" si="14"/>
        <v>13.532326960000006</v>
      </c>
      <c r="AC81" s="6">
        <f t="shared" si="9"/>
        <v>-0.3715305619544379</v>
      </c>
      <c r="AD81" s="8">
        <f t="shared" si="10"/>
        <v>13.480442610000004</v>
      </c>
      <c r="AE81" s="6">
        <f t="shared" si="11"/>
        <v>-0.37680939246252187</v>
      </c>
      <c r="AF81" s="8">
        <f t="shared" si="12"/>
        <v>11.896056658480347</v>
      </c>
      <c r="AG81" s="6">
        <f t="shared" si="13"/>
        <v>-0.56018086773057885</v>
      </c>
      <c r="AH81" s="6"/>
      <c r="AI81" s="6"/>
    </row>
    <row r="82" spans="1:35" x14ac:dyDescent="0.25">
      <c r="A82">
        <v>1829</v>
      </c>
      <c r="B82">
        <v>2336</v>
      </c>
      <c r="C82">
        <v>2254</v>
      </c>
      <c r="D82">
        <v>2150</v>
      </c>
      <c r="E82">
        <v>1769</v>
      </c>
      <c r="F82">
        <v>816</v>
      </c>
      <c r="G82">
        <v>360</v>
      </c>
      <c r="H82">
        <v>477</v>
      </c>
      <c r="I82">
        <v>213</v>
      </c>
      <c r="J82">
        <v>962</v>
      </c>
      <c r="K82">
        <v>5.9722200000000001</v>
      </c>
      <c r="L82" s="2">
        <v>0.48223300000000002</v>
      </c>
      <c r="M82" s="2">
        <v>0.36866500000000002</v>
      </c>
      <c r="N82" s="2">
        <v>0.38775500000000002</v>
      </c>
      <c r="O82" s="2">
        <v>0.72455999999999998</v>
      </c>
      <c r="P82" s="3">
        <v>2.0899100000000002</v>
      </c>
      <c r="Q82" s="4">
        <v>177019</v>
      </c>
      <c r="R82" s="4">
        <v>3880.53</v>
      </c>
      <c r="S82" s="2">
        <v>0.86228000000000005</v>
      </c>
      <c r="T82" s="2">
        <v>0.63684799999999997</v>
      </c>
      <c r="U82" s="2">
        <v>0.63274200000000003</v>
      </c>
      <c r="V82">
        <v>928474</v>
      </c>
      <c r="W82" s="3">
        <v>6.2611100000000004</v>
      </c>
      <c r="X82" s="4">
        <v>718.42600000000004</v>
      </c>
      <c r="Y82">
        <v>17.89</v>
      </c>
      <c r="Z82" s="2">
        <f>22.864+I82*$AJ$2+K82*$AK$2+L82*$AL$2+M82*$AM$2+N82*$AN$2+O82*$AO$2+P82*$AP$2+S82*$AQ$2+T82*$AR$2+U82*$AS$2+W82*$AT$2+X82*$AU$2</f>
        <v>16.708354907267093</v>
      </c>
      <c r="AA82" s="6">
        <f t="shared" si="7"/>
        <v>-6.6050592103572225E-2</v>
      </c>
      <c r="AB82">
        <f t="shared" si="14"/>
        <v>15.587867769999999</v>
      </c>
      <c r="AC82" s="6">
        <f t="shared" si="9"/>
        <v>-0.14768743640683332</v>
      </c>
      <c r="AD82" s="8">
        <f t="shared" si="10"/>
        <v>14.414300829999998</v>
      </c>
      <c r="AE82" s="6">
        <f t="shared" si="11"/>
        <v>-0.24112852999197482</v>
      </c>
      <c r="AF82" s="8">
        <f t="shared" si="12"/>
        <v>17.114725235320066</v>
      </c>
      <c r="AG82" s="6">
        <f t="shared" si="13"/>
        <v>-4.5298697701554799E-2</v>
      </c>
      <c r="AH82" s="6"/>
      <c r="AI82" s="6"/>
    </row>
    <row r="83" spans="1:35" x14ac:dyDescent="0.25">
      <c r="A83">
        <v>1900</v>
      </c>
      <c r="B83">
        <v>1823</v>
      </c>
      <c r="C83">
        <v>1782</v>
      </c>
      <c r="D83">
        <v>1703</v>
      </c>
      <c r="E83">
        <v>1495</v>
      </c>
      <c r="F83">
        <v>1190</v>
      </c>
      <c r="G83">
        <v>863</v>
      </c>
      <c r="H83">
        <v>799</v>
      </c>
      <c r="I83">
        <v>684</v>
      </c>
      <c r="J83">
        <v>1372</v>
      </c>
      <c r="K83">
        <v>1.9733499999999999</v>
      </c>
      <c r="L83" s="2">
        <v>0.21009</v>
      </c>
      <c r="M83" s="2">
        <v>0.113594</v>
      </c>
      <c r="N83" s="2">
        <v>0.159279</v>
      </c>
      <c r="O83" s="2">
        <v>0.34744799999999998</v>
      </c>
      <c r="P83" s="3">
        <v>0.93272200000000005</v>
      </c>
      <c r="Q83" s="4">
        <v>81357.600000000006</v>
      </c>
      <c r="R83" s="4">
        <v>1055.29</v>
      </c>
      <c r="S83" s="2">
        <v>0.67372399999999999</v>
      </c>
      <c r="T83" s="2">
        <v>0.36131099999999999</v>
      </c>
      <c r="U83" s="2">
        <v>0.26204</v>
      </c>
      <c r="V83">
        <v>455853</v>
      </c>
      <c r="W83" s="3">
        <v>2.0648900000000001</v>
      </c>
      <c r="X83" s="4">
        <v>712.197</v>
      </c>
      <c r="Y83">
        <v>19.36</v>
      </c>
      <c r="Z83" s="2">
        <f>22.864+I83*$AJ$2+K83*$AK$2+L83*$AL$2+M83*$AM$2+N83*$AN$2+O83*$AO$2+P83*$AP$2+S83*$AQ$2+T83*$AR$2+U83*$AS$2+W83*$AT$2+X83*$AU$2</f>
        <v>12.240597597561234</v>
      </c>
      <c r="AA83" s="6">
        <f t="shared" si="7"/>
        <v>-0.36773772739869659</v>
      </c>
      <c r="AB83">
        <f t="shared" si="14"/>
        <v>12.028065400000003</v>
      </c>
      <c r="AC83" s="6">
        <f t="shared" si="9"/>
        <v>-0.60956890041519018</v>
      </c>
      <c r="AD83" s="8">
        <f t="shared" si="10"/>
        <v>10.37129</v>
      </c>
      <c r="AE83" s="6">
        <f t="shared" si="11"/>
        <v>-0.86669160731210859</v>
      </c>
      <c r="AF83" s="8">
        <f t="shared" si="12"/>
        <v>30.957622927360262</v>
      </c>
      <c r="AG83" s="6">
        <f t="shared" si="13"/>
        <v>0.37462898732803918</v>
      </c>
      <c r="AH83" s="6"/>
      <c r="AI83" s="6"/>
    </row>
    <row r="84" spans="1:35" x14ac:dyDescent="0.25">
      <c r="A84">
        <v>1930</v>
      </c>
      <c r="B84">
        <v>4092</v>
      </c>
      <c r="C84">
        <v>4014</v>
      </c>
      <c r="D84">
        <v>3695</v>
      </c>
      <c r="E84">
        <v>2918</v>
      </c>
      <c r="F84">
        <v>967</v>
      </c>
      <c r="G84">
        <v>371</v>
      </c>
      <c r="H84">
        <v>558</v>
      </c>
      <c r="I84">
        <v>277</v>
      </c>
      <c r="J84">
        <v>882</v>
      </c>
      <c r="K84">
        <v>9.9595699999999994</v>
      </c>
      <c r="L84" s="2">
        <v>0.61771100000000001</v>
      </c>
      <c r="M84" s="2">
        <v>0.50218799999999997</v>
      </c>
      <c r="N84" s="2">
        <v>0.44544099999999998</v>
      </c>
      <c r="O84" s="2">
        <v>0.83078700000000005</v>
      </c>
      <c r="P84" s="3">
        <v>3.2734899999999998</v>
      </c>
      <c r="Q84" s="4">
        <v>306463</v>
      </c>
      <c r="R84" s="4">
        <v>10030.4</v>
      </c>
      <c r="S84" s="2">
        <v>0.91539300000000001</v>
      </c>
      <c r="T84" s="2">
        <v>0.73759699999999995</v>
      </c>
      <c r="U84" s="2">
        <v>0.79236399999999996</v>
      </c>
      <c r="V84">
        <v>2995570</v>
      </c>
      <c r="W84" s="3">
        <v>10.8194</v>
      </c>
      <c r="X84" s="4">
        <v>721.85500000000002</v>
      </c>
      <c r="Y84">
        <v>7.06</v>
      </c>
      <c r="Z84" s="2">
        <f>22.864+I84*$AJ$2+K84*$AK$2+L84*$AL$2+M84*$AM$2+N84*$AN$2+O84*$AO$2+P84*$AP$2+S84*$AQ$2+T84*$AR$2+U84*$AS$2+W84*$AT$2+X84*$AU$2</f>
        <v>15.199480044579396</v>
      </c>
      <c r="AA84" s="6">
        <f t="shared" si="7"/>
        <v>1.1529008561727192</v>
      </c>
      <c r="AB84">
        <f t="shared" si="14"/>
        <v>13.499213040000008</v>
      </c>
      <c r="AC84" s="6">
        <f t="shared" si="9"/>
        <v>0.47700655000552572</v>
      </c>
      <c r="AD84" s="8">
        <f t="shared" si="10"/>
        <v>13.284366690000006</v>
      </c>
      <c r="AE84" s="6">
        <f t="shared" si="11"/>
        <v>0.46854824435744352</v>
      </c>
      <c r="AF84" s="8">
        <f t="shared" si="12"/>
        <v>11.829637841279919</v>
      </c>
      <c r="AG84" s="6">
        <f t="shared" si="13"/>
        <v>0.40319390206825328</v>
      </c>
      <c r="AH84" s="6"/>
      <c r="AI84" s="6"/>
    </row>
    <row r="85" spans="1:35" x14ac:dyDescent="0.25">
      <c r="A85">
        <v>1934</v>
      </c>
      <c r="B85">
        <v>1637</v>
      </c>
      <c r="C85">
        <v>1412</v>
      </c>
      <c r="D85">
        <v>1508</v>
      </c>
      <c r="E85">
        <v>1308</v>
      </c>
      <c r="F85">
        <v>1114</v>
      </c>
      <c r="G85">
        <v>695</v>
      </c>
      <c r="H85">
        <v>599</v>
      </c>
      <c r="I85">
        <v>458</v>
      </c>
      <c r="J85">
        <v>1238</v>
      </c>
      <c r="K85">
        <v>2.1697799999999998</v>
      </c>
      <c r="L85" s="2">
        <v>0.190113</v>
      </c>
      <c r="M85" s="2">
        <v>8.0099000000000004E-2</v>
      </c>
      <c r="N85" s="2">
        <v>0.23161999999999999</v>
      </c>
      <c r="O85" s="2">
        <v>0.34029399999999999</v>
      </c>
      <c r="P85" s="3">
        <v>0.463007</v>
      </c>
      <c r="Q85" s="4">
        <v>132404</v>
      </c>
      <c r="R85" s="4">
        <v>954.58199999999999</v>
      </c>
      <c r="S85" s="2">
        <v>0.67014700000000005</v>
      </c>
      <c r="T85" s="2">
        <v>0.431419</v>
      </c>
      <c r="U85" s="2">
        <v>0.20477799999999999</v>
      </c>
      <c r="V85">
        <v>283327</v>
      </c>
      <c r="W85" s="3">
        <v>2.03165</v>
      </c>
      <c r="X85" s="4">
        <v>697.423</v>
      </c>
      <c r="Y85">
        <v>8.6300000000000008</v>
      </c>
      <c r="Z85" s="2">
        <f>22.864+I85*$AJ$2+K85*$AK$2+L85*$AL$2+M85*$AM$2+N85*$AN$2+O85*$AO$2+P85*$AP$2+S85*$AQ$2+T85*$AR$2+U85*$AS$2+W85*$AT$2+X85*$AU$2</f>
        <v>12.719374176170042</v>
      </c>
      <c r="AA85" s="6">
        <f t="shared" si="7"/>
        <v>0.47385564034415306</v>
      </c>
      <c r="AB85">
        <f t="shared" si="14"/>
        <v>12.045582940000005</v>
      </c>
      <c r="AC85" s="6">
        <f t="shared" si="9"/>
        <v>0.28355480652229875</v>
      </c>
      <c r="AD85" s="8">
        <f t="shared" si="10"/>
        <v>12.403761620000001</v>
      </c>
      <c r="AE85" s="6">
        <f t="shared" si="11"/>
        <v>0.30424332034204316</v>
      </c>
      <c r="AF85" s="8">
        <f t="shared" si="12"/>
        <v>51.468724983600168</v>
      </c>
      <c r="AG85" s="6">
        <f t="shared" si="13"/>
        <v>0.83232535869598789</v>
      </c>
      <c r="AH85" s="6"/>
      <c r="AI85" s="6"/>
    </row>
    <row r="86" spans="1:35" x14ac:dyDescent="0.25">
      <c r="A86">
        <v>2162</v>
      </c>
      <c r="B86">
        <v>3545</v>
      </c>
      <c r="C86">
        <v>3452</v>
      </c>
      <c r="D86">
        <v>2978</v>
      </c>
      <c r="E86">
        <v>2549</v>
      </c>
      <c r="F86">
        <v>1334</v>
      </c>
      <c r="G86">
        <v>573</v>
      </c>
      <c r="H86">
        <v>650</v>
      </c>
      <c r="I86">
        <v>413</v>
      </c>
      <c r="J86">
        <v>1110</v>
      </c>
      <c r="K86">
        <v>5.1972100000000001</v>
      </c>
      <c r="L86" s="2">
        <v>0.45316699999999999</v>
      </c>
      <c r="M86" s="2">
        <v>0.31290200000000001</v>
      </c>
      <c r="N86" s="2">
        <v>0.39905600000000002</v>
      </c>
      <c r="O86" s="2">
        <v>0.71528000000000003</v>
      </c>
      <c r="P86" s="3">
        <v>1.5965800000000001</v>
      </c>
      <c r="Q86" s="4">
        <v>475016</v>
      </c>
      <c r="R86" s="4">
        <v>4595.46</v>
      </c>
      <c r="S86" s="2">
        <v>0.85763999999999996</v>
      </c>
      <c r="T86" s="2">
        <v>0.64167600000000002</v>
      </c>
      <c r="U86" s="2">
        <v>0.64970099999999997</v>
      </c>
      <c r="V86">
        <v>2173020</v>
      </c>
      <c r="W86" s="3">
        <v>6.0244299999999997</v>
      </c>
      <c r="X86" s="4">
        <v>714.53499999999997</v>
      </c>
      <c r="Y86">
        <v>17.5</v>
      </c>
      <c r="Z86" s="2">
        <f>22.864+I86*$AJ$2+K86*$AK$2+L86*$AL$2+M86*$AM$2+N86*$AN$2+O86*$AO$2+P86*$AP$2+S86*$AQ$2+T86*$AR$2+U86*$AS$2+W86*$AT$2+X86*$AU$2</f>
        <v>14.343716680481499</v>
      </c>
      <c r="AA86" s="6">
        <f t="shared" si="7"/>
        <v>-0.18035904682962861</v>
      </c>
      <c r="AB86">
        <f t="shared" si="14"/>
        <v>13.193113889999998</v>
      </c>
      <c r="AC86" s="6">
        <f t="shared" si="9"/>
        <v>-0.32644955132726466</v>
      </c>
      <c r="AD86" s="8">
        <f t="shared" si="10"/>
        <v>16.041807569999992</v>
      </c>
      <c r="AE86" s="6">
        <f t="shared" si="11"/>
        <v>-9.0899508901166062E-2</v>
      </c>
      <c r="AF86" s="8">
        <f t="shared" si="12"/>
        <v>23.951431644479953</v>
      </c>
      <c r="AG86" s="6">
        <f t="shared" si="13"/>
        <v>0.26935474005232601</v>
      </c>
      <c r="AH86" s="6"/>
      <c r="AI86" s="6"/>
    </row>
    <row r="87" spans="1:35" x14ac:dyDescent="0.25">
      <c r="A87">
        <v>3035</v>
      </c>
      <c r="B87">
        <v>2672</v>
      </c>
      <c r="C87">
        <v>2696</v>
      </c>
      <c r="D87">
        <v>2364</v>
      </c>
      <c r="E87">
        <v>2067</v>
      </c>
      <c r="F87">
        <v>1518</v>
      </c>
      <c r="G87">
        <v>1002</v>
      </c>
      <c r="H87">
        <v>919</v>
      </c>
      <c r="I87">
        <v>590</v>
      </c>
      <c r="J87">
        <v>1985</v>
      </c>
      <c r="K87">
        <v>2.35928</v>
      </c>
      <c r="L87" s="2">
        <v>0.275418</v>
      </c>
      <c r="M87" s="2">
        <v>0.153138</v>
      </c>
      <c r="N87" s="2">
        <v>0.204762</v>
      </c>
      <c r="O87" s="2">
        <v>0.45808500000000002</v>
      </c>
      <c r="P87" s="3">
        <v>1.06395</v>
      </c>
      <c r="Q87" s="4">
        <v>204439</v>
      </c>
      <c r="R87" s="4">
        <v>1854.58</v>
      </c>
      <c r="S87" s="2">
        <v>0.729043</v>
      </c>
      <c r="T87" s="2">
        <v>0.44014599999999998</v>
      </c>
      <c r="U87" s="2">
        <v>0.31192199999999998</v>
      </c>
      <c r="V87">
        <v>1174740</v>
      </c>
      <c r="W87" s="3">
        <v>2.69062</v>
      </c>
      <c r="X87" s="4">
        <v>712.02200000000005</v>
      </c>
      <c r="Y87">
        <v>9.34</v>
      </c>
      <c r="Z87" s="2">
        <f>22.864+I87*$AJ$2+K87*$AK$2+L87*$AL$2+M87*$AM$2+N87*$AN$2+O87*$AO$2+P87*$AP$2+S87*$AQ$2+T87*$AR$2+U87*$AS$2+W87*$AT$2+X87*$AU$2</f>
        <v>14.868782425248035</v>
      </c>
      <c r="AA87" s="6">
        <f t="shared" si="7"/>
        <v>0.59194672647195246</v>
      </c>
      <c r="AB87">
        <f t="shared" si="14"/>
        <v>14.615428900000008</v>
      </c>
      <c r="AC87" s="6">
        <f t="shared" si="9"/>
        <v>0.36094930474465964</v>
      </c>
      <c r="AD87" s="8">
        <f t="shared" si="10"/>
        <v>12.95803371</v>
      </c>
      <c r="AE87" s="6">
        <f t="shared" si="11"/>
        <v>0.27921162970952024</v>
      </c>
      <c r="AF87" s="8">
        <f t="shared" si="12"/>
        <v>25.858008780360024</v>
      </c>
      <c r="AG87" s="6">
        <f t="shared" si="13"/>
        <v>0.63879662663375592</v>
      </c>
      <c r="AH87" s="6"/>
      <c r="AI87" s="6"/>
    </row>
    <row r="88" spans="1:35" x14ac:dyDescent="0.25">
      <c r="A88">
        <v>3058</v>
      </c>
      <c r="B88">
        <v>3028</v>
      </c>
      <c r="C88">
        <v>3160</v>
      </c>
      <c r="D88">
        <v>2613</v>
      </c>
      <c r="E88">
        <v>2260</v>
      </c>
      <c r="F88">
        <v>1465</v>
      </c>
      <c r="G88">
        <v>1080</v>
      </c>
      <c r="H88">
        <v>849</v>
      </c>
      <c r="I88">
        <v>565</v>
      </c>
      <c r="J88">
        <v>1821</v>
      </c>
      <c r="K88">
        <v>2.4194399999999998</v>
      </c>
      <c r="L88" s="2">
        <v>0.34787400000000002</v>
      </c>
      <c r="M88" s="2">
        <v>0.213423</v>
      </c>
      <c r="N88" s="2">
        <v>0.15127699999999999</v>
      </c>
      <c r="O88" s="2">
        <v>0.490566</v>
      </c>
      <c r="P88" s="3">
        <v>2.0649299999999999</v>
      </c>
      <c r="Q88" s="4">
        <v>100793</v>
      </c>
      <c r="R88" s="4">
        <v>2364.9</v>
      </c>
      <c r="S88" s="2">
        <v>0.74528300000000003</v>
      </c>
      <c r="T88" s="2">
        <v>0.50953199999999998</v>
      </c>
      <c r="U88" s="2">
        <v>0.329127</v>
      </c>
      <c r="V88">
        <v>1653800</v>
      </c>
      <c r="W88" s="3">
        <v>2.9259300000000001</v>
      </c>
      <c r="X88" s="4">
        <v>719.19500000000005</v>
      </c>
      <c r="Y88">
        <v>11.5</v>
      </c>
      <c r="Z88" s="2">
        <f>22.864+I88*$AJ$2+K88*$AK$2+L88*$AL$2+M88*$AM$2+N88*$AN$2+O88*$AO$2+P88*$AP$2+S88*$AQ$2+T88*$AR$2+U88*$AS$2+W88*$AT$2+X88*$AU$2</f>
        <v>13.086987936454157</v>
      </c>
      <c r="AA88" s="6">
        <f t="shared" si="7"/>
        <v>0.1379989509960137</v>
      </c>
      <c r="AB88">
        <f t="shared" si="14"/>
        <v>13.396326630000008</v>
      </c>
      <c r="AC88" s="6">
        <f t="shared" si="9"/>
        <v>0.14155571765123548</v>
      </c>
      <c r="AD88" s="8">
        <f t="shared" si="10"/>
        <v>13.682096730000001</v>
      </c>
      <c r="AE88" s="6">
        <f t="shared" si="11"/>
        <v>0.15948555057467431</v>
      </c>
      <c r="AF88" s="8">
        <f t="shared" si="12"/>
        <v>16.352240182880223</v>
      </c>
      <c r="AG88" s="6">
        <f t="shared" si="13"/>
        <v>0.29673244329912768</v>
      </c>
      <c r="AH88" s="6"/>
      <c r="AI88" s="6"/>
    </row>
    <row r="89" spans="1:35" x14ac:dyDescent="0.25">
      <c r="A89">
        <v>1007</v>
      </c>
      <c r="B89">
        <v>1284</v>
      </c>
      <c r="C89">
        <v>1948</v>
      </c>
      <c r="D89">
        <v>1199</v>
      </c>
      <c r="E89">
        <v>1050</v>
      </c>
      <c r="F89">
        <v>504</v>
      </c>
      <c r="G89">
        <v>344</v>
      </c>
      <c r="H89">
        <v>443</v>
      </c>
      <c r="I89">
        <v>213</v>
      </c>
      <c r="J89">
        <v>551</v>
      </c>
      <c r="K89">
        <v>3.4854699999999998</v>
      </c>
      <c r="L89" s="2">
        <v>0.43624200000000002</v>
      </c>
      <c r="M89" s="2">
        <v>0.35135100000000002</v>
      </c>
      <c r="N89" s="2">
        <v>0.18867900000000001</v>
      </c>
      <c r="O89" s="2">
        <v>0.69982500000000003</v>
      </c>
      <c r="P89" s="3">
        <v>3.4125000000000001</v>
      </c>
      <c r="Q89" s="4">
        <v>23648</v>
      </c>
      <c r="R89" s="4">
        <v>1781.25</v>
      </c>
      <c r="S89" s="2">
        <v>0.84991300000000003</v>
      </c>
      <c r="T89" s="2">
        <v>0.46041399999999999</v>
      </c>
      <c r="U89" s="2">
        <v>0.60792400000000002</v>
      </c>
      <c r="V89">
        <v>689469</v>
      </c>
      <c r="W89" s="3">
        <v>5.6627900000000002</v>
      </c>
      <c r="X89" s="4">
        <v>719.59699999999998</v>
      </c>
      <c r="Y89">
        <v>19.7</v>
      </c>
      <c r="Z89" s="2">
        <f>22.864+I89*$AJ$2+K89*$AK$2+L89*$AL$2+M89*$AM$2+N89*$AN$2+O89*$AO$2+P89*$AP$2+S89*$AQ$2+T89*$AR$2+U89*$AS$2+W89*$AT$2+X89*$AU$2</f>
        <v>16.908675855082755</v>
      </c>
      <c r="AA89" s="6">
        <f t="shared" si="7"/>
        <v>-0.14169158096026618</v>
      </c>
      <c r="AB89">
        <f t="shared" si="14"/>
        <v>15.122430980000001</v>
      </c>
      <c r="AC89" s="6">
        <f t="shared" si="9"/>
        <v>-0.30270060587838094</v>
      </c>
      <c r="AD89" s="8">
        <f t="shared" si="10"/>
        <v>14.671938730000001</v>
      </c>
      <c r="AE89" s="6">
        <f t="shared" si="11"/>
        <v>-0.3426991730628634</v>
      </c>
      <c r="AF89" s="8">
        <f t="shared" si="12"/>
        <v>16.211720893360052</v>
      </c>
      <c r="AG89" s="6">
        <f t="shared" si="13"/>
        <v>-0.21517019257768408</v>
      </c>
      <c r="AH89" s="6"/>
      <c r="AI89" s="6"/>
    </row>
    <row r="90" spans="1:35" x14ac:dyDescent="0.25">
      <c r="A90">
        <v>1016</v>
      </c>
      <c r="B90">
        <v>2897</v>
      </c>
      <c r="C90">
        <v>2890</v>
      </c>
      <c r="D90">
        <v>2608</v>
      </c>
      <c r="E90">
        <v>2133</v>
      </c>
      <c r="F90">
        <v>711</v>
      </c>
      <c r="G90">
        <v>284</v>
      </c>
      <c r="H90">
        <v>451</v>
      </c>
      <c r="I90">
        <v>287</v>
      </c>
      <c r="J90">
        <v>419</v>
      </c>
      <c r="K90">
        <v>9.1830999999999996</v>
      </c>
      <c r="L90" s="2">
        <v>0.60587599999999997</v>
      </c>
      <c r="M90" s="2">
        <v>0.5</v>
      </c>
      <c r="N90" s="2">
        <v>0.42914600000000003</v>
      </c>
      <c r="O90" s="2">
        <v>0.82104600000000005</v>
      </c>
      <c r="P90" s="3">
        <v>3.3302100000000001</v>
      </c>
      <c r="Q90" s="4">
        <v>160125</v>
      </c>
      <c r="R90" s="4">
        <v>6972</v>
      </c>
      <c r="S90" s="2">
        <v>0.91052299999999997</v>
      </c>
      <c r="T90" s="2">
        <v>0.70513199999999998</v>
      </c>
      <c r="U90" s="2">
        <v>0.82276899999999997</v>
      </c>
      <c r="V90">
        <v>1551140</v>
      </c>
      <c r="W90" s="3">
        <v>10.1761</v>
      </c>
      <c r="X90" s="4">
        <v>720.67499999999995</v>
      </c>
      <c r="Y90">
        <v>8.51</v>
      </c>
      <c r="Z90" s="2">
        <f>22.864+I90*$AJ$2+K90*$AK$2+L90*$AL$2+M90*$AM$2+N90*$AN$2+O90*$AO$2+P90*$AP$2+S90*$AQ$2+T90*$AR$2+U90*$AS$2+W90*$AT$2+X90*$AU$2</f>
        <v>14.536132880686182</v>
      </c>
      <c r="AA90" s="6">
        <f t="shared" si="7"/>
        <v>0.70812372275983337</v>
      </c>
      <c r="AB90">
        <f t="shared" si="14"/>
        <v>13.260108970000005</v>
      </c>
      <c r="AC90" s="6">
        <f t="shared" si="9"/>
        <v>0.35822548523143871</v>
      </c>
      <c r="AD90" s="8">
        <f t="shared" si="10"/>
        <v>14.074375390000005</v>
      </c>
      <c r="AE90" s="6">
        <f t="shared" si="11"/>
        <v>0.39535505028191548</v>
      </c>
      <c r="AF90" s="8">
        <f t="shared" si="12"/>
        <v>16.390081518080024</v>
      </c>
      <c r="AG90" s="6">
        <f t="shared" si="13"/>
        <v>0.48078354640197768</v>
      </c>
      <c r="AH90" s="6"/>
      <c r="AI90" s="6"/>
    </row>
    <row r="91" spans="1:35" x14ac:dyDescent="0.25">
      <c r="A91">
        <v>1020</v>
      </c>
      <c r="B91">
        <v>2661</v>
      </c>
      <c r="C91">
        <v>2834</v>
      </c>
      <c r="D91">
        <v>2465</v>
      </c>
      <c r="E91">
        <v>1956</v>
      </c>
      <c r="F91">
        <v>542</v>
      </c>
      <c r="G91">
        <v>221</v>
      </c>
      <c r="H91">
        <v>381</v>
      </c>
      <c r="I91">
        <v>238</v>
      </c>
      <c r="J91">
        <v>454</v>
      </c>
      <c r="K91">
        <v>11.1538</v>
      </c>
      <c r="L91" s="2">
        <v>0.66156700000000002</v>
      </c>
      <c r="M91" s="2">
        <v>0.56605300000000003</v>
      </c>
      <c r="N91" s="2">
        <v>0.42070800000000003</v>
      </c>
      <c r="O91" s="2">
        <v>0.85531900000000005</v>
      </c>
      <c r="P91" s="3">
        <v>4.4049800000000001</v>
      </c>
      <c r="Q91" s="4">
        <v>92704.8</v>
      </c>
      <c r="R91" s="4">
        <v>8098.27</v>
      </c>
      <c r="S91" s="2">
        <v>0.92766000000000004</v>
      </c>
      <c r="T91" s="2">
        <v>0.73225600000000002</v>
      </c>
      <c r="U91" s="2">
        <v>0.86570100000000005</v>
      </c>
      <c r="V91">
        <v>1497000</v>
      </c>
      <c r="W91" s="3">
        <v>12.823499999999999</v>
      </c>
      <c r="X91" s="4">
        <v>722.65899999999999</v>
      </c>
      <c r="Y91">
        <v>22.36</v>
      </c>
      <c r="Z91" s="2">
        <f>22.864+I91*$AJ$2+K91*$AK$2+L91*$AL$2+M91*$AM$2+N91*$AN$2+O91*$AO$2+P91*$AP$2+S91*$AQ$2+T91*$AR$2+U91*$AS$2+W91*$AT$2+X91*$AU$2</f>
        <v>13.461529607613699</v>
      </c>
      <c r="AA91" s="6">
        <f t="shared" si="7"/>
        <v>-0.39796379214607785</v>
      </c>
      <c r="AB91">
        <f t="shared" si="14"/>
        <v>14.377518170000002</v>
      </c>
      <c r="AC91" s="6">
        <f t="shared" si="9"/>
        <v>-0.55520582451122691</v>
      </c>
      <c r="AD91" s="8">
        <f t="shared" si="10"/>
        <v>13.151306869999997</v>
      </c>
      <c r="AE91" s="6">
        <f t="shared" si="11"/>
        <v>-0.70021125816829211</v>
      </c>
      <c r="AF91" s="8">
        <f t="shared" si="12"/>
        <v>13.864852212240066</v>
      </c>
      <c r="AG91" s="6">
        <f t="shared" si="13"/>
        <v>-0.61271102336455552</v>
      </c>
      <c r="AH91" s="6"/>
      <c r="AI91" s="6"/>
    </row>
    <row r="92" spans="1:35" x14ac:dyDescent="0.25">
      <c r="A92">
        <v>1027</v>
      </c>
      <c r="B92">
        <v>2884</v>
      </c>
      <c r="C92">
        <v>2728</v>
      </c>
      <c r="D92">
        <v>2570</v>
      </c>
      <c r="E92">
        <v>2088</v>
      </c>
      <c r="F92">
        <v>665</v>
      </c>
      <c r="G92">
        <v>263</v>
      </c>
      <c r="H92">
        <v>403</v>
      </c>
      <c r="I92">
        <v>291</v>
      </c>
      <c r="J92">
        <v>443</v>
      </c>
      <c r="K92">
        <v>9.7718600000000002</v>
      </c>
      <c r="L92" s="2">
        <v>0.625247</v>
      </c>
      <c r="M92" s="2">
        <v>0.51689099999999999</v>
      </c>
      <c r="N92" s="2">
        <v>0.43319000000000002</v>
      </c>
      <c r="O92" s="2">
        <v>0.82413899999999995</v>
      </c>
      <c r="P92" s="3">
        <v>3.5398000000000001</v>
      </c>
      <c r="Q92" s="4">
        <v>140539</v>
      </c>
      <c r="R92" s="4">
        <v>7243.63</v>
      </c>
      <c r="S92" s="2">
        <v>0.91207000000000005</v>
      </c>
      <c r="T92" s="2">
        <v>0.72889300000000001</v>
      </c>
      <c r="U92" s="2">
        <v>0.84137700000000004</v>
      </c>
      <c r="V92">
        <v>1382630</v>
      </c>
      <c r="W92" s="3">
        <v>10.3726</v>
      </c>
      <c r="X92" s="4">
        <v>721.12400000000002</v>
      </c>
      <c r="Y92">
        <v>11.25</v>
      </c>
      <c r="Z92" s="2">
        <f>22.864+I92*$AJ$2+K92*$AK$2+L92*$AL$2+M92*$AM$2+N92*$AN$2+O92*$AO$2+P92*$AP$2+S92*$AQ$2+T92*$AR$2+U92*$AS$2+W92*$AT$2+X92*$AU$2</f>
        <v>13.355062642544787</v>
      </c>
      <c r="AA92" s="6">
        <f t="shared" si="7"/>
        <v>0.18711667933731443</v>
      </c>
      <c r="AB92">
        <f t="shared" si="14"/>
        <v>13.782644700000001</v>
      </c>
      <c r="AC92" s="6">
        <f t="shared" si="9"/>
        <v>0.18375607549398704</v>
      </c>
      <c r="AD92" s="8">
        <f t="shared" si="10"/>
        <v>13.957158980000003</v>
      </c>
      <c r="AE92" s="6">
        <f t="shared" si="11"/>
        <v>0.19396203653474484</v>
      </c>
      <c r="AF92" s="8">
        <f t="shared" si="12"/>
        <v>16.987588988839889</v>
      </c>
      <c r="AG92" s="6">
        <f t="shared" si="13"/>
        <v>0.33775181355101286</v>
      </c>
      <c r="AH92" s="6"/>
      <c r="AI92" s="6"/>
    </row>
    <row r="93" spans="1:35" x14ac:dyDescent="0.25">
      <c r="A93">
        <v>1036</v>
      </c>
      <c r="B93">
        <v>2942</v>
      </c>
      <c r="C93">
        <v>2818</v>
      </c>
      <c r="D93">
        <v>2637</v>
      </c>
      <c r="E93">
        <v>2199</v>
      </c>
      <c r="F93">
        <v>648</v>
      </c>
      <c r="G93">
        <v>195</v>
      </c>
      <c r="H93">
        <v>352</v>
      </c>
      <c r="I93">
        <v>120</v>
      </c>
      <c r="J93">
        <v>511</v>
      </c>
      <c r="K93">
        <v>13.523099999999999</v>
      </c>
      <c r="L93" s="2">
        <v>0.63899700000000004</v>
      </c>
      <c r="M93" s="2">
        <v>0.54478400000000005</v>
      </c>
      <c r="N93" s="2">
        <v>0.53736700000000004</v>
      </c>
      <c r="O93" s="2">
        <v>0.87056100000000003</v>
      </c>
      <c r="P93" s="3">
        <v>3.4238400000000002</v>
      </c>
      <c r="Q93" s="4">
        <v>178391</v>
      </c>
      <c r="R93" s="4">
        <v>8286.9699999999993</v>
      </c>
      <c r="S93" s="2">
        <v>0.93528</v>
      </c>
      <c r="T93" s="2">
        <v>0.76446999999999998</v>
      </c>
      <c r="U93" s="2">
        <v>0.82513000000000003</v>
      </c>
      <c r="V93">
        <v>1482080</v>
      </c>
      <c r="W93" s="3">
        <v>14.4513</v>
      </c>
      <c r="X93" s="4">
        <v>719.80700000000002</v>
      </c>
      <c r="Y93">
        <v>20.260000000000002</v>
      </c>
      <c r="Z93" s="2">
        <f>22.864+I93*$AJ$2+K93*$AK$2+L93*$AL$2+M93*$AM$2+N93*$AN$2+O93*$AO$2+P93*$AP$2+S93*$AQ$2+T93*$AR$2+U93*$AS$2+W93*$AT$2+X93*$AU$2</f>
        <v>16.381755880541277</v>
      </c>
      <c r="AA93" s="6">
        <f t="shared" si="7"/>
        <v>-0.19142369790023317</v>
      </c>
      <c r="AB93">
        <f t="shared" si="14"/>
        <v>16.57464663</v>
      </c>
      <c r="AC93" s="6">
        <f t="shared" si="9"/>
        <v>-0.22234883507739683</v>
      </c>
      <c r="AD93" s="8">
        <f t="shared" si="10"/>
        <v>16.594889799999997</v>
      </c>
      <c r="AE93" s="6">
        <f t="shared" si="11"/>
        <v>-0.22085776068244847</v>
      </c>
      <c r="AF93" s="8">
        <f t="shared" si="12"/>
        <v>15.632307463760071</v>
      </c>
      <c r="AG93" s="6">
        <f t="shared" si="13"/>
        <v>-0.29603387388382535</v>
      </c>
      <c r="AH93" s="6"/>
      <c r="AI93" s="6"/>
    </row>
    <row r="94" spans="1:35" x14ac:dyDescent="0.25">
      <c r="A94">
        <v>1044</v>
      </c>
      <c r="B94">
        <v>1329</v>
      </c>
      <c r="C94">
        <v>1538</v>
      </c>
      <c r="D94">
        <v>1299</v>
      </c>
      <c r="E94">
        <v>1020</v>
      </c>
      <c r="F94">
        <v>717</v>
      </c>
      <c r="G94">
        <v>543</v>
      </c>
      <c r="H94">
        <v>580</v>
      </c>
      <c r="I94">
        <v>353</v>
      </c>
      <c r="J94">
        <v>740</v>
      </c>
      <c r="K94">
        <v>2.3922699999999999</v>
      </c>
      <c r="L94" s="2">
        <v>0.29912</v>
      </c>
      <c r="M94" s="2">
        <v>0.17443900000000001</v>
      </c>
      <c r="N94" s="2">
        <v>0.138095</v>
      </c>
      <c r="O94" s="2">
        <v>0.47813600000000001</v>
      </c>
      <c r="P94" s="3">
        <v>1.7413799999999999</v>
      </c>
      <c r="Q94" s="4">
        <v>25508.400000000001</v>
      </c>
      <c r="R94" s="4">
        <v>1075.48</v>
      </c>
      <c r="S94" s="2">
        <v>0.73906799999999995</v>
      </c>
      <c r="T94" s="2">
        <v>0.38264999999999999</v>
      </c>
      <c r="U94" s="2">
        <v>0.35446899999999998</v>
      </c>
      <c r="V94">
        <v>388330</v>
      </c>
      <c r="W94" s="3">
        <v>2.8324099999999999</v>
      </c>
      <c r="X94" s="4">
        <v>726.93100000000004</v>
      </c>
      <c r="Y94">
        <v>8.26</v>
      </c>
      <c r="Z94" s="2">
        <f>22.864+I94*$AJ$2+K94*$AK$2+L94*$AL$2+M94*$AM$2+N94*$AN$2+O94*$AO$2+P94*$AP$2+S94*$AQ$2+T94*$AR$2+U94*$AS$2+W94*$AT$2+X94*$AU$2</f>
        <v>13.558597227415284</v>
      </c>
      <c r="AA94" s="6">
        <f t="shared" si="7"/>
        <v>0.64147666191468333</v>
      </c>
      <c r="AB94">
        <f t="shared" si="14"/>
        <v>10.330538860000001</v>
      </c>
      <c r="AC94" s="6">
        <f t="shared" si="9"/>
        <v>0.20042893096478812</v>
      </c>
      <c r="AD94" s="8">
        <f t="shared" si="10"/>
        <v>11.17246753</v>
      </c>
      <c r="AE94" s="6">
        <f t="shared" si="11"/>
        <v>0.26068256830279646</v>
      </c>
      <c r="AF94" s="8">
        <f t="shared" si="12"/>
        <v>5.8590254315199672</v>
      </c>
      <c r="AG94" s="6">
        <f t="shared" si="13"/>
        <v>-0.40979077434336447</v>
      </c>
      <c r="AH94" s="6"/>
      <c r="AI94" s="6"/>
    </row>
    <row r="95" spans="1:35" x14ac:dyDescent="0.25">
      <c r="A95">
        <v>1068</v>
      </c>
      <c r="B95">
        <v>2597</v>
      </c>
      <c r="C95">
        <v>2518</v>
      </c>
      <c r="D95">
        <v>2378</v>
      </c>
      <c r="E95">
        <v>1853</v>
      </c>
      <c r="F95">
        <v>568</v>
      </c>
      <c r="G95">
        <v>215</v>
      </c>
      <c r="H95">
        <v>314</v>
      </c>
      <c r="I95">
        <v>199</v>
      </c>
      <c r="J95">
        <v>445</v>
      </c>
      <c r="K95">
        <v>11.060499999999999</v>
      </c>
      <c r="L95" s="2">
        <v>0.64107400000000003</v>
      </c>
      <c r="M95" s="2">
        <v>0.53077200000000002</v>
      </c>
      <c r="N95" s="2">
        <v>0.45083000000000001</v>
      </c>
      <c r="O95" s="2">
        <v>0.84266399999999997</v>
      </c>
      <c r="P95" s="3">
        <v>3.6402299999999999</v>
      </c>
      <c r="Q95" s="4">
        <v>106677</v>
      </c>
      <c r="R95" s="4">
        <v>7056.41</v>
      </c>
      <c r="S95" s="2">
        <v>0.92133200000000004</v>
      </c>
      <c r="T95" s="2">
        <v>0.76671599999999995</v>
      </c>
      <c r="U95" s="2">
        <v>0.83193899999999998</v>
      </c>
      <c r="V95">
        <v>1180360</v>
      </c>
      <c r="W95" s="3">
        <v>11.711600000000001</v>
      </c>
      <c r="X95" s="4">
        <v>722.67700000000002</v>
      </c>
      <c r="Y95">
        <v>11.36</v>
      </c>
      <c r="Z95" s="2">
        <f>22.864+I95*$AJ$2+K95*$AK$2+L95*$AL$2+M95*$AM$2+N95*$AN$2+O95*$AO$2+P95*$AP$2+S95*$AQ$2+T95*$AR$2+U95*$AS$2+W95*$AT$2+X95*$AU$2</f>
        <v>13.245656798804617</v>
      </c>
      <c r="AA95" s="6">
        <f t="shared" si="7"/>
        <v>0.16599091538773048</v>
      </c>
      <c r="AB95">
        <f t="shared" si="14"/>
        <v>13.129017340000001</v>
      </c>
      <c r="AC95" s="6">
        <f t="shared" si="9"/>
        <v>0.13474103157822481</v>
      </c>
      <c r="AD95" s="8">
        <f t="shared" si="10"/>
        <v>13.205886050000002</v>
      </c>
      <c r="AE95" s="6">
        <f t="shared" si="11"/>
        <v>0.13977752367475579</v>
      </c>
      <c r="AF95" s="8">
        <f t="shared" si="12"/>
        <v>14.416081652560024</v>
      </c>
      <c r="AG95" s="6">
        <f t="shared" si="13"/>
        <v>0.21199114476556272</v>
      </c>
      <c r="AH95" s="6"/>
      <c r="AI95" s="6"/>
    </row>
    <row r="96" spans="1:35" x14ac:dyDescent="0.25">
      <c r="A96">
        <v>1073</v>
      </c>
      <c r="B96">
        <v>2314</v>
      </c>
      <c r="C96">
        <v>2474</v>
      </c>
      <c r="D96">
        <v>2064</v>
      </c>
      <c r="E96">
        <v>1690</v>
      </c>
      <c r="F96">
        <v>598</v>
      </c>
      <c r="G96">
        <v>316</v>
      </c>
      <c r="H96">
        <v>391</v>
      </c>
      <c r="I96">
        <v>237</v>
      </c>
      <c r="J96">
        <v>482</v>
      </c>
      <c r="K96">
        <v>6.53165</v>
      </c>
      <c r="L96" s="2">
        <v>0.58928599999999998</v>
      </c>
      <c r="M96" s="2">
        <v>0.477273</v>
      </c>
      <c r="N96" s="2">
        <v>0.30853399999999997</v>
      </c>
      <c r="O96" s="2">
        <v>0.77347699999999997</v>
      </c>
      <c r="P96" s="3">
        <v>3.8723399999999999</v>
      </c>
      <c r="Q96" s="4">
        <v>67849.2</v>
      </c>
      <c r="R96" s="4">
        <v>4940</v>
      </c>
      <c r="S96" s="2">
        <v>0.88673800000000003</v>
      </c>
      <c r="T96" s="2">
        <v>0.68146600000000002</v>
      </c>
      <c r="U96" s="2">
        <v>0.72464300000000004</v>
      </c>
      <c r="V96">
        <v>1129110</v>
      </c>
      <c r="W96" s="3">
        <v>7.82911</v>
      </c>
      <c r="X96" s="4">
        <v>721.68499999999995</v>
      </c>
      <c r="Y96">
        <v>12.85</v>
      </c>
      <c r="Z96" s="2">
        <f>22.864+I96*$AJ$2+K96*$AK$2+L96*$AL$2+M96*$AM$2+N96*$AN$2+O96*$AO$2+P96*$AP$2+S96*$AQ$2+T96*$AR$2+U96*$AS$2+W96*$AT$2+X96*$AU$2</f>
        <v>14.148483120280552</v>
      </c>
      <c r="AA96" s="6">
        <f t="shared" si="7"/>
        <v>0.10104927006074341</v>
      </c>
      <c r="AB96">
        <f t="shared" si="14"/>
        <v>13.826374859999998</v>
      </c>
      <c r="AC96" s="6">
        <f t="shared" si="9"/>
        <v>7.0616837015223116E-2</v>
      </c>
      <c r="AD96" s="8">
        <f t="shared" si="10"/>
        <v>14.378695099999995</v>
      </c>
      <c r="AE96" s="6">
        <f t="shared" si="11"/>
        <v>0.10631667820816337</v>
      </c>
      <c r="AF96" s="8">
        <f t="shared" si="12"/>
        <v>15.027830330480128</v>
      </c>
      <c r="AG96" s="6">
        <f t="shared" si="13"/>
        <v>0.14491981094988504</v>
      </c>
      <c r="AH96" s="6"/>
      <c r="AI96" s="6"/>
    </row>
    <row r="97" spans="1:35" x14ac:dyDescent="0.25">
      <c r="A97">
        <v>1073</v>
      </c>
      <c r="B97">
        <v>3434</v>
      </c>
      <c r="C97">
        <v>3742</v>
      </c>
      <c r="D97">
        <v>3102</v>
      </c>
      <c r="E97">
        <v>2489</v>
      </c>
      <c r="F97">
        <v>627</v>
      </c>
      <c r="G97">
        <v>194</v>
      </c>
      <c r="H97">
        <v>411</v>
      </c>
      <c r="I97">
        <v>180</v>
      </c>
      <c r="J97">
        <v>412</v>
      </c>
      <c r="K97">
        <v>15.989699999999999</v>
      </c>
      <c r="L97" s="2">
        <v>0.69120899999999996</v>
      </c>
      <c r="M97" s="2">
        <v>0.59756100000000001</v>
      </c>
      <c r="N97" s="2">
        <v>0.52740600000000004</v>
      </c>
      <c r="O97" s="2">
        <v>0.90142299999999997</v>
      </c>
      <c r="P97" s="3">
        <v>4.30023</v>
      </c>
      <c r="Q97" s="4">
        <v>168783</v>
      </c>
      <c r="R97" s="4">
        <v>11543.9</v>
      </c>
      <c r="S97" s="2">
        <v>0.95071099999999997</v>
      </c>
      <c r="T97" s="2">
        <v>0.76601200000000003</v>
      </c>
      <c r="U97" s="2">
        <v>0.89468400000000003</v>
      </c>
      <c r="V97">
        <v>2618760</v>
      </c>
      <c r="W97" s="3">
        <v>19.288699999999999</v>
      </c>
      <c r="X97" s="4">
        <v>721.93299999999999</v>
      </c>
      <c r="Y97">
        <v>12.98</v>
      </c>
      <c r="Z97" s="2">
        <f>22.864+I97*$AJ$2+K97*$AK$2+L97*$AL$2+M97*$AM$2+N97*$AN$2+O97*$AO$2+P97*$AP$2+S97*$AQ$2+T97*$AR$2+U97*$AS$2+W97*$AT$2+X97*$AU$2</f>
        <v>14.465637326129979</v>
      </c>
      <c r="AA97" s="6">
        <f t="shared" si="7"/>
        <v>0.11445588028736353</v>
      </c>
      <c r="AB97">
        <f t="shared" si="14"/>
        <v>14.796327600000003</v>
      </c>
      <c r="AC97" s="6">
        <f t="shared" si="9"/>
        <v>0.12275529774023133</v>
      </c>
      <c r="AD97" s="8">
        <f t="shared" si="10"/>
        <v>14.764750069999996</v>
      </c>
      <c r="AE97" s="6">
        <f t="shared" si="11"/>
        <v>0.12087912504705177</v>
      </c>
      <c r="AF97" s="8">
        <f t="shared" si="12"/>
        <v>12.680993656000055</v>
      </c>
      <c r="AG97" s="6">
        <f t="shared" si="13"/>
        <v>-2.3579094202800854E-2</v>
      </c>
      <c r="AH97" s="6"/>
      <c r="AI97" s="6"/>
    </row>
    <row r="98" spans="1:35" x14ac:dyDescent="0.25">
      <c r="A98">
        <v>1074</v>
      </c>
      <c r="B98">
        <v>2445</v>
      </c>
      <c r="C98">
        <v>2654</v>
      </c>
      <c r="D98">
        <v>2227</v>
      </c>
      <c r="E98">
        <v>1916</v>
      </c>
      <c r="F98">
        <v>588</v>
      </c>
      <c r="G98">
        <v>221</v>
      </c>
      <c r="H98">
        <v>315</v>
      </c>
      <c r="I98">
        <v>169</v>
      </c>
      <c r="J98">
        <v>410</v>
      </c>
      <c r="K98">
        <v>10.0769</v>
      </c>
      <c r="L98" s="2">
        <v>0.61226499999999995</v>
      </c>
      <c r="M98" s="2">
        <v>0.53035100000000002</v>
      </c>
      <c r="N98" s="2">
        <v>0.45364599999999999</v>
      </c>
      <c r="O98" s="2">
        <v>0.84626100000000004</v>
      </c>
      <c r="P98" s="3">
        <v>3.6185299999999998</v>
      </c>
      <c r="Q98" s="4">
        <v>114651</v>
      </c>
      <c r="R98" s="4">
        <v>6536.56</v>
      </c>
      <c r="S98" s="2">
        <v>0.92313000000000001</v>
      </c>
      <c r="T98" s="2">
        <v>0.75216400000000005</v>
      </c>
      <c r="U98" s="2">
        <v>0.81346099999999999</v>
      </c>
      <c r="V98">
        <v>1311770</v>
      </c>
      <c r="W98" s="3">
        <v>12.009</v>
      </c>
      <c r="X98" s="4">
        <v>719.15700000000004</v>
      </c>
      <c r="Y98">
        <v>15.32</v>
      </c>
      <c r="Z98" s="2">
        <f>22.864+I98*$AJ$2+K98*$AK$2+L98*$AL$2+M98*$AM$2+N98*$AN$2+O98*$AO$2+P98*$AP$2+S98*$AQ$2+T98*$AR$2+U98*$AS$2+W98*$AT$2+X98*$AU$2</f>
        <v>15.10539489423158</v>
      </c>
      <c r="AA98" s="6">
        <f t="shared" si="7"/>
        <v>-1.4008166172873393E-2</v>
      </c>
      <c r="AB98">
        <f t="shared" si="14"/>
        <v>16.542548930000002</v>
      </c>
      <c r="AC98" s="6">
        <f t="shared" si="9"/>
        <v>7.3903298407835022E-2</v>
      </c>
      <c r="AD98" s="8">
        <f t="shared" si="10"/>
        <v>16.349146490000003</v>
      </c>
      <c r="AE98" s="6">
        <f t="shared" si="11"/>
        <v>6.2948025490473306E-2</v>
      </c>
      <c r="AF98" s="8">
        <f t="shared" si="12"/>
        <v>18.765542307760143</v>
      </c>
      <c r="AG98" s="6">
        <f t="shared" si="13"/>
        <v>0.1836100577991451</v>
      </c>
      <c r="AH98" s="6"/>
      <c r="AI98" s="6"/>
    </row>
    <row r="99" spans="1:35" x14ac:dyDescent="0.25">
      <c r="A99">
        <v>1433</v>
      </c>
      <c r="B99">
        <v>3455</v>
      </c>
      <c r="C99">
        <v>3278</v>
      </c>
      <c r="D99">
        <v>3017</v>
      </c>
      <c r="E99">
        <v>2335</v>
      </c>
      <c r="F99">
        <v>774</v>
      </c>
      <c r="G99">
        <v>287</v>
      </c>
      <c r="H99">
        <v>392</v>
      </c>
      <c r="I99">
        <v>265</v>
      </c>
      <c r="J99">
        <v>621</v>
      </c>
      <c r="K99">
        <v>10.5122</v>
      </c>
      <c r="L99" s="2">
        <v>0.63395599999999996</v>
      </c>
      <c r="M99" s="2">
        <v>0.50209099999999995</v>
      </c>
      <c r="N99" s="2">
        <v>0.45900099999999999</v>
      </c>
      <c r="O99" s="2">
        <v>0.83899000000000001</v>
      </c>
      <c r="P99" s="3">
        <v>3.2053400000000001</v>
      </c>
      <c r="Q99" s="4">
        <v>199962</v>
      </c>
      <c r="R99" s="4">
        <v>8235.85</v>
      </c>
      <c r="S99" s="2">
        <v>0.91949499999999995</v>
      </c>
      <c r="T99" s="2">
        <v>0.77002099999999996</v>
      </c>
      <c r="U99" s="2">
        <v>0.82771099999999997</v>
      </c>
      <c r="V99">
        <v>1999580</v>
      </c>
      <c r="W99" s="3">
        <v>11.4216</v>
      </c>
      <c r="X99" s="4">
        <v>722.49800000000005</v>
      </c>
      <c r="Y99">
        <v>10.81</v>
      </c>
      <c r="Z99" s="2">
        <f>22.864+I99*$AJ$2+K99*$AK$2+L99*$AL$2+M99*$AM$2+N99*$AN$2+O99*$AO$2+P99*$AP$2+S99*$AQ$2+T99*$AR$2+U99*$AS$2+W99*$AT$2+X99*$AU$2</f>
        <v>13.022808505641699</v>
      </c>
      <c r="AA99" s="6">
        <f t="shared" si="7"/>
        <v>0.20470013928230324</v>
      </c>
      <c r="AB99">
        <f t="shared" si="14"/>
        <v>12.068185309999997</v>
      </c>
      <c r="AC99" s="6">
        <f t="shared" si="9"/>
        <v>0.10425637970254177</v>
      </c>
      <c r="AD99" s="8">
        <f t="shared" si="10"/>
        <v>13.158654899999997</v>
      </c>
      <c r="AE99" s="6">
        <f t="shared" si="11"/>
        <v>0.17848746075102226</v>
      </c>
      <c r="AF99" s="8">
        <f t="shared" si="12"/>
        <v>14.549520036600143</v>
      </c>
      <c r="AG99" s="6">
        <f t="shared" si="13"/>
        <v>0.25702016473348727</v>
      </c>
      <c r="AH99" s="6"/>
      <c r="AI99" s="6"/>
    </row>
    <row r="100" spans="1:35" x14ac:dyDescent="0.25">
      <c r="A100">
        <v>1446</v>
      </c>
      <c r="B100">
        <v>3430</v>
      </c>
      <c r="C100">
        <v>3328</v>
      </c>
      <c r="D100">
        <v>3060</v>
      </c>
      <c r="E100">
        <v>2427</v>
      </c>
      <c r="F100">
        <v>791</v>
      </c>
      <c r="G100">
        <v>287</v>
      </c>
      <c r="H100">
        <v>461</v>
      </c>
      <c r="I100">
        <v>294</v>
      </c>
      <c r="J100">
        <v>605</v>
      </c>
      <c r="K100">
        <v>10.662000000000001</v>
      </c>
      <c r="L100" s="2">
        <v>0.62520699999999996</v>
      </c>
      <c r="M100" s="2">
        <v>0.50839000000000001</v>
      </c>
      <c r="N100" s="2">
        <v>0.467532</v>
      </c>
      <c r="O100" s="2">
        <v>0.84121699999999999</v>
      </c>
      <c r="P100" s="3">
        <v>3.2460300000000002</v>
      </c>
      <c r="Q100" s="4">
        <v>220752</v>
      </c>
      <c r="R100" s="4">
        <v>8508.31</v>
      </c>
      <c r="S100" s="2">
        <v>0.92060900000000001</v>
      </c>
      <c r="T100" s="2">
        <v>0.73814299999999999</v>
      </c>
      <c r="U100" s="2">
        <v>0.84478900000000001</v>
      </c>
      <c r="V100">
        <v>2061510</v>
      </c>
      <c r="W100" s="3">
        <v>11.595800000000001</v>
      </c>
      <c r="X100" s="4">
        <v>721.577</v>
      </c>
      <c r="Y100">
        <v>9.64</v>
      </c>
      <c r="Z100" s="2">
        <f>22.864+I100*$AJ$2+K100*$AK$2+L100*$AL$2+M100*$AM$2+N100*$AN$2+O100*$AO$2+P100*$AP$2+S100*$AQ$2+T100*$AR$2+U100*$AS$2+W100*$AT$2+X100*$AU$2</f>
        <v>13.917145799031189</v>
      </c>
      <c r="AA100" s="6">
        <f t="shared" si="7"/>
        <v>0.44368732355095314</v>
      </c>
      <c r="AB100">
        <f t="shared" si="14"/>
        <v>13.128475750000009</v>
      </c>
      <c r="AC100" s="6">
        <f t="shared" si="9"/>
        <v>0.26571826131453269</v>
      </c>
      <c r="AD100" s="8">
        <f t="shared" si="10"/>
        <v>13.335549510000003</v>
      </c>
      <c r="AE100" s="6">
        <f t="shared" si="11"/>
        <v>0.27712015220886099</v>
      </c>
      <c r="AF100" s="8">
        <f t="shared" si="12"/>
        <v>15.011505218559932</v>
      </c>
      <c r="AG100" s="6">
        <f t="shared" si="13"/>
        <v>0.357825890232427</v>
      </c>
      <c r="AH100" s="6"/>
      <c r="AI100" s="6"/>
    </row>
    <row r="101" spans="1:35" x14ac:dyDescent="0.25">
      <c r="A101">
        <v>1474</v>
      </c>
      <c r="B101">
        <v>3567</v>
      </c>
      <c r="C101">
        <v>3738</v>
      </c>
      <c r="D101">
        <v>3091</v>
      </c>
      <c r="E101">
        <v>2649</v>
      </c>
      <c r="F101">
        <v>869</v>
      </c>
      <c r="G101">
        <v>305</v>
      </c>
      <c r="H101">
        <v>531</v>
      </c>
      <c r="I101">
        <v>329</v>
      </c>
      <c r="J101">
        <v>661</v>
      </c>
      <c r="K101">
        <v>10.134399999999999</v>
      </c>
      <c r="L101" s="2">
        <v>0.60820600000000002</v>
      </c>
      <c r="M101" s="2">
        <v>0.505969</v>
      </c>
      <c r="N101" s="2">
        <v>0.48040899999999997</v>
      </c>
      <c r="O101" s="2">
        <v>0.84912200000000004</v>
      </c>
      <c r="P101" s="3">
        <v>3.1560299999999999</v>
      </c>
      <c r="Q101" s="4">
        <v>279970</v>
      </c>
      <c r="R101" s="4">
        <v>8492.65</v>
      </c>
      <c r="S101" s="2">
        <v>0.92456099999999997</v>
      </c>
      <c r="T101" s="2">
        <v>0.70679199999999998</v>
      </c>
      <c r="U101" s="2">
        <v>0.86016400000000004</v>
      </c>
      <c r="V101">
        <v>2602750</v>
      </c>
      <c r="W101" s="3">
        <v>12.255699999999999</v>
      </c>
      <c r="X101" s="4">
        <v>718.62900000000002</v>
      </c>
      <c r="Y101">
        <v>16.98</v>
      </c>
      <c r="Z101" s="2">
        <f>22.864+I101*$AJ$2+K101*$AK$2+L101*$AL$2+M101*$AM$2+N101*$AN$2+O101*$AO$2+P101*$AP$2+S101*$AQ$2+T101*$AR$2+U101*$AS$2+W101*$AT$2+X101*$AU$2</f>
        <v>15.334033510596434</v>
      </c>
      <c r="AA101" s="6">
        <f t="shared" si="7"/>
        <v>-9.6935600082659959E-2</v>
      </c>
      <c r="AB101">
        <f t="shared" si="14"/>
        <v>17.18409796000001</v>
      </c>
      <c r="AC101" s="6">
        <f t="shared" si="9"/>
        <v>1.1877141324211185E-2</v>
      </c>
      <c r="AD101" s="8">
        <f t="shared" si="10"/>
        <v>16.552659019999997</v>
      </c>
      <c r="AE101" s="6">
        <f t="shared" si="11"/>
        <v>-2.5817059330688973E-2</v>
      </c>
      <c r="AF101" s="8">
        <f t="shared" si="12"/>
        <v>18.58189560503979</v>
      </c>
      <c r="AG101" s="6">
        <f t="shared" si="13"/>
        <v>8.620732992415063E-2</v>
      </c>
      <c r="AH101" s="6"/>
      <c r="AI101" s="6"/>
    </row>
    <row r="102" spans="1:35" x14ac:dyDescent="0.25">
      <c r="A102">
        <v>1516</v>
      </c>
      <c r="B102">
        <v>3346</v>
      </c>
      <c r="C102">
        <v>3218</v>
      </c>
      <c r="D102">
        <v>3007</v>
      </c>
      <c r="E102">
        <v>2430</v>
      </c>
      <c r="F102">
        <v>781</v>
      </c>
      <c r="G102">
        <v>316</v>
      </c>
      <c r="H102">
        <v>482</v>
      </c>
      <c r="I102">
        <v>263</v>
      </c>
      <c r="J102">
        <v>640</v>
      </c>
      <c r="K102">
        <v>9.5158199999999997</v>
      </c>
      <c r="L102" s="2">
        <v>0.62151699999999999</v>
      </c>
      <c r="M102" s="2">
        <v>0.51354699999999998</v>
      </c>
      <c r="N102" s="2">
        <v>0.42388300000000001</v>
      </c>
      <c r="O102" s="2">
        <v>0.82116599999999995</v>
      </c>
      <c r="P102" s="3">
        <v>3.5462400000000001</v>
      </c>
      <c r="Q102" s="4">
        <v>188418</v>
      </c>
      <c r="R102" s="4">
        <v>8372.77</v>
      </c>
      <c r="S102" s="2">
        <v>0.91058300000000003</v>
      </c>
      <c r="T102" s="2">
        <v>0.72370299999999999</v>
      </c>
      <c r="U102" s="2">
        <v>0.79425699999999999</v>
      </c>
      <c r="V102">
        <v>1923210</v>
      </c>
      <c r="W102" s="3">
        <v>10.1835</v>
      </c>
      <c r="X102" s="4">
        <v>721.35799999999995</v>
      </c>
      <c r="Y102">
        <v>12.39</v>
      </c>
      <c r="Z102" s="2">
        <f>22.864+I102*$AJ$2+K102*$AK$2+L102*$AL$2+M102*$AM$2+N102*$AN$2+O102*$AO$2+P102*$AP$2+S102*$AQ$2+T102*$AR$2+U102*$AS$2+W102*$AT$2+X102*$AU$2</f>
        <v>15.134066541522195</v>
      </c>
      <c r="AA102" s="6">
        <f t="shared" si="7"/>
        <v>0.2214742971365774</v>
      </c>
      <c r="AB102">
        <f>14.834+D102*$AJ$4+E102*$AK$4+F102*$AL$4+G102*$AM$4+J102*$AN$4</f>
        <v>14.288241819999996</v>
      </c>
      <c r="AC102" s="6">
        <f t="shared" si="9"/>
        <v>0.13285342198946604</v>
      </c>
      <c r="AD102" s="8">
        <f t="shared" si="10"/>
        <v>14.194586250000006</v>
      </c>
      <c r="AE102" s="6">
        <f t="shared" si="11"/>
        <v>0.12713200781037237</v>
      </c>
      <c r="AF102" s="8">
        <f t="shared" si="12"/>
        <v>14.011688843000002</v>
      </c>
      <c r="AG102" s="6">
        <f t="shared" si="13"/>
        <v>0.11573828545373165</v>
      </c>
      <c r="AH102" s="6"/>
      <c r="AI102" s="6"/>
    </row>
    <row r="103" spans="1:35" x14ac:dyDescent="0.25">
      <c r="A103">
        <v>2180</v>
      </c>
      <c r="B103">
        <v>3255</v>
      </c>
      <c r="C103">
        <v>3750</v>
      </c>
      <c r="D103">
        <v>2789</v>
      </c>
      <c r="E103">
        <v>2368</v>
      </c>
      <c r="F103">
        <v>1111</v>
      </c>
      <c r="G103">
        <v>775</v>
      </c>
      <c r="H103">
        <v>650</v>
      </c>
      <c r="I103">
        <v>375</v>
      </c>
      <c r="J103">
        <v>1295</v>
      </c>
      <c r="K103">
        <v>3.5987100000000001</v>
      </c>
      <c r="L103" s="2">
        <v>0.49106699999999998</v>
      </c>
      <c r="M103" s="2">
        <v>0.36131099999999999</v>
      </c>
      <c r="N103" s="2">
        <v>0.17815500000000001</v>
      </c>
      <c r="O103" s="2">
        <v>0.65745900000000002</v>
      </c>
      <c r="P103" s="3">
        <v>3.7410700000000001</v>
      </c>
      <c r="Q103" s="4">
        <v>81916.800000000003</v>
      </c>
      <c r="R103" s="4">
        <v>4292.67</v>
      </c>
      <c r="S103" s="2">
        <v>0.82872900000000005</v>
      </c>
      <c r="T103" s="2">
        <v>0.62198299999999995</v>
      </c>
      <c r="U103" s="2">
        <v>0.52284299999999995</v>
      </c>
      <c r="V103">
        <v>2524380</v>
      </c>
      <c r="W103" s="3">
        <v>4.8387099999999998</v>
      </c>
      <c r="X103" s="4">
        <v>721.35199999999998</v>
      </c>
      <c r="Y103">
        <v>20.36</v>
      </c>
      <c r="Z103" s="2">
        <f>22.864+I103*$AJ$2+K103*$AK$2+L103*$AL$2+M103*$AM$2+N103*$AN$2+O103*$AO$2+P103*$AP$2+S103*$AQ$2+T103*$AR$2+U103*$AS$2+W103*$AT$2+X103*$AU$2</f>
        <v>12.712014998618976</v>
      </c>
      <c r="AA103" s="6">
        <f t="shared" si="7"/>
        <v>-0.37563777020535483</v>
      </c>
      <c r="AB103">
        <f t="shared" si="14"/>
        <v>14.822840090000005</v>
      </c>
      <c r="AC103" s="6">
        <f t="shared" si="9"/>
        <v>-0.37355593640489665</v>
      </c>
      <c r="AD103" s="8">
        <f t="shared" si="10"/>
        <v>15.46476051</v>
      </c>
      <c r="AE103" s="6">
        <f t="shared" si="11"/>
        <v>-0.31654156472934608</v>
      </c>
      <c r="AF103" s="8">
        <f t="shared" si="12"/>
        <v>12.946863719560042</v>
      </c>
      <c r="AG103" s="6">
        <f t="shared" si="13"/>
        <v>-0.57258162602269735</v>
      </c>
      <c r="AH103" s="6"/>
      <c r="AI103" s="6"/>
    </row>
    <row r="104" spans="1:35" x14ac:dyDescent="0.25">
      <c r="A104">
        <v>2245</v>
      </c>
      <c r="B104">
        <v>2244</v>
      </c>
      <c r="C104">
        <v>2590</v>
      </c>
      <c r="D104">
        <v>1984</v>
      </c>
      <c r="E104">
        <v>1716</v>
      </c>
      <c r="F104">
        <v>1273</v>
      </c>
      <c r="G104">
        <v>1168</v>
      </c>
      <c r="H104">
        <v>937</v>
      </c>
      <c r="I104">
        <v>645</v>
      </c>
      <c r="J104">
        <v>1554</v>
      </c>
      <c r="K104">
        <v>1.6986300000000001</v>
      </c>
      <c r="L104" s="2">
        <v>0.276088</v>
      </c>
      <c r="M104" s="2">
        <v>0.14821000000000001</v>
      </c>
      <c r="N104" s="2">
        <v>4.3014999999999998E-2</v>
      </c>
      <c r="O104" s="2">
        <v>0.37839299999999998</v>
      </c>
      <c r="P104" s="3">
        <v>4.2190500000000002</v>
      </c>
      <c r="Q104" s="4">
        <v>3969</v>
      </c>
      <c r="R104" s="4">
        <v>1099.97</v>
      </c>
      <c r="S104" s="2">
        <v>0.68919600000000003</v>
      </c>
      <c r="T104" s="2">
        <v>0.35843900000000001</v>
      </c>
      <c r="U104" s="2">
        <v>0.20999799999999999</v>
      </c>
      <c r="V104">
        <v>1002110</v>
      </c>
      <c r="W104" s="3">
        <v>2.2174700000000001</v>
      </c>
      <c r="X104" s="4">
        <v>727.35900000000004</v>
      </c>
      <c r="Y104">
        <v>8.36</v>
      </c>
      <c r="Z104" s="2">
        <f>22.864+I104*$AJ$2+K104*$AK$2+L104*$AL$2+M104*$AM$2+N104*$AN$2+O104*$AO$2+P104*$AP$2+S104*$AQ$2+T104*$AR$2+U104*$AS$2+W104*$AT$2+X104*$AU$2</f>
        <v>8.2970881481019703</v>
      </c>
      <c r="AA104" s="6">
        <f t="shared" si="7"/>
        <v>-7.5253411361278916E-3</v>
      </c>
      <c r="AB104">
        <f t="shared" si="14"/>
        <v>10.583296890000005</v>
      </c>
      <c r="AC104" s="6">
        <f t="shared" si="9"/>
        <v>0.21007602008224532</v>
      </c>
      <c r="AD104" s="8">
        <f t="shared" si="10"/>
        <v>11.460395160000003</v>
      </c>
      <c r="AE104" s="6">
        <f t="shared" si="11"/>
        <v>0.27053126150669332</v>
      </c>
      <c r="AF104" s="8">
        <f t="shared" si="12"/>
        <v>4.3739097702400613</v>
      </c>
      <c r="AG104" s="6">
        <f t="shared" si="13"/>
        <v>-0.91133343830756763</v>
      </c>
      <c r="AH104" s="6"/>
      <c r="AI104" s="6"/>
    </row>
    <row r="105" spans="1:35" x14ac:dyDescent="0.25">
      <c r="A105">
        <v>2769</v>
      </c>
      <c r="B105">
        <v>2846</v>
      </c>
      <c r="C105">
        <v>3076</v>
      </c>
      <c r="D105">
        <v>2481</v>
      </c>
      <c r="E105">
        <v>2142</v>
      </c>
      <c r="F105">
        <v>1367</v>
      </c>
      <c r="G105">
        <v>821</v>
      </c>
      <c r="H105">
        <v>731</v>
      </c>
      <c r="I105">
        <v>467</v>
      </c>
      <c r="J105">
        <v>1633</v>
      </c>
      <c r="K105">
        <v>3.0219200000000002</v>
      </c>
      <c r="L105" s="2">
        <v>0.35105599999999998</v>
      </c>
      <c r="M105" s="2">
        <v>0.220861</v>
      </c>
      <c r="N105" s="2">
        <v>0.24954299999999999</v>
      </c>
      <c r="O105" s="2">
        <v>0.57865</v>
      </c>
      <c r="P105" s="3">
        <v>1.4194100000000001</v>
      </c>
      <c r="Q105" s="4">
        <v>228665</v>
      </c>
      <c r="R105" s="4">
        <v>2601.11</v>
      </c>
      <c r="S105" s="2">
        <v>0.78932500000000005</v>
      </c>
      <c r="T105" s="2">
        <v>0.54483199999999998</v>
      </c>
      <c r="U105" s="2">
        <v>0.447189</v>
      </c>
      <c r="V105">
        <v>1647910</v>
      </c>
      <c r="W105" s="3">
        <v>3.7466499999999998</v>
      </c>
      <c r="X105" s="4">
        <v>714.65800000000002</v>
      </c>
      <c r="Y105">
        <v>11.56</v>
      </c>
      <c r="Z105" s="2">
        <f>22.864+I105*$AJ$2+K105*$AK$2+L105*$AL$2+M105*$AM$2+N105*$AN$2+O105*$AO$2+P105*$AP$2+S105*$AQ$2+T105*$AR$2+U105*$AS$2+W105*$AT$2+X105*$AU$2</f>
        <v>13.936039226416533</v>
      </c>
      <c r="AA105" s="6">
        <f t="shared" si="7"/>
        <v>0.20553972546855814</v>
      </c>
      <c r="AB105">
        <f t="shared" si="14"/>
        <v>14.456150970000003</v>
      </c>
      <c r="AC105" s="6">
        <f t="shared" si="9"/>
        <v>0.20034039323539257</v>
      </c>
      <c r="AD105" s="8">
        <f t="shared" si="10"/>
        <v>14.286172109999999</v>
      </c>
      <c r="AE105" s="6">
        <f t="shared" si="11"/>
        <v>0.19082593216777358</v>
      </c>
      <c r="AF105" s="8">
        <f t="shared" si="12"/>
        <v>23.25331717500012</v>
      </c>
      <c r="AG105" s="6">
        <f t="shared" si="13"/>
        <v>0.50286662702780849</v>
      </c>
      <c r="AH105" s="6"/>
      <c r="AI105" s="6"/>
    </row>
    <row r="106" spans="1:35" x14ac:dyDescent="0.25">
      <c r="A106">
        <v>2951</v>
      </c>
      <c r="B106">
        <v>3062</v>
      </c>
      <c r="C106">
        <v>2932</v>
      </c>
      <c r="D106">
        <v>2668</v>
      </c>
      <c r="E106">
        <v>2255</v>
      </c>
      <c r="F106">
        <v>1446</v>
      </c>
      <c r="G106">
        <v>908</v>
      </c>
      <c r="H106">
        <v>765</v>
      </c>
      <c r="I106">
        <v>511</v>
      </c>
      <c r="J106">
        <v>1909</v>
      </c>
      <c r="K106">
        <v>2.9383300000000001</v>
      </c>
      <c r="L106" s="2">
        <v>0.35847400000000001</v>
      </c>
      <c r="M106" s="2">
        <v>0.21859000000000001</v>
      </c>
      <c r="N106" s="2">
        <v>0.228547</v>
      </c>
      <c r="O106" s="2">
        <v>0.52708299999999997</v>
      </c>
      <c r="P106" s="3">
        <v>1.5037199999999999</v>
      </c>
      <c r="Q106" s="4">
        <v>216168</v>
      </c>
      <c r="R106" s="4">
        <v>2744.68</v>
      </c>
      <c r="S106" s="2">
        <v>0.76354200000000005</v>
      </c>
      <c r="T106" s="2">
        <v>0.55432599999999999</v>
      </c>
      <c r="U106" s="2">
        <v>0.38399800000000001</v>
      </c>
      <c r="V106">
        <v>1457470</v>
      </c>
      <c r="W106" s="3">
        <v>3.2290700000000001</v>
      </c>
      <c r="X106" s="4">
        <v>716.91</v>
      </c>
      <c r="Y106">
        <v>19.600000000000001</v>
      </c>
      <c r="Z106" s="2">
        <f>22.864+I106*$AJ$2+K106*$AK$2+L106*$AL$2+M106*$AM$2+N106*$AN$2+O106*$AO$2+P106*$AP$2+S106*$AQ$2+T106*$AR$2+U106*$AS$2+W106*$AT$2+X106*$AU$2</f>
        <v>13.377030788523967</v>
      </c>
      <c r="AA106" s="6">
        <f t="shared" si="7"/>
        <v>-0.31749842915694049</v>
      </c>
      <c r="AB106">
        <f t="shared" si="14"/>
        <v>14.750801740000002</v>
      </c>
      <c r="AC106" s="6">
        <f t="shared" si="9"/>
        <v>-0.32874133524894078</v>
      </c>
      <c r="AD106" s="8">
        <f t="shared" si="10"/>
        <v>13.384455550000004</v>
      </c>
      <c r="AE106" s="6">
        <f t="shared" si="11"/>
        <v>-0.46438530329311722</v>
      </c>
      <c r="AF106" s="8">
        <f t="shared" si="12"/>
        <v>20.294479999480245</v>
      </c>
      <c r="AG106" s="6">
        <f t="shared" si="13"/>
        <v>3.4220142595327886E-2</v>
      </c>
      <c r="AH106" s="6"/>
      <c r="AI106" s="6"/>
    </row>
    <row r="107" spans="1:35" x14ac:dyDescent="0.25">
      <c r="A107">
        <v>887</v>
      </c>
      <c r="B107">
        <v>2160</v>
      </c>
      <c r="C107">
        <v>2664</v>
      </c>
      <c r="D107">
        <v>2006</v>
      </c>
      <c r="E107">
        <v>1429</v>
      </c>
      <c r="F107">
        <v>497</v>
      </c>
      <c r="G107">
        <v>223</v>
      </c>
      <c r="H107">
        <v>349</v>
      </c>
      <c r="I107">
        <v>223</v>
      </c>
      <c r="J107">
        <v>396</v>
      </c>
      <c r="K107">
        <v>8.9955200000000008</v>
      </c>
      <c r="L107" s="2">
        <v>0.62589399999999995</v>
      </c>
      <c r="M107" s="2">
        <v>0.483904</v>
      </c>
      <c r="N107" s="2">
        <v>0.38055600000000001</v>
      </c>
      <c r="O107" s="2">
        <v>0.84551399999999999</v>
      </c>
      <c r="P107" s="3">
        <v>3.4014600000000002</v>
      </c>
      <c r="Q107" s="4">
        <v>66965.600000000006</v>
      </c>
      <c r="R107" s="4">
        <v>5126.57</v>
      </c>
      <c r="S107" s="2">
        <v>0.92275700000000005</v>
      </c>
      <c r="T107" s="2">
        <v>0.70360900000000004</v>
      </c>
      <c r="U107" s="2">
        <v>0.84551399999999999</v>
      </c>
      <c r="V107">
        <v>1321570</v>
      </c>
      <c r="W107" s="3">
        <v>11.946199999999999</v>
      </c>
      <c r="X107" s="4">
        <v>726.50199999999995</v>
      </c>
      <c r="Y107">
        <v>11.56</v>
      </c>
      <c r="Z107" s="2">
        <f>22.864+I107*$AJ$2+K107*$AK$2+L107*$AL$2+M107*$AM$2+N107*$AN$2+O107*$AO$2+P107*$AP$2+S107*$AQ$2+T107*$AR$2+U107*$AS$2+W107*$AT$2+X107*$AU$2</f>
        <v>12.635089838537361</v>
      </c>
      <c r="AA107" s="6">
        <f t="shared" si="7"/>
        <v>9.3000851084546768E-2</v>
      </c>
      <c r="AB107">
        <f t="shared" si="14"/>
        <v>9.931858279999993</v>
      </c>
      <c r="AC107" s="6">
        <f t="shared" si="9"/>
        <v>-0.16393122758090831</v>
      </c>
      <c r="AD107" s="8">
        <f t="shared" si="10"/>
        <v>10.733691669999997</v>
      </c>
      <c r="AE107" s="6">
        <f t="shared" si="11"/>
        <v>-7.6982678038860011E-2</v>
      </c>
      <c r="AF107" s="8">
        <f t="shared" si="12"/>
        <v>8.5977515255601702</v>
      </c>
      <c r="AG107" s="6">
        <f t="shared" si="13"/>
        <v>-0.34453757655514833</v>
      </c>
      <c r="AH107" s="6"/>
      <c r="AI107" s="6"/>
    </row>
    <row r="108" spans="1:35" x14ac:dyDescent="0.25">
      <c r="A108">
        <v>900</v>
      </c>
      <c r="B108">
        <v>1260</v>
      </c>
      <c r="C108">
        <v>1180</v>
      </c>
      <c r="D108">
        <v>1155</v>
      </c>
      <c r="E108">
        <v>903</v>
      </c>
      <c r="F108">
        <v>441</v>
      </c>
      <c r="G108">
        <v>214</v>
      </c>
      <c r="H108">
        <v>243</v>
      </c>
      <c r="I108">
        <v>218</v>
      </c>
      <c r="J108">
        <v>509</v>
      </c>
      <c r="K108">
        <v>5.3971999999999998</v>
      </c>
      <c r="L108" s="2">
        <v>0.48148099999999999</v>
      </c>
      <c r="M108" s="2">
        <v>0.34375</v>
      </c>
      <c r="N108" s="2">
        <v>0.34656500000000001</v>
      </c>
      <c r="O108" s="2">
        <v>0.69296999999999997</v>
      </c>
      <c r="P108" s="3">
        <v>2.0352399999999999</v>
      </c>
      <c r="Q108" s="4">
        <v>42539.8</v>
      </c>
      <c r="R108" s="4">
        <v>1926.81</v>
      </c>
      <c r="S108" s="2">
        <v>0.84648500000000004</v>
      </c>
      <c r="T108" s="2">
        <v>0.65236000000000005</v>
      </c>
      <c r="U108" s="2">
        <v>0.69784199999999996</v>
      </c>
      <c r="V108">
        <v>252579</v>
      </c>
      <c r="W108" s="3">
        <v>5.5140200000000004</v>
      </c>
      <c r="X108" s="4">
        <v>721.08199999999999</v>
      </c>
      <c r="Y108">
        <v>16.88</v>
      </c>
      <c r="Z108" s="2">
        <f>22.864+I108*$AJ$2+K108*$AK$2+L108*$AL$2+M108*$AM$2+N108*$AN$2+O108*$AO$2+P108*$AP$2+S108*$AQ$2+T108*$AR$2+U108*$AS$2+W108*$AT$2+X108*$AU$2</f>
        <v>10.19425409787447</v>
      </c>
      <c r="AA108" s="6">
        <f t="shared" si="7"/>
        <v>-0.39607499420174935</v>
      </c>
      <c r="AB108">
        <f t="shared" si="14"/>
        <v>13.877147000000001</v>
      </c>
      <c r="AC108" s="6">
        <f t="shared" si="9"/>
        <v>-0.21638835417683464</v>
      </c>
      <c r="AD108" s="8">
        <f t="shared" si="10"/>
        <v>13.037273500000001</v>
      </c>
      <c r="AE108" s="6">
        <f t="shared" si="11"/>
        <v>-0.29474924339049857</v>
      </c>
      <c r="AF108" s="8">
        <f t="shared" si="12"/>
        <v>18.959724894760257</v>
      </c>
      <c r="AG108" s="6">
        <f t="shared" si="13"/>
        <v>0.10969172318185978</v>
      </c>
      <c r="AH108" s="6"/>
      <c r="AI108" s="6"/>
    </row>
    <row r="109" spans="1:35" x14ac:dyDescent="0.25">
      <c r="AA109" s="7">
        <f>AVERAGE(AA2:AA108)</f>
        <v>0.12706188891203937</v>
      </c>
      <c r="AC109" s="7">
        <f>AVERAGE(AC2:AC108)</f>
        <v>-2.1319631811025011E-4</v>
      </c>
      <c r="AD109" s="7"/>
      <c r="AE109" s="7">
        <f>AVERAGE(AE2:AE108)</f>
        <v>1.7359187290747048E-3</v>
      </c>
      <c r="AF109" s="7"/>
      <c r="AG109" s="7">
        <f>AVERAGE(AG2:AG108)</f>
        <v>0.10902478947225311</v>
      </c>
      <c r="AH109" s="7"/>
      <c r="AI109" s="7"/>
    </row>
    <row r="110" spans="1:35" x14ac:dyDescent="0.25">
      <c r="AC110" s="7">
        <f>MAX(AC2:AC108)</f>
        <v>0.62622253141973083</v>
      </c>
      <c r="AE110" s="7">
        <f>MAX(AE2:AE108)</f>
        <v>0.65541359599409366</v>
      </c>
      <c r="AF110" s="7"/>
      <c r="AG110" s="7">
        <f>MAX(AG2:AG108)</f>
        <v>0.83232535869598789</v>
      </c>
      <c r="AH110" s="7"/>
      <c r="AI110" s="7"/>
    </row>
    <row r="111" spans="1:35" x14ac:dyDescent="0.25">
      <c r="AC111" s="7">
        <f>MIN(AC3:AC109)</f>
        <v>-0.85970776285434092</v>
      </c>
      <c r="AE111" s="7">
        <f>MIN(AE3:AE109)</f>
        <v>-0.86669160731210859</v>
      </c>
      <c r="AF111" s="7"/>
      <c r="AG111" s="7">
        <f>MIN(AG3:AG109)</f>
        <v>-0.91133343830756763</v>
      </c>
      <c r="AH111" s="7"/>
      <c r="AI111" s="7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L2"/>
    </sheetView>
  </sheetViews>
  <sheetFormatPr defaultRowHeight="13.8" x14ac:dyDescent="0.25"/>
  <cols>
    <col min="1" max="3" width="10.33203125" bestFit="1" customWidth="1"/>
    <col min="4" max="4" width="10" bestFit="1" customWidth="1"/>
  </cols>
  <sheetData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"/>
  <sheetViews>
    <sheetView workbookViewId="0">
      <selection activeCell="A21" sqref="A2:XFD21"/>
    </sheetView>
  </sheetViews>
  <sheetFormatPr defaultRowHeight="13.8" x14ac:dyDescent="0.25"/>
  <sheetData>
    <row r="1" spans="1:25" x14ac:dyDescent="0.25">
      <c r="A1" t="s">
        <v>239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4" t="s">
        <v>16</v>
      </c>
      <c r="S1" s="4" t="s">
        <v>17</v>
      </c>
      <c r="T1" t="s">
        <v>18</v>
      </c>
      <c r="U1" t="s">
        <v>19</v>
      </c>
      <c r="V1" t="s">
        <v>20</v>
      </c>
      <c r="W1" t="s">
        <v>21</v>
      </c>
      <c r="X1" s="3" t="s">
        <v>22</v>
      </c>
      <c r="Y1" s="4" t="s">
        <v>23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0"/>
  <sheetViews>
    <sheetView workbookViewId="0">
      <selection activeCell="J1" sqref="J1:J1048576"/>
    </sheetView>
  </sheetViews>
  <sheetFormatPr defaultRowHeight="13.8" x14ac:dyDescent="0.25"/>
  <sheetData>
    <row r="1" spans="1:43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</row>
    <row r="2" spans="1:43" x14ac:dyDescent="0.25">
      <c r="A2">
        <v>0</v>
      </c>
      <c r="B2" t="s">
        <v>43</v>
      </c>
      <c r="C2">
        <v>1</v>
      </c>
      <c r="D2" t="s">
        <v>44</v>
      </c>
      <c r="E2" t="s">
        <v>45</v>
      </c>
      <c r="F2" t="s">
        <v>46</v>
      </c>
      <c r="G2" t="s">
        <v>47</v>
      </c>
      <c r="H2">
        <v>117.813889</v>
      </c>
      <c r="I2">
        <v>27.218889000000001</v>
      </c>
      <c r="J2">
        <v>14.53</v>
      </c>
      <c r="K2">
        <v>35</v>
      </c>
      <c r="L2">
        <v>35</v>
      </c>
      <c r="M2" t="s">
        <v>48</v>
      </c>
      <c r="N2" t="s">
        <v>49</v>
      </c>
      <c r="O2" t="s">
        <v>50</v>
      </c>
      <c r="P2" t="s">
        <v>51</v>
      </c>
      <c r="Q2">
        <v>15</v>
      </c>
      <c r="R2">
        <v>3</v>
      </c>
      <c r="S2">
        <v>30</v>
      </c>
      <c r="T2">
        <v>595</v>
      </c>
      <c r="U2">
        <v>1311</v>
      </c>
      <c r="V2">
        <v>1356</v>
      </c>
      <c r="W2">
        <v>1183</v>
      </c>
      <c r="X2">
        <v>940</v>
      </c>
      <c r="Y2">
        <v>332</v>
      </c>
      <c r="Z2">
        <v>155</v>
      </c>
      <c r="AA2">
        <v>234</v>
      </c>
      <c r="AB2">
        <v>149</v>
      </c>
      <c r="AC2">
        <v>293</v>
      </c>
      <c r="AD2">
        <v>7.6322599999999996</v>
      </c>
      <c r="AE2">
        <v>0.59586099999999997</v>
      </c>
      <c r="AF2">
        <v>0.477987</v>
      </c>
      <c r="AG2">
        <v>0.36345</v>
      </c>
      <c r="AH2">
        <v>0.79483800000000004</v>
      </c>
      <c r="AI2">
        <v>3.4350299999999998</v>
      </c>
      <c r="AJ2">
        <v>27859.8</v>
      </c>
      <c r="AK2">
        <v>2910.6</v>
      </c>
      <c r="AL2">
        <v>0.89741899999999997</v>
      </c>
      <c r="AM2">
        <v>0.66972500000000001</v>
      </c>
      <c r="AN2">
        <v>0.78773899999999997</v>
      </c>
      <c r="AO2">
        <v>340371</v>
      </c>
      <c r="AP2">
        <v>8.7483900000000006</v>
      </c>
      <c r="AQ2">
        <v>722.17100000000005</v>
      </c>
    </row>
    <row r="3" spans="1:43" x14ac:dyDescent="0.25">
      <c r="A3">
        <v>1</v>
      </c>
      <c r="B3" t="s">
        <v>43</v>
      </c>
      <c r="C3">
        <v>2</v>
      </c>
      <c r="D3" t="s">
        <v>44</v>
      </c>
      <c r="E3" t="s">
        <v>52</v>
      </c>
      <c r="F3" t="s">
        <v>53</v>
      </c>
      <c r="G3" t="s">
        <v>54</v>
      </c>
      <c r="H3">
        <v>118.30416700000001</v>
      </c>
      <c r="I3">
        <v>27.542777999999998</v>
      </c>
      <c r="J3">
        <v>15.32</v>
      </c>
      <c r="K3">
        <v>35</v>
      </c>
      <c r="L3">
        <v>35</v>
      </c>
      <c r="M3" t="s">
        <v>48</v>
      </c>
      <c r="N3" t="s">
        <v>49</v>
      </c>
      <c r="O3" t="s">
        <v>50</v>
      </c>
      <c r="P3" t="s">
        <v>51</v>
      </c>
      <c r="Q3">
        <v>15</v>
      </c>
      <c r="R3">
        <v>3</v>
      </c>
      <c r="S3">
        <v>30</v>
      </c>
      <c r="T3">
        <v>1074</v>
      </c>
      <c r="U3">
        <v>2445</v>
      </c>
      <c r="V3">
        <v>2654</v>
      </c>
      <c r="W3">
        <v>2227</v>
      </c>
      <c r="X3">
        <v>1916</v>
      </c>
      <c r="Y3">
        <v>588</v>
      </c>
      <c r="Z3">
        <v>221</v>
      </c>
      <c r="AA3">
        <v>315</v>
      </c>
      <c r="AB3">
        <v>169</v>
      </c>
      <c r="AC3">
        <v>410</v>
      </c>
      <c r="AD3">
        <v>10.0769</v>
      </c>
      <c r="AE3">
        <v>0.61226499999999995</v>
      </c>
      <c r="AF3">
        <v>0.53035100000000002</v>
      </c>
      <c r="AG3">
        <v>0.45364599999999999</v>
      </c>
      <c r="AH3">
        <v>0.84626100000000004</v>
      </c>
      <c r="AI3">
        <v>3.6185299999999998</v>
      </c>
      <c r="AJ3">
        <v>114651</v>
      </c>
      <c r="AK3">
        <v>6536.56</v>
      </c>
      <c r="AL3">
        <v>0.92313000000000001</v>
      </c>
      <c r="AM3">
        <v>0.75216400000000005</v>
      </c>
      <c r="AN3">
        <v>0.81346099999999999</v>
      </c>
      <c r="AO3">
        <v>1311770</v>
      </c>
      <c r="AP3">
        <v>12.009</v>
      </c>
      <c r="AQ3">
        <v>719.15700000000004</v>
      </c>
    </row>
    <row r="4" spans="1:43" x14ac:dyDescent="0.25">
      <c r="A4">
        <v>2</v>
      </c>
      <c r="B4" t="s">
        <v>43</v>
      </c>
      <c r="C4">
        <v>3</v>
      </c>
      <c r="D4" t="s">
        <v>44</v>
      </c>
      <c r="E4" t="s">
        <v>55</v>
      </c>
      <c r="F4" t="s">
        <v>56</v>
      </c>
      <c r="G4" t="s">
        <v>57</v>
      </c>
      <c r="H4">
        <v>117.681111</v>
      </c>
      <c r="I4">
        <v>27.426943999999999</v>
      </c>
      <c r="J4">
        <v>15.1</v>
      </c>
      <c r="K4">
        <v>35</v>
      </c>
      <c r="L4">
        <v>35</v>
      </c>
      <c r="M4" t="s">
        <v>48</v>
      </c>
      <c r="N4" t="s">
        <v>49</v>
      </c>
      <c r="O4" t="s">
        <v>50</v>
      </c>
      <c r="P4" t="s">
        <v>51</v>
      </c>
      <c r="Q4">
        <v>15</v>
      </c>
      <c r="R4">
        <v>3</v>
      </c>
      <c r="S4">
        <v>30</v>
      </c>
      <c r="T4">
        <v>1188</v>
      </c>
      <c r="U4">
        <v>1931</v>
      </c>
      <c r="V4">
        <v>1940</v>
      </c>
      <c r="W4">
        <v>1895</v>
      </c>
      <c r="X4">
        <v>1527</v>
      </c>
      <c r="Y4">
        <v>553</v>
      </c>
      <c r="Z4">
        <v>207</v>
      </c>
      <c r="AA4">
        <v>371</v>
      </c>
      <c r="AB4">
        <v>210</v>
      </c>
      <c r="AC4">
        <v>581</v>
      </c>
      <c r="AD4">
        <v>9.1545900000000007</v>
      </c>
      <c r="AE4">
        <v>0.55474999999999997</v>
      </c>
      <c r="AF4">
        <v>0.46826899999999999</v>
      </c>
      <c r="AG4">
        <v>0.45526299999999997</v>
      </c>
      <c r="AH4">
        <v>0.80717300000000003</v>
      </c>
      <c r="AI4">
        <v>2.8150300000000001</v>
      </c>
      <c r="AJ4">
        <v>107122</v>
      </c>
      <c r="AK4">
        <v>4661.08</v>
      </c>
      <c r="AL4">
        <v>0.903586</v>
      </c>
      <c r="AM4">
        <v>0.67255100000000001</v>
      </c>
      <c r="AN4">
        <v>0.80970200000000003</v>
      </c>
      <c r="AO4">
        <v>697803</v>
      </c>
      <c r="AP4">
        <v>9.3719800000000006</v>
      </c>
      <c r="AQ4">
        <v>720.452</v>
      </c>
    </row>
    <row r="5" spans="1:43" x14ac:dyDescent="0.25">
      <c r="A5">
        <v>3</v>
      </c>
      <c r="B5" t="s">
        <v>43</v>
      </c>
      <c r="C5">
        <v>4</v>
      </c>
      <c r="D5" t="s">
        <v>44</v>
      </c>
      <c r="E5" t="s">
        <v>58</v>
      </c>
      <c r="F5" t="s">
        <v>59</v>
      </c>
      <c r="G5" t="s">
        <v>60</v>
      </c>
      <c r="H5">
        <v>118.30166699999999</v>
      </c>
      <c r="I5">
        <v>27.285278000000002</v>
      </c>
      <c r="J5">
        <v>18.239999999999998</v>
      </c>
      <c r="K5">
        <v>34</v>
      </c>
      <c r="L5">
        <v>34</v>
      </c>
      <c r="M5" t="s">
        <v>61</v>
      </c>
      <c r="N5" t="s">
        <v>49</v>
      </c>
      <c r="O5" t="s">
        <v>62</v>
      </c>
      <c r="P5" t="s">
        <v>51</v>
      </c>
      <c r="Q5">
        <v>13</v>
      </c>
      <c r="R5">
        <v>3</v>
      </c>
      <c r="S5">
        <v>28</v>
      </c>
      <c r="T5">
        <v>1624</v>
      </c>
      <c r="U5">
        <v>3633</v>
      </c>
      <c r="V5">
        <v>3860</v>
      </c>
      <c r="W5">
        <v>3336</v>
      </c>
      <c r="X5">
        <v>2877</v>
      </c>
      <c r="Y5">
        <v>961</v>
      </c>
      <c r="Z5">
        <v>290</v>
      </c>
      <c r="AA5">
        <v>523</v>
      </c>
      <c r="AB5">
        <v>221</v>
      </c>
      <c r="AC5">
        <v>626</v>
      </c>
      <c r="AD5">
        <v>11.503399999999999</v>
      </c>
      <c r="AE5">
        <v>0.58162800000000003</v>
      </c>
      <c r="AF5">
        <v>0.499218</v>
      </c>
      <c r="AG5">
        <v>0.53637100000000004</v>
      </c>
      <c r="AH5">
        <v>0.86024100000000003</v>
      </c>
      <c r="AI5">
        <v>2.8554400000000002</v>
      </c>
      <c r="AJ5">
        <v>391461</v>
      </c>
      <c r="AK5">
        <v>9118.98</v>
      </c>
      <c r="AL5">
        <v>0.93011999999999995</v>
      </c>
      <c r="AM5">
        <v>0.72894499999999995</v>
      </c>
      <c r="AN5">
        <v>0.82981700000000003</v>
      </c>
      <c r="AO5">
        <v>2778240</v>
      </c>
      <c r="AP5">
        <v>13.3103</v>
      </c>
      <c r="AQ5">
        <v>717.78700000000003</v>
      </c>
    </row>
    <row r="6" spans="1:43" x14ac:dyDescent="0.25">
      <c r="A6">
        <v>4</v>
      </c>
      <c r="B6" t="s">
        <v>43</v>
      </c>
      <c r="C6">
        <v>5</v>
      </c>
      <c r="D6" t="s">
        <v>44</v>
      </c>
      <c r="E6" t="s">
        <v>45</v>
      </c>
      <c r="F6" t="s">
        <v>63</v>
      </c>
      <c r="G6" t="s">
        <v>64</v>
      </c>
      <c r="H6">
        <v>117.798889</v>
      </c>
      <c r="I6">
        <v>27.245000000000001</v>
      </c>
      <c r="J6">
        <v>19.36</v>
      </c>
      <c r="K6">
        <v>34</v>
      </c>
      <c r="L6">
        <v>34</v>
      </c>
      <c r="M6" t="s">
        <v>61</v>
      </c>
      <c r="N6" t="s">
        <v>49</v>
      </c>
      <c r="O6" t="s">
        <v>62</v>
      </c>
      <c r="P6" t="s">
        <v>51</v>
      </c>
      <c r="Q6">
        <v>13</v>
      </c>
      <c r="R6">
        <v>3</v>
      </c>
      <c r="S6">
        <v>28</v>
      </c>
      <c r="T6">
        <v>1900</v>
      </c>
      <c r="U6">
        <v>1823</v>
      </c>
      <c r="V6">
        <v>1782</v>
      </c>
      <c r="W6">
        <v>1703</v>
      </c>
      <c r="X6">
        <v>1495</v>
      </c>
      <c r="Y6">
        <v>1190</v>
      </c>
      <c r="Z6">
        <v>863</v>
      </c>
      <c r="AA6">
        <v>799</v>
      </c>
      <c r="AB6">
        <v>684</v>
      </c>
      <c r="AC6">
        <v>1372</v>
      </c>
      <c r="AD6">
        <v>1.9733499999999999</v>
      </c>
      <c r="AE6">
        <v>0.21009</v>
      </c>
      <c r="AF6">
        <v>0.113594</v>
      </c>
      <c r="AG6">
        <v>0.159279</v>
      </c>
      <c r="AH6">
        <v>0.34744799999999998</v>
      </c>
      <c r="AI6">
        <v>0.93272200000000005</v>
      </c>
      <c r="AJ6">
        <v>81357.600000000006</v>
      </c>
      <c r="AK6">
        <v>1055.29</v>
      </c>
      <c r="AL6">
        <v>0.67372399999999999</v>
      </c>
      <c r="AM6">
        <v>0.36131099999999999</v>
      </c>
      <c r="AN6">
        <v>0.26204</v>
      </c>
      <c r="AO6">
        <v>455853</v>
      </c>
      <c r="AP6">
        <v>2.0648900000000001</v>
      </c>
      <c r="AQ6">
        <v>712.197</v>
      </c>
    </row>
    <row r="7" spans="1:43" x14ac:dyDescent="0.25">
      <c r="A7">
        <v>5</v>
      </c>
      <c r="B7" t="s">
        <v>43</v>
      </c>
      <c r="C7">
        <v>6</v>
      </c>
      <c r="D7" t="s">
        <v>44</v>
      </c>
      <c r="E7" t="s">
        <v>65</v>
      </c>
      <c r="F7" t="s">
        <v>66</v>
      </c>
      <c r="G7" t="s">
        <v>67</v>
      </c>
      <c r="H7">
        <v>117.880278</v>
      </c>
      <c r="I7">
        <v>27.246389000000001</v>
      </c>
      <c r="J7">
        <v>19.89</v>
      </c>
      <c r="K7">
        <v>34</v>
      </c>
      <c r="L7">
        <v>34</v>
      </c>
      <c r="M7" t="s">
        <v>61</v>
      </c>
      <c r="N7" t="s">
        <v>49</v>
      </c>
      <c r="O7" t="s">
        <v>62</v>
      </c>
      <c r="P7" t="s">
        <v>51</v>
      </c>
      <c r="Q7">
        <v>13</v>
      </c>
      <c r="R7">
        <v>3</v>
      </c>
      <c r="S7">
        <v>28</v>
      </c>
      <c r="T7">
        <v>1194</v>
      </c>
      <c r="U7">
        <v>3120</v>
      </c>
      <c r="V7">
        <v>2928</v>
      </c>
      <c r="W7">
        <v>2856</v>
      </c>
      <c r="X7">
        <v>2282</v>
      </c>
      <c r="Y7">
        <v>677</v>
      </c>
      <c r="Z7">
        <v>252</v>
      </c>
      <c r="AA7">
        <v>404</v>
      </c>
      <c r="AB7">
        <v>255</v>
      </c>
      <c r="AC7">
        <v>510</v>
      </c>
      <c r="AD7">
        <v>11.333299999999999</v>
      </c>
      <c r="AE7">
        <v>0.64340299999999995</v>
      </c>
      <c r="AF7">
        <v>0.54241300000000003</v>
      </c>
      <c r="AG7">
        <v>0.45748100000000003</v>
      </c>
      <c r="AH7">
        <v>0.84150899999999995</v>
      </c>
      <c r="AI7">
        <v>3.7764700000000002</v>
      </c>
      <c r="AJ7">
        <v>157420</v>
      </c>
      <c r="AK7">
        <v>8777.44</v>
      </c>
      <c r="AL7">
        <v>0.92075499999999999</v>
      </c>
      <c r="AM7">
        <v>0.75214700000000001</v>
      </c>
      <c r="AN7">
        <v>0.843248</v>
      </c>
      <c r="AO7">
        <v>1595820</v>
      </c>
      <c r="AP7">
        <v>11.619</v>
      </c>
      <c r="AQ7">
        <v>721.85699999999997</v>
      </c>
    </row>
    <row r="8" spans="1:43" x14ac:dyDescent="0.25">
      <c r="A8">
        <v>6</v>
      </c>
      <c r="B8" t="s">
        <v>43</v>
      </c>
      <c r="C8">
        <v>7</v>
      </c>
      <c r="D8" t="s">
        <v>44</v>
      </c>
      <c r="E8" t="s">
        <v>55</v>
      </c>
      <c r="F8" t="s">
        <v>68</v>
      </c>
      <c r="G8" t="s">
        <v>69</v>
      </c>
      <c r="H8">
        <v>117.865556</v>
      </c>
      <c r="I8">
        <v>27.2775</v>
      </c>
      <c r="J8">
        <v>22.36</v>
      </c>
      <c r="K8">
        <v>33</v>
      </c>
      <c r="L8">
        <v>33</v>
      </c>
      <c r="M8" t="s">
        <v>70</v>
      </c>
      <c r="N8" t="s">
        <v>49</v>
      </c>
      <c r="O8" t="s">
        <v>62</v>
      </c>
      <c r="P8" t="s">
        <v>51</v>
      </c>
      <c r="Q8">
        <v>13</v>
      </c>
      <c r="R8">
        <v>3</v>
      </c>
      <c r="S8">
        <v>28</v>
      </c>
      <c r="T8">
        <v>1020</v>
      </c>
      <c r="U8">
        <v>2661</v>
      </c>
      <c r="V8">
        <v>2834</v>
      </c>
      <c r="W8">
        <v>2465</v>
      </c>
      <c r="X8">
        <v>1956</v>
      </c>
      <c r="Y8">
        <v>542</v>
      </c>
      <c r="Z8">
        <v>221</v>
      </c>
      <c r="AA8">
        <v>381</v>
      </c>
      <c r="AB8">
        <v>238</v>
      </c>
      <c r="AC8">
        <v>454</v>
      </c>
      <c r="AD8">
        <v>11.1538</v>
      </c>
      <c r="AE8">
        <v>0.66156700000000002</v>
      </c>
      <c r="AF8">
        <v>0.56605300000000003</v>
      </c>
      <c r="AG8">
        <v>0.42070800000000003</v>
      </c>
      <c r="AH8">
        <v>0.85531900000000005</v>
      </c>
      <c r="AI8">
        <v>4.4049800000000001</v>
      </c>
      <c r="AJ8">
        <v>92704.8</v>
      </c>
      <c r="AK8">
        <v>8098.27</v>
      </c>
      <c r="AL8">
        <v>0.92766000000000004</v>
      </c>
      <c r="AM8">
        <v>0.73225600000000002</v>
      </c>
      <c r="AN8">
        <v>0.86570100000000005</v>
      </c>
      <c r="AO8">
        <v>1497000</v>
      </c>
      <c r="AP8">
        <v>12.823499999999999</v>
      </c>
      <c r="AQ8">
        <v>722.65899999999999</v>
      </c>
    </row>
    <row r="9" spans="1:43" x14ac:dyDescent="0.25">
      <c r="A9">
        <v>7</v>
      </c>
      <c r="B9" t="s">
        <v>43</v>
      </c>
      <c r="C9">
        <v>8</v>
      </c>
      <c r="D9" t="s">
        <v>44</v>
      </c>
      <c r="E9" t="s">
        <v>52</v>
      </c>
      <c r="F9" t="s">
        <v>71</v>
      </c>
      <c r="G9" t="s">
        <v>72</v>
      </c>
      <c r="H9">
        <v>118.382778</v>
      </c>
      <c r="I9">
        <v>27.527221999999998</v>
      </c>
      <c r="J9">
        <v>22.63</v>
      </c>
      <c r="K9">
        <v>33</v>
      </c>
      <c r="L9">
        <v>33</v>
      </c>
      <c r="M9" t="s">
        <v>70</v>
      </c>
      <c r="N9" t="s">
        <v>49</v>
      </c>
      <c r="O9" t="s">
        <v>62</v>
      </c>
      <c r="P9" t="s">
        <v>51</v>
      </c>
      <c r="Q9">
        <v>13</v>
      </c>
      <c r="R9">
        <v>3</v>
      </c>
      <c r="S9">
        <v>28</v>
      </c>
      <c r="T9">
        <v>1297</v>
      </c>
      <c r="U9">
        <v>3551</v>
      </c>
      <c r="V9">
        <v>3438</v>
      </c>
      <c r="W9">
        <v>3150</v>
      </c>
      <c r="X9">
        <v>2665</v>
      </c>
      <c r="Y9">
        <v>852</v>
      </c>
      <c r="Z9">
        <v>279</v>
      </c>
      <c r="AA9">
        <v>466</v>
      </c>
      <c r="AB9">
        <v>234</v>
      </c>
      <c r="AC9">
        <v>568</v>
      </c>
      <c r="AD9">
        <v>11.2903</v>
      </c>
      <c r="AE9">
        <v>0.61299099999999995</v>
      </c>
      <c r="AF9">
        <v>0.51549599999999995</v>
      </c>
      <c r="AG9">
        <v>0.50663100000000005</v>
      </c>
      <c r="AH9">
        <v>0.84987900000000005</v>
      </c>
      <c r="AI9">
        <v>3.16405</v>
      </c>
      <c r="AJ9">
        <v>284093</v>
      </c>
      <c r="AK9">
        <v>8980.2999999999993</v>
      </c>
      <c r="AL9">
        <v>0.92493899999999996</v>
      </c>
      <c r="AM9">
        <v>0.74225699999999994</v>
      </c>
      <c r="AN9">
        <v>0.82775100000000001</v>
      </c>
      <c r="AO9">
        <v>2201920</v>
      </c>
      <c r="AP9">
        <v>12.3226</v>
      </c>
      <c r="AQ9">
        <v>719.029</v>
      </c>
    </row>
    <row r="10" spans="1:43" x14ac:dyDescent="0.25">
      <c r="A10">
        <v>8</v>
      </c>
      <c r="B10" t="s">
        <v>43</v>
      </c>
      <c r="C10">
        <v>9</v>
      </c>
      <c r="D10" t="s">
        <v>44</v>
      </c>
      <c r="E10" t="s">
        <v>58</v>
      </c>
      <c r="F10" t="s">
        <v>63</v>
      </c>
      <c r="G10" t="s">
        <v>73</v>
      </c>
      <c r="H10">
        <v>118.390833</v>
      </c>
      <c r="I10">
        <v>27.314444000000002</v>
      </c>
      <c r="J10">
        <v>19.7</v>
      </c>
      <c r="K10">
        <v>33</v>
      </c>
      <c r="L10">
        <v>33</v>
      </c>
      <c r="M10" t="s">
        <v>70</v>
      </c>
      <c r="N10" t="s">
        <v>49</v>
      </c>
      <c r="O10" t="s">
        <v>62</v>
      </c>
      <c r="P10" t="s">
        <v>51</v>
      </c>
      <c r="Q10">
        <v>13</v>
      </c>
      <c r="R10">
        <v>3</v>
      </c>
      <c r="S10">
        <v>28</v>
      </c>
      <c r="T10">
        <v>1007</v>
      </c>
      <c r="U10">
        <v>1284</v>
      </c>
      <c r="V10">
        <v>1948</v>
      </c>
      <c r="W10">
        <v>1199</v>
      </c>
      <c r="X10">
        <v>1050</v>
      </c>
      <c r="Y10">
        <v>504</v>
      </c>
      <c r="Z10">
        <v>344</v>
      </c>
      <c r="AA10">
        <v>443</v>
      </c>
      <c r="AB10">
        <v>213</v>
      </c>
      <c r="AC10">
        <v>551</v>
      </c>
      <c r="AD10">
        <v>3.4854699999999998</v>
      </c>
      <c r="AE10">
        <v>0.43624200000000002</v>
      </c>
      <c r="AF10">
        <v>0.35135100000000002</v>
      </c>
      <c r="AG10">
        <v>0.18867900000000001</v>
      </c>
      <c r="AH10">
        <v>0.69982500000000003</v>
      </c>
      <c r="AI10">
        <v>3.4125000000000001</v>
      </c>
      <c r="AJ10">
        <v>23648</v>
      </c>
      <c r="AK10">
        <v>1781.25</v>
      </c>
      <c r="AL10">
        <v>0.84991300000000003</v>
      </c>
      <c r="AM10">
        <v>0.46041399999999999</v>
      </c>
      <c r="AN10">
        <v>0.60792400000000002</v>
      </c>
      <c r="AO10">
        <v>689469</v>
      </c>
      <c r="AP10">
        <v>5.6627900000000002</v>
      </c>
      <c r="AQ10">
        <v>719.59699999999998</v>
      </c>
    </row>
    <row r="11" spans="1:43" x14ac:dyDescent="0.25">
      <c r="A11">
        <v>9</v>
      </c>
      <c r="B11" t="s">
        <v>43</v>
      </c>
      <c r="C11">
        <v>10</v>
      </c>
      <c r="D11" t="s">
        <v>44</v>
      </c>
      <c r="E11" t="s">
        <v>52</v>
      </c>
      <c r="F11" t="s">
        <v>74</v>
      </c>
      <c r="G11" t="s">
        <v>75</v>
      </c>
      <c r="H11">
        <v>118.469722</v>
      </c>
      <c r="I11">
        <v>27.514444000000001</v>
      </c>
      <c r="J11">
        <v>20.260000000000002</v>
      </c>
      <c r="K11">
        <v>32</v>
      </c>
      <c r="L11">
        <v>32</v>
      </c>
      <c r="M11" t="s">
        <v>76</v>
      </c>
      <c r="N11" t="s">
        <v>49</v>
      </c>
      <c r="O11" t="s">
        <v>77</v>
      </c>
      <c r="P11" t="s">
        <v>51</v>
      </c>
      <c r="Q11">
        <v>15</v>
      </c>
      <c r="R11">
        <v>3</v>
      </c>
      <c r="S11">
        <v>30</v>
      </c>
      <c r="T11">
        <v>1036</v>
      </c>
      <c r="U11">
        <v>2942</v>
      </c>
      <c r="V11">
        <v>2818</v>
      </c>
      <c r="W11">
        <v>2637</v>
      </c>
      <c r="X11">
        <v>2199</v>
      </c>
      <c r="Y11">
        <v>648</v>
      </c>
      <c r="Z11">
        <v>195</v>
      </c>
      <c r="AA11">
        <v>352</v>
      </c>
      <c r="AB11">
        <v>120</v>
      </c>
      <c r="AC11">
        <v>511</v>
      </c>
      <c r="AD11">
        <v>13.523099999999999</v>
      </c>
      <c r="AE11">
        <v>0.63899700000000004</v>
      </c>
      <c r="AF11">
        <v>0.54478400000000005</v>
      </c>
      <c r="AG11">
        <v>0.53736700000000004</v>
      </c>
      <c r="AH11">
        <v>0.87056100000000003</v>
      </c>
      <c r="AI11">
        <v>3.4238400000000002</v>
      </c>
      <c r="AJ11">
        <v>178391</v>
      </c>
      <c r="AK11">
        <v>8286.9699999999993</v>
      </c>
      <c r="AL11">
        <v>0.93528</v>
      </c>
      <c r="AM11">
        <v>0.76446999999999998</v>
      </c>
      <c r="AN11">
        <v>0.82513000000000003</v>
      </c>
      <c r="AO11">
        <v>1482080</v>
      </c>
      <c r="AP11">
        <v>14.4513</v>
      </c>
      <c r="AQ11">
        <v>719.80700000000002</v>
      </c>
    </row>
    <row r="12" spans="1:43" x14ac:dyDescent="0.25">
      <c r="A12">
        <v>10</v>
      </c>
      <c r="B12" t="s">
        <v>43</v>
      </c>
      <c r="C12">
        <v>11</v>
      </c>
      <c r="D12" t="s">
        <v>44</v>
      </c>
      <c r="E12" t="s">
        <v>78</v>
      </c>
      <c r="F12" t="s">
        <v>79</v>
      </c>
      <c r="G12" t="s">
        <v>80</v>
      </c>
      <c r="H12">
        <v>118.53611100000001</v>
      </c>
      <c r="I12">
        <v>27.516943999999999</v>
      </c>
      <c r="J12">
        <v>19.350000000000001</v>
      </c>
      <c r="K12">
        <v>32</v>
      </c>
      <c r="L12">
        <v>32</v>
      </c>
      <c r="M12" t="s">
        <v>76</v>
      </c>
      <c r="N12" t="s">
        <v>49</v>
      </c>
      <c r="O12" t="s">
        <v>77</v>
      </c>
      <c r="P12" t="s">
        <v>51</v>
      </c>
      <c r="Q12">
        <v>15</v>
      </c>
      <c r="R12">
        <v>3</v>
      </c>
      <c r="S12">
        <v>30</v>
      </c>
      <c r="T12">
        <v>1627</v>
      </c>
      <c r="U12">
        <v>3815</v>
      </c>
      <c r="V12">
        <v>3728</v>
      </c>
      <c r="W12">
        <v>3503</v>
      </c>
      <c r="X12">
        <v>3053</v>
      </c>
      <c r="Y12">
        <v>1074</v>
      </c>
      <c r="Z12">
        <v>343</v>
      </c>
      <c r="AA12">
        <v>550</v>
      </c>
      <c r="AB12">
        <v>220</v>
      </c>
      <c r="AC12">
        <v>719</v>
      </c>
      <c r="AD12">
        <v>10.2128</v>
      </c>
      <c r="AE12">
        <v>0.56064599999999998</v>
      </c>
      <c r="AF12">
        <v>0.47952499999999998</v>
      </c>
      <c r="AG12">
        <v>0.51587899999999998</v>
      </c>
      <c r="AH12">
        <v>0.83149099999999998</v>
      </c>
      <c r="AI12">
        <v>2.7072500000000002</v>
      </c>
      <c r="AJ12">
        <v>457752</v>
      </c>
      <c r="AK12">
        <v>8982.76</v>
      </c>
      <c r="AL12">
        <v>0.91574500000000003</v>
      </c>
      <c r="AM12">
        <v>0.72859600000000002</v>
      </c>
      <c r="AN12">
        <v>0.77777799999999997</v>
      </c>
      <c r="AO12">
        <v>2584130</v>
      </c>
      <c r="AP12">
        <v>10.8688</v>
      </c>
      <c r="AQ12">
        <v>717.16</v>
      </c>
    </row>
    <row r="13" spans="1:43" x14ac:dyDescent="0.25">
      <c r="A13">
        <v>11</v>
      </c>
      <c r="B13" t="s">
        <v>43</v>
      </c>
      <c r="C13">
        <v>12</v>
      </c>
      <c r="D13" t="s">
        <v>44</v>
      </c>
      <c r="E13" t="s">
        <v>65</v>
      </c>
      <c r="F13" t="s">
        <v>81</v>
      </c>
      <c r="G13" t="s">
        <v>82</v>
      </c>
      <c r="H13">
        <v>117.939722</v>
      </c>
      <c r="I13">
        <v>27.258333</v>
      </c>
      <c r="J13">
        <v>19.649999999999999</v>
      </c>
      <c r="K13">
        <v>32</v>
      </c>
      <c r="L13">
        <v>32</v>
      </c>
      <c r="M13" t="s">
        <v>76</v>
      </c>
      <c r="N13" t="s">
        <v>49</v>
      </c>
      <c r="O13" t="s">
        <v>77</v>
      </c>
      <c r="P13" t="s">
        <v>51</v>
      </c>
      <c r="Q13">
        <v>15</v>
      </c>
      <c r="R13">
        <v>3</v>
      </c>
      <c r="S13">
        <v>30</v>
      </c>
      <c r="T13">
        <v>1535</v>
      </c>
      <c r="U13">
        <v>3764</v>
      </c>
      <c r="V13">
        <v>3270</v>
      </c>
      <c r="W13">
        <v>3300</v>
      </c>
      <c r="X13">
        <v>2722</v>
      </c>
      <c r="Y13">
        <v>833</v>
      </c>
      <c r="Z13">
        <v>252</v>
      </c>
      <c r="AA13">
        <v>435</v>
      </c>
      <c r="AB13">
        <v>269</v>
      </c>
      <c r="AC13">
        <v>586</v>
      </c>
      <c r="AD13">
        <v>13.0952</v>
      </c>
      <c r="AE13">
        <v>0.63758999999999999</v>
      </c>
      <c r="AF13">
        <v>0.53136399999999995</v>
      </c>
      <c r="AG13">
        <v>0.53548399999999996</v>
      </c>
      <c r="AH13">
        <v>0.85689899999999997</v>
      </c>
      <c r="AI13">
        <v>3.25129</v>
      </c>
      <c r="AJ13">
        <v>291313</v>
      </c>
      <c r="AK13">
        <v>9959.9699999999993</v>
      </c>
      <c r="AL13">
        <v>0.92845</v>
      </c>
      <c r="AM13">
        <v>0.76706799999999997</v>
      </c>
      <c r="AN13">
        <v>0.86590599999999995</v>
      </c>
      <c r="AO13">
        <v>1993290</v>
      </c>
      <c r="AP13">
        <v>12.9762</v>
      </c>
      <c r="AQ13">
        <v>719.96799999999996</v>
      </c>
    </row>
    <row r="14" spans="1:43" x14ac:dyDescent="0.25">
      <c r="A14">
        <v>12</v>
      </c>
      <c r="B14" t="s">
        <v>43</v>
      </c>
      <c r="C14">
        <v>13</v>
      </c>
      <c r="D14" t="s">
        <v>44</v>
      </c>
      <c r="E14" t="s">
        <v>52</v>
      </c>
      <c r="F14" t="s">
        <v>71</v>
      </c>
      <c r="G14" t="s">
        <v>83</v>
      </c>
      <c r="H14">
        <v>118.394722</v>
      </c>
      <c r="I14">
        <v>27.528333</v>
      </c>
      <c r="J14">
        <v>11.5</v>
      </c>
      <c r="K14">
        <v>31</v>
      </c>
      <c r="L14">
        <v>31</v>
      </c>
      <c r="M14" t="s">
        <v>48</v>
      </c>
      <c r="N14" t="s">
        <v>49</v>
      </c>
      <c r="O14" t="s">
        <v>84</v>
      </c>
      <c r="P14" t="s">
        <v>85</v>
      </c>
      <c r="Q14">
        <v>7</v>
      </c>
      <c r="R14">
        <v>3</v>
      </c>
      <c r="S14">
        <v>22</v>
      </c>
      <c r="T14">
        <v>3058</v>
      </c>
      <c r="U14">
        <v>3028</v>
      </c>
      <c r="V14">
        <v>3160</v>
      </c>
      <c r="W14">
        <v>2613</v>
      </c>
      <c r="X14">
        <v>2260</v>
      </c>
      <c r="Y14">
        <v>1465</v>
      </c>
      <c r="Z14">
        <v>1080</v>
      </c>
      <c r="AA14">
        <v>849</v>
      </c>
      <c r="AB14">
        <v>565</v>
      </c>
      <c r="AC14">
        <v>1821</v>
      </c>
      <c r="AD14">
        <v>2.4194399999999998</v>
      </c>
      <c r="AE14">
        <v>0.34787400000000002</v>
      </c>
      <c r="AF14">
        <v>0.213423</v>
      </c>
      <c r="AG14">
        <v>0.15127699999999999</v>
      </c>
      <c r="AH14">
        <v>0.490566</v>
      </c>
      <c r="AI14">
        <v>2.0649299999999999</v>
      </c>
      <c r="AJ14">
        <v>100793</v>
      </c>
      <c r="AK14">
        <v>2364.9</v>
      </c>
      <c r="AL14">
        <v>0.74528300000000003</v>
      </c>
      <c r="AM14">
        <v>0.50953199999999998</v>
      </c>
      <c r="AN14">
        <v>0.329127</v>
      </c>
      <c r="AO14">
        <v>1653800</v>
      </c>
      <c r="AP14">
        <v>2.9259300000000001</v>
      </c>
      <c r="AQ14">
        <v>719.19500000000005</v>
      </c>
    </row>
    <row r="15" spans="1:43" x14ac:dyDescent="0.25">
      <c r="A15">
        <v>13</v>
      </c>
      <c r="B15" t="s">
        <v>43</v>
      </c>
      <c r="C15">
        <v>14</v>
      </c>
      <c r="D15" t="s">
        <v>44</v>
      </c>
      <c r="E15" t="s">
        <v>86</v>
      </c>
      <c r="F15" t="s">
        <v>87</v>
      </c>
      <c r="G15" t="s">
        <v>88</v>
      </c>
      <c r="H15">
        <v>117.954722</v>
      </c>
      <c r="I15">
        <v>27.121110999999999</v>
      </c>
      <c r="J15">
        <v>10.81</v>
      </c>
      <c r="K15">
        <v>31</v>
      </c>
      <c r="L15">
        <v>31</v>
      </c>
      <c r="M15" t="s">
        <v>48</v>
      </c>
      <c r="N15" t="s">
        <v>49</v>
      </c>
      <c r="O15" t="s">
        <v>84</v>
      </c>
      <c r="P15" t="s">
        <v>85</v>
      </c>
      <c r="Q15">
        <v>7</v>
      </c>
      <c r="R15">
        <v>3</v>
      </c>
      <c r="S15">
        <v>22</v>
      </c>
      <c r="T15">
        <v>1433</v>
      </c>
      <c r="U15">
        <v>3455</v>
      </c>
      <c r="V15">
        <v>3278</v>
      </c>
      <c r="W15">
        <v>3017</v>
      </c>
      <c r="X15">
        <v>2335</v>
      </c>
      <c r="Y15">
        <v>774</v>
      </c>
      <c r="Z15">
        <v>287</v>
      </c>
      <c r="AA15">
        <v>392</v>
      </c>
      <c r="AB15">
        <v>265</v>
      </c>
      <c r="AC15">
        <v>621</v>
      </c>
      <c r="AD15">
        <v>10.5122</v>
      </c>
      <c r="AE15">
        <v>0.63395599999999996</v>
      </c>
      <c r="AF15">
        <v>0.50209099999999995</v>
      </c>
      <c r="AG15">
        <v>0.45900099999999999</v>
      </c>
      <c r="AH15">
        <v>0.83899000000000001</v>
      </c>
      <c r="AI15">
        <v>3.2053400000000001</v>
      </c>
      <c r="AJ15">
        <v>199962</v>
      </c>
      <c r="AK15">
        <v>8235.85</v>
      </c>
      <c r="AL15">
        <v>0.91949499999999995</v>
      </c>
      <c r="AM15">
        <v>0.77002099999999996</v>
      </c>
      <c r="AN15">
        <v>0.82771099999999997</v>
      </c>
      <c r="AO15">
        <v>1999580</v>
      </c>
      <c r="AP15">
        <v>11.4216</v>
      </c>
      <c r="AQ15">
        <v>722.49800000000005</v>
      </c>
    </row>
    <row r="16" spans="1:43" x14ac:dyDescent="0.25">
      <c r="A16">
        <v>14</v>
      </c>
      <c r="B16" t="s">
        <v>43</v>
      </c>
      <c r="C16">
        <v>15</v>
      </c>
      <c r="D16" t="s">
        <v>44</v>
      </c>
      <c r="E16" t="s">
        <v>86</v>
      </c>
      <c r="F16" t="s">
        <v>87</v>
      </c>
      <c r="G16" t="s">
        <v>89</v>
      </c>
      <c r="H16">
        <v>117.957222</v>
      </c>
      <c r="I16">
        <v>27.118611000000001</v>
      </c>
      <c r="J16">
        <v>10.69</v>
      </c>
      <c r="K16">
        <v>31</v>
      </c>
      <c r="L16">
        <v>31</v>
      </c>
      <c r="M16" t="s">
        <v>48</v>
      </c>
      <c r="N16" t="s">
        <v>49</v>
      </c>
      <c r="O16" t="s">
        <v>84</v>
      </c>
      <c r="P16" t="s">
        <v>85</v>
      </c>
      <c r="Q16">
        <v>7</v>
      </c>
      <c r="R16">
        <v>3</v>
      </c>
      <c r="S16">
        <v>22</v>
      </c>
      <c r="T16">
        <v>1179</v>
      </c>
      <c r="U16">
        <v>3369</v>
      </c>
      <c r="V16">
        <v>3168</v>
      </c>
      <c r="W16">
        <v>3125</v>
      </c>
      <c r="X16">
        <v>2471</v>
      </c>
      <c r="Y16">
        <v>744</v>
      </c>
      <c r="Z16">
        <v>242</v>
      </c>
      <c r="AA16">
        <v>433</v>
      </c>
      <c r="AB16">
        <v>246</v>
      </c>
      <c r="AC16">
        <v>498</v>
      </c>
      <c r="AD16">
        <v>12.9132</v>
      </c>
      <c r="AE16">
        <v>0.63822000000000001</v>
      </c>
      <c r="AF16">
        <v>0.53717000000000004</v>
      </c>
      <c r="AG16">
        <v>0.50912800000000002</v>
      </c>
      <c r="AH16">
        <v>0.85806499999999997</v>
      </c>
      <c r="AI16">
        <v>3.4402400000000002</v>
      </c>
      <c r="AJ16">
        <v>220780</v>
      </c>
      <c r="AK16">
        <v>9575.1200000000008</v>
      </c>
      <c r="AL16">
        <v>0.92903199999999997</v>
      </c>
      <c r="AM16">
        <v>0.75660499999999997</v>
      </c>
      <c r="AN16">
        <v>0.86024699999999998</v>
      </c>
      <c r="AO16">
        <v>1871090</v>
      </c>
      <c r="AP16">
        <v>13.0909</v>
      </c>
      <c r="AQ16">
        <v>721.76</v>
      </c>
    </row>
    <row r="17" spans="1:43" x14ac:dyDescent="0.25">
      <c r="A17">
        <v>15</v>
      </c>
      <c r="B17" t="s">
        <v>43</v>
      </c>
      <c r="C17">
        <v>16</v>
      </c>
      <c r="D17" t="s">
        <v>44</v>
      </c>
      <c r="E17" t="s">
        <v>86</v>
      </c>
      <c r="F17" t="s">
        <v>90</v>
      </c>
      <c r="G17" t="s">
        <v>91</v>
      </c>
      <c r="H17">
        <v>118.02638899999999</v>
      </c>
      <c r="I17">
        <v>27.206944</v>
      </c>
      <c r="J17">
        <v>11.9</v>
      </c>
      <c r="K17">
        <v>30</v>
      </c>
      <c r="L17">
        <v>30</v>
      </c>
      <c r="M17" t="s">
        <v>61</v>
      </c>
      <c r="N17" t="s">
        <v>49</v>
      </c>
      <c r="O17" t="s">
        <v>77</v>
      </c>
      <c r="P17" t="s">
        <v>85</v>
      </c>
      <c r="Q17">
        <v>8</v>
      </c>
      <c r="R17">
        <v>3</v>
      </c>
      <c r="S17">
        <v>23</v>
      </c>
      <c r="T17">
        <v>751</v>
      </c>
      <c r="U17">
        <v>1675</v>
      </c>
      <c r="V17">
        <v>1572</v>
      </c>
      <c r="W17">
        <v>1598</v>
      </c>
      <c r="X17">
        <v>1244</v>
      </c>
      <c r="Y17">
        <v>473</v>
      </c>
      <c r="Z17">
        <v>215</v>
      </c>
      <c r="AA17">
        <v>304</v>
      </c>
      <c r="AB17">
        <v>225</v>
      </c>
      <c r="AC17">
        <v>323</v>
      </c>
      <c r="AD17">
        <v>7.4325599999999996</v>
      </c>
      <c r="AE17">
        <v>0.55959000000000003</v>
      </c>
      <c r="AF17">
        <v>0.44903900000000002</v>
      </c>
      <c r="AG17">
        <v>0.375</v>
      </c>
      <c r="AH17">
        <v>0.75937299999999996</v>
      </c>
      <c r="AI17">
        <v>2.9883700000000002</v>
      </c>
      <c r="AJ17">
        <v>57843.6</v>
      </c>
      <c r="AK17">
        <v>3637.32</v>
      </c>
      <c r="AL17">
        <v>0.879687</v>
      </c>
      <c r="AM17">
        <v>0.68033600000000005</v>
      </c>
      <c r="AN17">
        <v>0.76927400000000001</v>
      </c>
      <c r="AO17">
        <v>454807</v>
      </c>
      <c r="AP17">
        <v>7.3116300000000001</v>
      </c>
      <c r="AQ17">
        <v>722.49</v>
      </c>
    </row>
    <row r="18" spans="1:43" x14ac:dyDescent="0.25">
      <c r="A18">
        <v>16</v>
      </c>
      <c r="B18" t="s">
        <v>43</v>
      </c>
      <c r="C18">
        <v>17</v>
      </c>
      <c r="D18" t="s">
        <v>44</v>
      </c>
      <c r="E18" t="s">
        <v>92</v>
      </c>
      <c r="F18" t="s">
        <v>93</v>
      </c>
      <c r="G18" t="s">
        <v>94</v>
      </c>
      <c r="H18">
        <v>117.741944</v>
      </c>
      <c r="I18">
        <v>27.460833000000001</v>
      </c>
      <c r="J18">
        <v>12.13</v>
      </c>
      <c r="K18">
        <v>30</v>
      </c>
      <c r="L18">
        <v>30</v>
      </c>
      <c r="M18" t="s">
        <v>61</v>
      </c>
      <c r="N18" t="s">
        <v>49</v>
      </c>
      <c r="O18" t="s">
        <v>77</v>
      </c>
      <c r="P18" t="s">
        <v>85</v>
      </c>
      <c r="Q18">
        <v>8</v>
      </c>
      <c r="R18">
        <v>3</v>
      </c>
      <c r="S18">
        <v>23</v>
      </c>
      <c r="T18">
        <v>812</v>
      </c>
      <c r="U18">
        <v>2354</v>
      </c>
      <c r="V18">
        <v>2642</v>
      </c>
      <c r="W18">
        <v>2239</v>
      </c>
      <c r="X18">
        <v>1708</v>
      </c>
      <c r="Y18">
        <v>559</v>
      </c>
      <c r="Z18">
        <v>230</v>
      </c>
      <c r="AA18">
        <v>401</v>
      </c>
      <c r="AB18">
        <v>281</v>
      </c>
      <c r="AC18">
        <v>381</v>
      </c>
      <c r="AD18">
        <v>9.7347800000000007</v>
      </c>
      <c r="AE18">
        <v>0.61620299999999995</v>
      </c>
      <c r="AF18">
        <v>0.50683699999999998</v>
      </c>
      <c r="AG18">
        <v>0.41698400000000002</v>
      </c>
      <c r="AH18">
        <v>0.83983300000000005</v>
      </c>
      <c r="AI18">
        <v>3.4923999999999999</v>
      </c>
      <c r="AJ18">
        <v>97844.6</v>
      </c>
      <c r="AK18">
        <v>6138.41</v>
      </c>
      <c r="AL18">
        <v>0.91991599999999996</v>
      </c>
      <c r="AM18">
        <v>0.69621200000000005</v>
      </c>
      <c r="AN18">
        <v>0.87309499999999995</v>
      </c>
      <c r="AO18">
        <v>1299090</v>
      </c>
      <c r="AP18">
        <v>11.487</v>
      </c>
      <c r="AQ18">
        <v>723.51599999999996</v>
      </c>
    </row>
    <row r="19" spans="1:43" x14ac:dyDescent="0.25">
      <c r="A19">
        <v>17</v>
      </c>
      <c r="B19" t="s">
        <v>43</v>
      </c>
      <c r="C19">
        <v>18</v>
      </c>
      <c r="D19" t="s">
        <v>44</v>
      </c>
      <c r="E19" t="s">
        <v>65</v>
      </c>
      <c r="F19" t="s">
        <v>66</v>
      </c>
      <c r="G19" t="s">
        <v>95</v>
      </c>
      <c r="H19">
        <v>117.88333299999999</v>
      </c>
      <c r="I19">
        <v>27.263332999999999</v>
      </c>
      <c r="J19">
        <v>10.36</v>
      </c>
      <c r="K19">
        <v>30</v>
      </c>
      <c r="L19">
        <v>30</v>
      </c>
      <c r="M19" t="s">
        <v>61</v>
      </c>
      <c r="N19" t="s">
        <v>49</v>
      </c>
      <c r="O19" t="s">
        <v>77</v>
      </c>
      <c r="P19" t="s">
        <v>85</v>
      </c>
      <c r="Q19">
        <v>8</v>
      </c>
      <c r="R19">
        <v>3</v>
      </c>
      <c r="S19">
        <v>23</v>
      </c>
      <c r="T19">
        <v>1081</v>
      </c>
      <c r="U19">
        <v>1853</v>
      </c>
      <c r="V19">
        <v>1774</v>
      </c>
      <c r="W19">
        <v>1671</v>
      </c>
      <c r="X19">
        <v>1376</v>
      </c>
      <c r="Y19">
        <v>534</v>
      </c>
      <c r="Z19">
        <v>216</v>
      </c>
      <c r="AA19">
        <v>323</v>
      </c>
      <c r="AB19">
        <v>230</v>
      </c>
      <c r="AC19">
        <v>518</v>
      </c>
      <c r="AD19">
        <v>7.73611</v>
      </c>
      <c r="AE19">
        <v>0.55257599999999996</v>
      </c>
      <c r="AF19">
        <v>0.44083800000000001</v>
      </c>
      <c r="AG19">
        <v>0.42399999999999999</v>
      </c>
      <c r="AH19">
        <v>0.78291500000000003</v>
      </c>
      <c r="AI19">
        <v>2.6478000000000002</v>
      </c>
      <c r="AJ19">
        <v>87704.4</v>
      </c>
      <c r="AK19">
        <v>3749.21</v>
      </c>
      <c r="AL19">
        <v>0.89145700000000005</v>
      </c>
      <c r="AM19">
        <v>0.67602799999999996</v>
      </c>
      <c r="AN19">
        <v>0.795547</v>
      </c>
      <c r="AO19">
        <v>581475</v>
      </c>
      <c r="AP19">
        <v>8.2129600000000007</v>
      </c>
      <c r="AQ19">
        <v>719.45399999999995</v>
      </c>
    </row>
    <row r="20" spans="1:43" x14ac:dyDescent="0.25">
      <c r="A20">
        <v>18</v>
      </c>
      <c r="B20" t="s">
        <v>43</v>
      </c>
      <c r="C20">
        <v>19</v>
      </c>
      <c r="D20" t="s">
        <v>44</v>
      </c>
      <c r="E20" t="s">
        <v>52</v>
      </c>
      <c r="F20" t="s">
        <v>71</v>
      </c>
      <c r="G20" t="s">
        <v>96</v>
      </c>
      <c r="H20">
        <v>118.386944</v>
      </c>
      <c r="I20">
        <v>27.528888999999999</v>
      </c>
      <c r="J20">
        <v>13.18</v>
      </c>
      <c r="K20">
        <v>29</v>
      </c>
      <c r="L20">
        <v>29</v>
      </c>
      <c r="M20" t="s">
        <v>70</v>
      </c>
      <c r="N20" t="s">
        <v>49</v>
      </c>
      <c r="O20" t="s">
        <v>50</v>
      </c>
      <c r="P20" t="s">
        <v>85</v>
      </c>
      <c r="Q20">
        <v>8</v>
      </c>
      <c r="R20">
        <v>3</v>
      </c>
      <c r="S20">
        <v>23</v>
      </c>
      <c r="T20">
        <v>1000</v>
      </c>
      <c r="U20">
        <v>2835</v>
      </c>
      <c r="V20">
        <v>2602</v>
      </c>
      <c r="W20">
        <v>2528</v>
      </c>
      <c r="X20">
        <v>2102</v>
      </c>
      <c r="Y20">
        <v>663</v>
      </c>
      <c r="Z20">
        <v>254</v>
      </c>
      <c r="AA20">
        <v>364</v>
      </c>
      <c r="AB20">
        <v>231</v>
      </c>
      <c r="AC20">
        <v>436</v>
      </c>
      <c r="AD20">
        <v>9.9527599999999996</v>
      </c>
      <c r="AE20">
        <v>0.62092599999999998</v>
      </c>
      <c r="AF20">
        <v>0.52043399999999995</v>
      </c>
      <c r="AG20">
        <v>0.44602000000000003</v>
      </c>
      <c r="AH20">
        <v>0.822129</v>
      </c>
      <c r="AI20">
        <v>3.5183399999999998</v>
      </c>
      <c r="AJ20">
        <v>142823</v>
      </c>
      <c r="AK20">
        <v>7209.57</v>
      </c>
      <c r="AL20">
        <v>0.91106399999999998</v>
      </c>
      <c r="AM20">
        <v>0.74827100000000002</v>
      </c>
      <c r="AN20">
        <v>0.80757199999999996</v>
      </c>
      <c r="AO20">
        <v>1257570</v>
      </c>
      <c r="AP20">
        <v>10.2441</v>
      </c>
      <c r="AQ20">
        <v>720.23599999999999</v>
      </c>
    </row>
    <row r="21" spans="1:43" x14ac:dyDescent="0.25">
      <c r="A21">
        <v>19</v>
      </c>
      <c r="B21" t="s">
        <v>43</v>
      </c>
      <c r="C21">
        <v>20</v>
      </c>
      <c r="D21" t="s">
        <v>44</v>
      </c>
      <c r="E21" t="s">
        <v>55</v>
      </c>
      <c r="F21" t="s">
        <v>97</v>
      </c>
      <c r="G21" t="s">
        <v>98</v>
      </c>
      <c r="H21">
        <v>118.005</v>
      </c>
      <c r="I21">
        <v>27.334167000000001</v>
      </c>
      <c r="J21">
        <v>12.62</v>
      </c>
      <c r="K21">
        <v>29</v>
      </c>
      <c r="L21">
        <v>29</v>
      </c>
      <c r="M21" t="s">
        <v>70</v>
      </c>
      <c r="N21" t="s">
        <v>49</v>
      </c>
      <c r="O21" t="s">
        <v>50</v>
      </c>
      <c r="P21" t="s">
        <v>85</v>
      </c>
      <c r="Q21">
        <v>8</v>
      </c>
      <c r="R21">
        <v>3</v>
      </c>
      <c r="S21">
        <v>23</v>
      </c>
      <c r="T21">
        <v>1411</v>
      </c>
      <c r="U21">
        <v>3248</v>
      </c>
      <c r="V21">
        <v>2770</v>
      </c>
      <c r="W21">
        <v>2947</v>
      </c>
      <c r="X21">
        <v>2226</v>
      </c>
      <c r="Y21">
        <v>704</v>
      </c>
      <c r="Z21">
        <v>258</v>
      </c>
      <c r="AA21">
        <v>338</v>
      </c>
      <c r="AB21">
        <v>281</v>
      </c>
      <c r="AC21">
        <v>600</v>
      </c>
      <c r="AD21">
        <v>11.422499999999999</v>
      </c>
      <c r="AE21">
        <v>0.64372499999999999</v>
      </c>
      <c r="AF21">
        <v>0.51945399999999997</v>
      </c>
      <c r="AG21">
        <v>0.463617</v>
      </c>
      <c r="AH21">
        <v>0.82959000000000005</v>
      </c>
      <c r="AI21">
        <v>3.41256</v>
      </c>
      <c r="AJ21">
        <v>166269</v>
      </c>
      <c r="AK21">
        <v>8502.43</v>
      </c>
      <c r="AL21">
        <v>0.91479500000000002</v>
      </c>
      <c r="AM21">
        <v>0.79421600000000003</v>
      </c>
      <c r="AN21">
        <v>0.84359399999999996</v>
      </c>
      <c r="AO21">
        <v>1426420</v>
      </c>
      <c r="AP21">
        <v>10.7364</v>
      </c>
      <c r="AQ21">
        <v>723.61400000000003</v>
      </c>
    </row>
    <row r="22" spans="1:43" x14ac:dyDescent="0.25">
      <c r="A22">
        <v>20</v>
      </c>
      <c r="B22" t="s">
        <v>43</v>
      </c>
      <c r="C22">
        <v>21</v>
      </c>
      <c r="D22" t="s">
        <v>44</v>
      </c>
      <c r="E22" t="s">
        <v>58</v>
      </c>
      <c r="F22" t="s">
        <v>63</v>
      </c>
      <c r="G22" t="s">
        <v>99</v>
      </c>
      <c r="H22">
        <v>118.42527800000001</v>
      </c>
      <c r="I22">
        <v>27.310555999999998</v>
      </c>
      <c r="J22">
        <v>13.11</v>
      </c>
      <c r="K22">
        <v>29</v>
      </c>
      <c r="L22">
        <v>29</v>
      </c>
      <c r="M22" t="s">
        <v>70</v>
      </c>
      <c r="N22" t="s">
        <v>49</v>
      </c>
      <c r="O22" t="s">
        <v>50</v>
      </c>
      <c r="P22" t="s">
        <v>85</v>
      </c>
      <c r="Q22">
        <v>8</v>
      </c>
      <c r="R22">
        <v>3</v>
      </c>
      <c r="S22">
        <v>23</v>
      </c>
      <c r="T22">
        <v>1217</v>
      </c>
      <c r="U22">
        <v>3340</v>
      </c>
      <c r="V22">
        <v>3038</v>
      </c>
      <c r="W22">
        <v>2919</v>
      </c>
      <c r="X22">
        <v>2366</v>
      </c>
      <c r="Y22">
        <v>638</v>
      </c>
      <c r="Z22">
        <v>240</v>
      </c>
      <c r="AA22">
        <v>374</v>
      </c>
      <c r="AB22">
        <v>175</v>
      </c>
      <c r="AC22">
        <v>534</v>
      </c>
      <c r="AD22">
        <v>12.1625</v>
      </c>
      <c r="AE22">
        <v>0.67923599999999995</v>
      </c>
      <c r="AF22">
        <v>0.57523299999999999</v>
      </c>
      <c r="AG22">
        <v>0.45330300000000001</v>
      </c>
      <c r="AH22">
        <v>0.85356900000000002</v>
      </c>
      <c r="AI22">
        <v>4.34171</v>
      </c>
      <c r="AJ22">
        <v>137390</v>
      </c>
      <c r="AK22">
        <v>9934.98</v>
      </c>
      <c r="AL22">
        <v>0.92678499999999997</v>
      </c>
      <c r="AM22">
        <v>0.77285199999999998</v>
      </c>
      <c r="AN22">
        <v>0.81752899999999995</v>
      </c>
      <c r="AO22">
        <v>1719980</v>
      </c>
      <c r="AP22">
        <v>12.658300000000001</v>
      </c>
      <c r="AQ22">
        <v>721.79399999999998</v>
      </c>
    </row>
    <row r="23" spans="1:43" x14ac:dyDescent="0.25">
      <c r="A23">
        <v>21</v>
      </c>
      <c r="B23" t="s">
        <v>43</v>
      </c>
      <c r="C23">
        <v>22</v>
      </c>
      <c r="D23" t="s">
        <v>44</v>
      </c>
      <c r="E23" t="s">
        <v>52</v>
      </c>
      <c r="F23" t="s">
        <v>100</v>
      </c>
      <c r="G23" t="s">
        <v>101</v>
      </c>
      <c r="H23">
        <v>118.392222</v>
      </c>
      <c r="I23">
        <v>27.559166999999999</v>
      </c>
      <c r="J23">
        <v>9.34</v>
      </c>
      <c r="K23">
        <v>28</v>
      </c>
      <c r="L23">
        <v>28</v>
      </c>
      <c r="M23" t="s">
        <v>76</v>
      </c>
      <c r="N23" t="s">
        <v>49</v>
      </c>
      <c r="O23" t="s">
        <v>102</v>
      </c>
      <c r="P23" t="s">
        <v>85</v>
      </c>
      <c r="Q23">
        <v>6</v>
      </c>
      <c r="R23">
        <v>3</v>
      </c>
      <c r="S23">
        <v>21</v>
      </c>
      <c r="T23">
        <v>3035</v>
      </c>
      <c r="U23">
        <v>2672</v>
      </c>
      <c r="V23">
        <v>2696</v>
      </c>
      <c r="W23">
        <v>2364</v>
      </c>
      <c r="X23">
        <v>2067</v>
      </c>
      <c r="Y23">
        <v>1518</v>
      </c>
      <c r="Z23">
        <v>1002</v>
      </c>
      <c r="AA23">
        <v>919</v>
      </c>
      <c r="AB23">
        <v>590</v>
      </c>
      <c r="AC23">
        <v>1985</v>
      </c>
      <c r="AD23">
        <v>2.35928</v>
      </c>
      <c r="AE23">
        <v>0.275418</v>
      </c>
      <c r="AF23">
        <v>0.153138</v>
      </c>
      <c r="AG23">
        <v>0.204762</v>
      </c>
      <c r="AH23">
        <v>0.45808500000000002</v>
      </c>
      <c r="AI23">
        <v>1.06395</v>
      </c>
      <c r="AJ23">
        <v>204439</v>
      </c>
      <c r="AK23">
        <v>1854.58</v>
      </c>
      <c r="AL23">
        <v>0.729043</v>
      </c>
      <c r="AM23">
        <v>0.44014599999999998</v>
      </c>
      <c r="AN23">
        <v>0.31192199999999998</v>
      </c>
      <c r="AO23">
        <v>1174740</v>
      </c>
      <c r="AP23">
        <v>2.69062</v>
      </c>
      <c r="AQ23">
        <v>712.02200000000005</v>
      </c>
    </row>
    <row r="24" spans="1:43" x14ac:dyDescent="0.25">
      <c r="A24">
        <v>22</v>
      </c>
      <c r="B24" t="s">
        <v>43</v>
      </c>
      <c r="C24">
        <v>23</v>
      </c>
      <c r="D24" t="s">
        <v>44</v>
      </c>
      <c r="E24" t="s">
        <v>103</v>
      </c>
      <c r="F24" t="s">
        <v>63</v>
      </c>
      <c r="G24" t="s">
        <v>104</v>
      </c>
      <c r="H24">
        <v>117.681667</v>
      </c>
      <c r="I24">
        <v>27.610278000000001</v>
      </c>
      <c r="J24">
        <v>9.36</v>
      </c>
      <c r="K24">
        <v>28</v>
      </c>
      <c r="L24">
        <v>28</v>
      </c>
      <c r="M24" t="s">
        <v>76</v>
      </c>
      <c r="N24" t="s">
        <v>49</v>
      </c>
      <c r="O24" t="s">
        <v>102</v>
      </c>
      <c r="P24" t="s">
        <v>85</v>
      </c>
      <c r="Q24">
        <v>6</v>
      </c>
      <c r="R24">
        <v>3</v>
      </c>
      <c r="S24">
        <v>21</v>
      </c>
      <c r="T24">
        <v>1367</v>
      </c>
      <c r="U24">
        <v>2377</v>
      </c>
      <c r="V24">
        <v>2322</v>
      </c>
      <c r="W24">
        <v>2268</v>
      </c>
      <c r="X24">
        <v>1846</v>
      </c>
      <c r="Y24">
        <v>619</v>
      </c>
      <c r="Z24">
        <v>199</v>
      </c>
      <c r="AA24">
        <v>329</v>
      </c>
      <c r="AB24">
        <v>162</v>
      </c>
      <c r="AC24">
        <v>631</v>
      </c>
      <c r="AD24">
        <v>11.397</v>
      </c>
      <c r="AE24">
        <v>0.58678200000000003</v>
      </c>
      <c r="AF24">
        <v>0.49776900000000002</v>
      </c>
      <c r="AG24">
        <v>0.51344699999999999</v>
      </c>
      <c r="AH24">
        <v>0.84212600000000004</v>
      </c>
      <c r="AI24">
        <v>2.92143</v>
      </c>
      <c r="AJ24">
        <v>152040</v>
      </c>
      <c r="AK24">
        <v>6170.23</v>
      </c>
      <c r="AL24">
        <v>0.92106299999999997</v>
      </c>
      <c r="AM24">
        <v>0.74663100000000004</v>
      </c>
      <c r="AN24">
        <v>0.81548100000000001</v>
      </c>
      <c r="AO24">
        <v>1003710</v>
      </c>
      <c r="AP24">
        <v>11.6683</v>
      </c>
      <c r="AQ24">
        <v>720.03300000000002</v>
      </c>
    </row>
    <row r="25" spans="1:43" x14ac:dyDescent="0.25">
      <c r="A25">
        <v>23</v>
      </c>
      <c r="B25" t="s">
        <v>43</v>
      </c>
      <c r="C25">
        <v>24</v>
      </c>
      <c r="D25" t="s">
        <v>44</v>
      </c>
      <c r="E25" t="s">
        <v>92</v>
      </c>
      <c r="F25" t="s">
        <v>105</v>
      </c>
      <c r="G25" t="s">
        <v>106</v>
      </c>
      <c r="H25">
        <v>117.69416699999999</v>
      </c>
      <c r="I25">
        <v>27.511111</v>
      </c>
      <c r="J25">
        <v>9.64</v>
      </c>
      <c r="K25">
        <v>28</v>
      </c>
      <c r="L25">
        <v>28</v>
      </c>
      <c r="M25" t="s">
        <v>76</v>
      </c>
      <c r="N25" t="s">
        <v>49</v>
      </c>
      <c r="O25" t="s">
        <v>102</v>
      </c>
      <c r="P25" t="s">
        <v>85</v>
      </c>
      <c r="Q25">
        <v>6</v>
      </c>
      <c r="R25">
        <v>3</v>
      </c>
      <c r="S25">
        <v>21</v>
      </c>
      <c r="T25">
        <v>1446</v>
      </c>
      <c r="U25">
        <v>3430</v>
      </c>
      <c r="V25">
        <v>3328</v>
      </c>
      <c r="W25">
        <v>3060</v>
      </c>
      <c r="X25">
        <v>2427</v>
      </c>
      <c r="Y25">
        <v>791</v>
      </c>
      <c r="Z25">
        <v>287</v>
      </c>
      <c r="AA25">
        <v>461</v>
      </c>
      <c r="AB25">
        <v>294</v>
      </c>
      <c r="AC25">
        <v>605</v>
      </c>
      <c r="AD25">
        <v>10.662000000000001</v>
      </c>
      <c r="AE25">
        <v>0.62520699999999996</v>
      </c>
      <c r="AF25">
        <v>0.50839000000000001</v>
      </c>
      <c r="AG25">
        <v>0.467532</v>
      </c>
      <c r="AH25">
        <v>0.84121699999999999</v>
      </c>
      <c r="AI25">
        <v>3.2460300000000002</v>
      </c>
      <c r="AJ25">
        <v>220752</v>
      </c>
      <c r="AK25">
        <v>8508.31</v>
      </c>
      <c r="AL25">
        <v>0.92060900000000001</v>
      </c>
      <c r="AM25">
        <v>0.73814299999999999</v>
      </c>
      <c r="AN25">
        <v>0.84478900000000001</v>
      </c>
      <c r="AO25">
        <v>2061510</v>
      </c>
      <c r="AP25">
        <v>11.595800000000001</v>
      </c>
      <c r="AQ25">
        <v>721.577</v>
      </c>
    </row>
    <row r="26" spans="1:43" x14ac:dyDescent="0.25">
      <c r="A26">
        <v>24</v>
      </c>
      <c r="B26" t="s">
        <v>43</v>
      </c>
      <c r="C26">
        <v>25</v>
      </c>
      <c r="D26" t="s">
        <v>44</v>
      </c>
      <c r="E26" t="s">
        <v>52</v>
      </c>
      <c r="F26" t="s">
        <v>71</v>
      </c>
      <c r="G26" t="s">
        <v>107</v>
      </c>
      <c r="H26">
        <v>118.38888900000001</v>
      </c>
      <c r="I26">
        <v>27.528888999999999</v>
      </c>
      <c r="J26">
        <v>10.51</v>
      </c>
      <c r="K26">
        <v>27</v>
      </c>
      <c r="L26">
        <v>27</v>
      </c>
      <c r="M26" t="s">
        <v>70</v>
      </c>
      <c r="N26" t="s">
        <v>49</v>
      </c>
      <c r="O26" t="s">
        <v>108</v>
      </c>
      <c r="P26" t="s">
        <v>85</v>
      </c>
      <c r="Q26">
        <v>6</v>
      </c>
      <c r="R26">
        <v>3</v>
      </c>
      <c r="S26">
        <v>21</v>
      </c>
      <c r="T26">
        <v>1182</v>
      </c>
      <c r="U26">
        <v>3601</v>
      </c>
      <c r="V26">
        <v>3428</v>
      </c>
      <c r="W26">
        <v>3300</v>
      </c>
      <c r="X26">
        <v>2652</v>
      </c>
      <c r="Y26">
        <v>760</v>
      </c>
      <c r="Z26">
        <v>298</v>
      </c>
      <c r="AA26">
        <v>455</v>
      </c>
      <c r="AB26">
        <v>249</v>
      </c>
      <c r="AC26">
        <v>493</v>
      </c>
      <c r="AD26">
        <v>11.0738</v>
      </c>
      <c r="AE26">
        <v>0.65145600000000004</v>
      </c>
      <c r="AF26">
        <v>0.55451300000000003</v>
      </c>
      <c r="AG26">
        <v>0.43667299999999998</v>
      </c>
      <c r="AH26">
        <v>0.84004299999999998</v>
      </c>
      <c r="AI26">
        <v>4.0952400000000004</v>
      </c>
      <c r="AJ26">
        <v>185262</v>
      </c>
      <c r="AK26">
        <v>10475.4</v>
      </c>
      <c r="AL26">
        <v>0.92002099999999998</v>
      </c>
      <c r="AM26">
        <v>0.757656</v>
      </c>
      <c r="AN26">
        <v>0.81615899999999997</v>
      </c>
      <c r="AO26">
        <v>2186990</v>
      </c>
      <c r="AP26">
        <v>11.503399999999999</v>
      </c>
      <c r="AQ26">
        <v>721.96600000000001</v>
      </c>
    </row>
    <row r="27" spans="1:43" x14ac:dyDescent="0.25">
      <c r="A27">
        <v>25</v>
      </c>
      <c r="B27" t="s">
        <v>43</v>
      </c>
      <c r="C27">
        <v>26</v>
      </c>
      <c r="D27" t="s">
        <v>44</v>
      </c>
      <c r="E27" t="s">
        <v>92</v>
      </c>
      <c r="F27" t="s">
        <v>93</v>
      </c>
      <c r="G27" t="s">
        <v>109</v>
      </c>
      <c r="H27">
        <v>117.693889</v>
      </c>
      <c r="I27">
        <v>27.456111</v>
      </c>
      <c r="J27">
        <v>10.11</v>
      </c>
      <c r="K27">
        <v>27</v>
      </c>
      <c r="L27">
        <v>27</v>
      </c>
      <c r="M27" t="s">
        <v>70</v>
      </c>
      <c r="N27" t="s">
        <v>49</v>
      </c>
      <c r="O27" t="s">
        <v>108</v>
      </c>
      <c r="P27" t="s">
        <v>85</v>
      </c>
      <c r="Q27">
        <v>6</v>
      </c>
      <c r="R27">
        <v>3</v>
      </c>
      <c r="S27">
        <v>21</v>
      </c>
      <c r="T27">
        <v>1159</v>
      </c>
      <c r="U27">
        <v>2174</v>
      </c>
      <c r="V27">
        <v>2344</v>
      </c>
      <c r="W27">
        <v>1904</v>
      </c>
      <c r="X27">
        <v>1612</v>
      </c>
      <c r="Y27">
        <v>619</v>
      </c>
      <c r="Z27">
        <v>273</v>
      </c>
      <c r="AA27">
        <v>391</v>
      </c>
      <c r="AB27">
        <v>269</v>
      </c>
      <c r="AC27">
        <v>582</v>
      </c>
      <c r="AD27">
        <v>6.9743599999999999</v>
      </c>
      <c r="AE27">
        <v>0.55674900000000005</v>
      </c>
      <c r="AF27">
        <v>0.44509199999999999</v>
      </c>
      <c r="AG27">
        <v>0.38789200000000001</v>
      </c>
      <c r="AH27">
        <v>0.79136399999999996</v>
      </c>
      <c r="AI27">
        <v>2.8699400000000002</v>
      </c>
      <c r="AJ27">
        <v>103938</v>
      </c>
      <c r="AK27">
        <v>4247.45</v>
      </c>
      <c r="AL27">
        <v>0.89568199999999998</v>
      </c>
      <c r="AM27">
        <v>0.65925900000000004</v>
      </c>
      <c r="AN27">
        <v>0.78863000000000005</v>
      </c>
      <c r="AO27">
        <v>1016410</v>
      </c>
      <c r="AP27">
        <v>8.5860800000000008</v>
      </c>
      <c r="AQ27">
        <v>718.91200000000003</v>
      </c>
    </row>
    <row r="28" spans="1:43" x14ac:dyDescent="0.25">
      <c r="A28">
        <v>26</v>
      </c>
      <c r="B28" t="s">
        <v>43</v>
      </c>
      <c r="C28">
        <v>27</v>
      </c>
      <c r="D28" t="s">
        <v>44</v>
      </c>
      <c r="E28" t="s">
        <v>58</v>
      </c>
      <c r="F28" t="s">
        <v>110</v>
      </c>
      <c r="G28" t="s">
        <v>111</v>
      </c>
      <c r="H28">
        <v>118.515278</v>
      </c>
      <c r="I28">
        <v>27.34</v>
      </c>
      <c r="J28">
        <v>9.89</v>
      </c>
      <c r="K28">
        <v>27</v>
      </c>
      <c r="L28">
        <v>27</v>
      </c>
      <c r="M28" t="s">
        <v>70</v>
      </c>
      <c r="N28" t="s">
        <v>49</v>
      </c>
      <c r="O28" t="s">
        <v>108</v>
      </c>
      <c r="P28" t="s">
        <v>85</v>
      </c>
      <c r="Q28">
        <v>6</v>
      </c>
      <c r="R28">
        <v>3</v>
      </c>
      <c r="S28">
        <v>21</v>
      </c>
      <c r="T28">
        <v>1004</v>
      </c>
      <c r="U28">
        <v>1424</v>
      </c>
      <c r="V28">
        <v>945</v>
      </c>
      <c r="W28">
        <v>1264</v>
      </c>
      <c r="X28">
        <v>969</v>
      </c>
      <c r="Y28">
        <v>502</v>
      </c>
      <c r="Z28">
        <v>178</v>
      </c>
      <c r="AA28">
        <v>185</v>
      </c>
      <c r="AB28">
        <v>118</v>
      </c>
      <c r="AC28">
        <v>515</v>
      </c>
      <c r="AD28">
        <v>7.1011199999999999</v>
      </c>
      <c r="AE28">
        <v>0.47871200000000003</v>
      </c>
      <c r="AF28">
        <v>0.317471</v>
      </c>
      <c r="AG28">
        <v>0.47647099999999998</v>
      </c>
      <c r="AH28">
        <v>0.68299200000000004</v>
      </c>
      <c r="AI28">
        <v>1.44136</v>
      </c>
      <c r="AJ28">
        <v>84434.4</v>
      </c>
      <c r="AK28">
        <v>2096.2800000000002</v>
      </c>
      <c r="AL28">
        <v>0.84149600000000002</v>
      </c>
      <c r="AM28">
        <v>0.74465099999999995</v>
      </c>
      <c r="AN28">
        <v>0.59763299999999997</v>
      </c>
      <c r="AO28">
        <v>161573</v>
      </c>
      <c r="AP28">
        <v>5.3089899999999997</v>
      </c>
      <c r="AQ28">
        <v>718.75800000000004</v>
      </c>
    </row>
    <row r="29" spans="1:43" x14ac:dyDescent="0.25">
      <c r="A29">
        <v>27</v>
      </c>
      <c r="B29" t="s">
        <v>43</v>
      </c>
      <c r="C29">
        <v>28</v>
      </c>
      <c r="D29" t="s">
        <v>44</v>
      </c>
      <c r="E29" t="s">
        <v>78</v>
      </c>
      <c r="F29" t="s">
        <v>112</v>
      </c>
      <c r="G29" t="s">
        <v>113</v>
      </c>
      <c r="H29">
        <v>118.35555600000001</v>
      </c>
      <c r="I29">
        <v>27.397221999999999</v>
      </c>
      <c r="J29">
        <v>6.05</v>
      </c>
      <c r="K29">
        <v>26</v>
      </c>
      <c r="L29">
        <v>26</v>
      </c>
      <c r="M29" t="s">
        <v>70</v>
      </c>
      <c r="N29" t="s">
        <v>49</v>
      </c>
      <c r="O29" t="s">
        <v>114</v>
      </c>
      <c r="P29" t="s">
        <v>85</v>
      </c>
      <c r="Q29">
        <v>4</v>
      </c>
      <c r="R29">
        <v>3</v>
      </c>
      <c r="S29">
        <v>19</v>
      </c>
      <c r="T29">
        <v>1327</v>
      </c>
      <c r="U29">
        <v>3058</v>
      </c>
      <c r="V29">
        <v>3082</v>
      </c>
      <c r="W29">
        <v>2737</v>
      </c>
      <c r="X29">
        <v>2405</v>
      </c>
      <c r="Y29">
        <v>936</v>
      </c>
      <c r="Z29">
        <v>308</v>
      </c>
      <c r="AA29">
        <v>548</v>
      </c>
      <c r="AB29">
        <v>216</v>
      </c>
      <c r="AC29">
        <v>602</v>
      </c>
      <c r="AD29">
        <v>8.8863599999999998</v>
      </c>
      <c r="AE29">
        <v>0.53129700000000002</v>
      </c>
      <c r="AF29">
        <v>0.439689</v>
      </c>
      <c r="AG29">
        <v>0.50482300000000002</v>
      </c>
      <c r="AH29">
        <v>0.81828900000000004</v>
      </c>
      <c r="AI29">
        <v>2.3391700000000002</v>
      </c>
      <c r="AJ29">
        <v>345651</v>
      </c>
      <c r="AK29">
        <v>6241.18</v>
      </c>
      <c r="AL29">
        <v>0.90914499999999998</v>
      </c>
      <c r="AM29">
        <v>0.66636200000000001</v>
      </c>
      <c r="AN29">
        <v>0.77024700000000001</v>
      </c>
      <c r="AO29">
        <v>1763480</v>
      </c>
      <c r="AP29">
        <v>10.006500000000001</v>
      </c>
      <c r="AQ29">
        <v>715.97</v>
      </c>
    </row>
    <row r="30" spans="1:43" x14ac:dyDescent="0.25">
      <c r="A30">
        <v>28</v>
      </c>
      <c r="B30" t="s">
        <v>43</v>
      </c>
      <c r="C30">
        <v>29</v>
      </c>
      <c r="D30" t="s">
        <v>44</v>
      </c>
      <c r="E30" t="s">
        <v>55</v>
      </c>
      <c r="F30" t="s">
        <v>115</v>
      </c>
      <c r="G30" t="s">
        <v>116</v>
      </c>
      <c r="H30">
        <v>118.051389</v>
      </c>
      <c r="I30">
        <v>27.231110999999999</v>
      </c>
      <c r="J30">
        <v>6.82</v>
      </c>
      <c r="K30">
        <v>26</v>
      </c>
      <c r="L30">
        <v>26</v>
      </c>
      <c r="M30" t="s">
        <v>70</v>
      </c>
      <c r="N30" t="s">
        <v>49</v>
      </c>
      <c r="O30" t="s">
        <v>114</v>
      </c>
      <c r="P30" t="s">
        <v>85</v>
      </c>
      <c r="Q30">
        <v>4</v>
      </c>
      <c r="R30">
        <v>3</v>
      </c>
      <c r="S30">
        <v>19</v>
      </c>
      <c r="T30">
        <v>948</v>
      </c>
      <c r="U30">
        <v>3030</v>
      </c>
      <c r="V30">
        <v>3028</v>
      </c>
      <c r="W30">
        <v>2729</v>
      </c>
      <c r="X30">
        <v>2273</v>
      </c>
      <c r="Y30">
        <v>648</v>
      </c>
      <c r="Z30">
        <v>242</v>
      </c>
      <c r="AA30">
        <v>403</v>
      </c>
      <c r="AB30">
        <v>274</v>
      </c>
      <c r="AC30">
        <v>405</v>
      </c>
      <c r="AD30">
        <v>11.276899999999999</v>
      </c>
      <c r="AE30">
        <v>0.64763499999999996</v>
      </c>
      <c r="AF30">
        <v>0.55631600000000003</v>
      </c>
      <c r="AG30">
        <v>0.45617999999999997</v>
      </c>
      <c r="AH30">
        <v>0.85198799999999997</v>
      </c>
      <c r="AI30">
        <v>4.0024600000000001</v>
      </c>
      <c r="AJ30">
        <v>144942</v>
      </c>
      <c r="AK30">
        <v>8723.69</v>
      </c>
      <c r="AL30">
        <v>0.92599399999999998</v>
      </c>
      <c r="AM30">
        <v>0.74265599999999998</v>
      </c>
      <c r="AN30">
        <v>0.87029000000000001</v>
      </c>
      <c r="AO30">
        <v>1708430</v>
      </c>
      <c r="AP30">
        <v>12.5124</v>
      </c>
      <c r="AQ30">
        <v>720.61500000000001</v>
      </c>
    </row>
    <row r="31" spans="1:43" x14ac:dyDescent="0.25">
      <c r="A31">
        <v>29</v>
      </c>
      <c r="B31" t="s">
        <v>43</v>
      </c>
      <c r="C31">
        <v>30</v>
      </c>
      <c r="D31" t="s">
        <v>44</v>
      </c>
      <c r="E31" t="s">
        <v>65</v>
      </c>
      <c r="F31" t="s">
        <v>81</v>
      </c>
      <c r="G31" t="s">
        <v>117</v>
      </c>
      <c r="H31">
        <v>117.93472199999999</v>
      </c>
      <c r="I31">
        <v>27.260556000000001</v>
      </c>
      <c r="J31">
        <v>6.81</v>
      </c>
      <c r="K31">
        <v>26</v>
      </c>
      <c r="L31">
        <v>26</v>
      </c>
      <c r="M31" t="s">
        <v>70</v>
      </c>
      <c r="N31" t="s">
        <v>49</v>
      </c>
      <c r="O31" t="s">
        <v>114</v>
      </c>
      <c r="P31" t="s">
        <v>85</v>
      </c>
      <c r="Q31">
        <v>4</v>
      </c>
      <c r="R31">
        <v>3</v>
      </c>
      <c r="S31">
        <v>19</v>
      </c>
      <c r="T31">
        <v>973</v>
      </c>
      <c r="U31">
        <v>2391</v>
      </c>
      <c r="V31">
        <v>2254</v>
      </c>
      <c r="W31">
        <v>2155</v>
      </c>
      <c r="X31">
        <v>1800</v>
      </c>
      <c r="Y31">
        <v>656</v>
      </c>
      <c r="Z31">
        <v>223</v>
      </c>
      <c r="AA31">
        <v>398</v>
      </c>
      <c r="AB31">
        <v>250</v>
      </c>
      <c r="AC31">
        <v>410</v>
      </c>
      <c r="AD31">
        <v>9.6636799999999994</v>
      </c>
      <c r="AE31">
        <v>0.56941299999999995</v>
      </c>
      <c r="AF31">
        <v>0.46579799999999999</v>
      </c>
      <c r="AG31">
        <v>0.49260500000000002</v>
      </c>
      <c r="AH31">
        <v>0.81994299999999998</v>
      </c>
      <c r="AI31">
        <v>2.6420300000000001</v>
      </c>
      <c r="AJ31">
        <v>165146</v>
      </c>
      <c r="AK31">
        <v>5301.22</v>
      </c>
      <c r="AL31">
        <v>0.909972</v>
      </c>
      <c r="AM31">
        <v>0.68820999999999999</v>
      </c>
      <c r="AN31">
        <v>0.84</v>
      </c>
      <c r="AO31">
        <v>943463</v>
      </c>
      <c r="AP31">
        <v>10.1076</v>
      </c>
      <c r="AQ31">
        <v>718.63599999999997</v>
      </c>
    </row>
    <row r="32" spans="1:43" x14ac:dyDescent="0.25">
      <c r="A32">
        <v>30</v>
      </c>
      <c r="B32" t="s">
        <v>43</v>
      </c>
      <c r="C32">
        <v>31</v>
      </c>
      <c r="D32" t="s">
        <v>44</v>
      </c>
      <c r="E32" t="s">
        <v>86</v>
      </c>
      <c r="F32" t="s">
        <v>118</v>
      </c>
      <c r="G32" t="s">
        <v>119</v>
      </c>
      <c r="H32">
        <v>117.97111099999999</v>
      </c>
      <c r="I32">
        <v>27.180833</v>
      </c>
      <c r="J32">
        <v>8.06</v>
      </c>
      <c r="K32">
        <v>25</v>
      </c>
      <c r="L32">
        <v>25</v>
      </c>
      <c r="M32" t="s">
        <v>76</v>
      </c>
      <c r="N32" t="s">
        <v>49</v>
      </c>
      <c r="O32" t="s">
        <v>114</v>
      </c>
      <c r="P32" t="s">
        <v>85</v>
      </c>
      <c r="Q32">
        <v>4</v>
      </c>
      <c r="R32">
        <v>3</v>
      </c>
      <c r="S32">
        <v>19</v>
      </c>
      <c r="T32">
        <v>903</v>
      </c>
      <c r="U32">
        <v>2162</v>
      </c>
      <c r="V32">
        <v>2120</v>
      </c>
      <c r="W32">
        <v>1929</v>
      </c>
      <c r="X32">
        <v>1432</v>
      </c>
      <c r="Y32">
        <v>510</v>
      </c>
      <c r="Z32">
        <v>222</v>
      </c>
      <c r="AA32">
        <v>347</v>
      </c>
      <c r="AB32">
        <v>237</v>
      </c>
      <c r="AC32">
        <v>404</v>
      </c>
      <c r="AD32">
        <v>8.68919</v>
      </c>
      <c r="AE32">
        <v>0.61826300000000001</v>
      </c>
      <c r="AF32">
        <v>0.47476800000000002</v>
      </c>
      <c r="AG32">
        <v>0.39344299999999999</v>
      </c>
      <c r="AH32">
        <v>0.81041799999999997</v>
      </c>
      <c r="AI32">
        <v>3.20139</v>
      </c>
      <c r="AJ32">
        <v>73555.199999999997</v>
      </c>
      <c r="AK32">
        <v>4792.99</v>
      </c>
      <c r="AL32">
        <v>0.90520900000000004</v>
      </c>
      <c r="AM32">
        <v>0.695079</v>
      </c>
      <c r="AN32">
        <v>0.82208899999999996</v>
      </c>
      <c r="AO32">
        <v>833637</v>
      </c>
      <c r="AP32">
        <v>9.54955</v>
      </c>
      <c r="AQ32">
        <v>724.53399999999999</v>
      </c>
    </row>
    <row r="33" spans="1:43" x14ac:dyDescent="0.25">
      <c r="A33">
        <v>31</v>
      </c>
      <c r="B33" t="s">
        <v>43</v>
      </c>
      <c r="C33">
        <v>32</v>
      </c>
      <c r="D33" t="s">
        <v>44</v>
      </c>
      <c r="E33" t="s">
        <v>103</v>
      </c>
      <c r="F33" t="s">
        <v>120</v>
      </c>
      <c r="G33" t="s">
        <v>121</v>
      </c>
      <c r="H33">
        <v>117.69888899999999</v>
      </c>
      <c r="I33">
        <v>27.627777999999999</v>
      </c>
      <c r="J33">
        <v>7.98</v>
      </c>
      <c r="K33">
        <v>25</v>
      </c>
      <c r="L33">
        <v>25</v>
      </c>
      <c r="M33" t="s">
        <v>76</v>
      </c>
      <c r="N33" t="s">
        <v>49</v>
      </c>
      <c r="O33" t="s">
        <v>114</v>
      </c>
      <c r="P33" t="s">
        <v>85</v>
      </c>
      <c r="Q33">
        <v>4</v>
      </c>
      <c r="R33">
        <v>3</v>
      </c>
      <c r="S33">
        <v>19</v>
      </c>
      <c r="T33">
        <v>977</v>
      </c>
      <c r="U33">
        <v>2159</v>
      </c>
      <c r="V33">
        <v>2042</v>
      </c>
      <c r="W33">
        <v>1929</v>
      </c>
      <c r="X33">
        <v>1549</v>
      </c>
      <c r="Y33">
        <v>504</v>
      </c>
      <c r="Z33">
        <v>199</v>
      </c>
      <c r="AA33">
        <v>281</v>
      </c>
      <c r="AB33">
        <v>182</v>
      </c>
      <c r="AC33">
        <v>407</v>
      </c>
      <c r="AD33">
        <v>9.6934699999999996</v>
      </c>
      <c r="AE33">
        <v>0.62148000000000003</v>
      </c>
      <c r="AF33">
        <v>0.50901099999999999</v>
      </c>
      <c r="AG33">
        <v>0.43385499999999999</v>
      </c>
      <c r="AH33">
        <v>0.82240100000000005</v>
      </c>
      <c r="AI33">
        <v>3.4262299999999999</v>
      </c>
      <c r="AJ33">
        <v>79422</v>
      </c>
      <c r="AK33">
        <v>5317</v>
      </c>
      <c r="AL33">
        <v>0.91120000000000001</v>
      </c>
      <c r="AM33">
        <v>0.74570099999999995</v>
      </c>
      <c r="AN33">
        <v>0.80867999999999995</v>
      </c>
      <c r="AO33">
        <v>774578</v>
      </c>
      <c r="AP33">
        <v>10.2613</v>
      </c>
      <c r="AQ33">
        <v>721.43499999999995</v>
      </c>
    </row>
    <row r="34" spans="1:43" x14ac:dyDescent="0.25">
      <c r="A34">
        <v>32</v>
      </c>
      <c r="B34" t="s">
        <v>43</v>
      </c>
      <c r="C34">
        <v>33</v>
      </c>
      <c r="D34" t="s">
        <v>44</v>
      </c>
      <c r="E34" t="s">
        <v>45</v>
      </c>
      <c r="F34" t="s">
        <v>122</v>
      </c>
      <c r="G34" t="s">
        <v>123</v>
      </c>
      <c r="H34">
        <v>117.789722</v>
      </c>
      <c r="I34">
        <v>27.251667000000001</v>
      </c>
      <c r="J34">
        <v>7.98</v>
      </c>
      <c r="K34">
        <v>25</v>
      </c>
      <c r="L34">
        <v>25</v>
      </c>
      <c r="M34" t="s">
        <v>76</v>
      </c>
      <c r="N34" t="s">
        <v>49</v>
      </c>
      <c r="O34" t="s">
        <v>114</v>
      </c>
      <c r="P34" t="s">
        <v>85</v>
      </c>
      <c r="Q34">
        <v>4</v>
      </c>
      <c r="R34">
        <v>3</v>
      </c>
      <c r="S34">
        <v>19</v>
      </c>
      <c r="T34">
        <v>952</v>
      </c>
      <c r="U34">
        <v>2899</v>
      </c>
      <c r="V34">
        <v>2756</v>
      </c>
      <c r="W34">
        <v>2693</v>
      </c>
      <c r="X34">
        <v>2114</v>
      </c>
      <c r="Y34">
        <v>613</v>
      </c>
      <c r="Z34">
        <v>190</v>
      </c>
      <c r="AA34">
        <v>342</v>
      </c>
      <c r="AB34">
        <v>209</v>
      </c>
      <c r="AC34">
        <v>398</v>
      </c>
      <c r="AD34">
        <v>14.1737</v>
      </c>
      <c r="AE34">
        <v>0.65091100000000002</v>
      </c>
      <c r="AF34">
        <v>0.55042199999999997</v>
      </c>
      <c r="AG34">
        <v>0.52677499999999999</v>
      </c>
      <c r="AH34">
        <v>0.87101200000000001</v>
      </c>
      <c r="AI34">
        <v>3.5484599999999999</v>
      </c>
      <c r="AJ34">
        <v>156002</v>
      </c>
      <c r="AK34">
        <v>8631.8799999999992</v>
      </c>
      <c r="AL34">
        <v>0.93550599999999995</v>
      </c>
      <c r="AM34">
        <v>0.77462900000000001</v>
      </c>
      <c r="AN34">
        <v>0.88315699999999997</v>
      </c>
      <c r="AO34">
        <v>1417630</v>
      </c>
      <c r="AP34">
        <v>14.5053</v>
      </c>
      <c r="AQ34">
        <v>722.07899999999995</v>
      </c>
    </row>
    <row r="35" spans="1:43" x14ac:dyDescent="0.25">
      <c r="A35">
        <v>33</v>
      </c>
      <c r="B35" t="s">
        <v>43</v>
      </c>
      <c r="C35">
        <v>34</v>
      </c>
      <c r="D35" t="s">
        <v>44</v>
      </c>
      <c r="E35" t="s">
        <v>124</v>
      </c>
      <c r="F35" t="s">
        <v>125</v>
      </c>
      <c r="G35" t="s">
        <v>126</v>
      </c>
      <c r="H35">
        <v>118.377222</v>
      </c>
      <c r="I35">
        <v>27.427778</v>
      </c>
      <c r="J35">
        <v>18.96</v>
      </c>
      <c r="K35">
        <v>24</v>
      </c>
      <c r="L35">
        <v>24</v>
      </c>
      <c r="M35" t="s">
        <v>127</v>
      </c>
      <c r="N35" t="s">
        <v>128</v>
      </c>
      <c r="O35" t="s">
        <v>129</v>
      </c>
      <c r="P35" t="s">
        <v>130</v>
      </c>
      <c r="Q35">
        <v>15</v>
      </c>
      <c r="R35">
        <v>3</v>
      </c>
      <c r="S35">
        <v>30</v>
      </c>
      <c r="T35">
        <v>1344</v>
      </c>
      <c r="U35">
        <v>2666</v>
      </c>
      <c r="V35">
        <v>2592</v>
      </c>
      <c r="W35">
        <v>2333</v>
      </c>
      <c r="X35">
        <v>2074</v>
      </c>
      <c r="Y35">
        <v>814</v>
      </c>
      <c r="Z35">
        <v>309</v>
      </c>
      <c r="AA35">
        <v>444</v>
      </c>
      <c r="AB35">
        <v>188</v>
      </c>
      <c r="AC35">
        <v>678</v>
      </c>
      <c r="AD35">
        <v>7.55016</v>
      </c>
      <c r="AE35">
        <v>0.53218399999999999</v>
      </c>
      <c r="AF35">
        <v>0.43628800000000001</v>
      </c>
      <c r="AG35">
        <v>0.44968799999999998</v>
      </c>
      <c r="AH35">
        <v>0.78696999999999995</v>
      </c>
      <c r="AI35">
        <v>2.49505</v>
      </c>
      <c r="AJ35">
        <v>217655</v>
      </c>
      <c r="AK35">
        <v>5156.97</v>
      </c>
      <c r="AL35">
        <v>0.89348499999999997</v>
      </c>
      <c r="AM35">
        <v>0.68023</v>
      </c>
      <c r="AN35">
        <v>0.71541999999999994</v>
      </c>
      <c r="AO35">
        <v>1242020</v>
      </c>
      <c r="AP35">
        <v>8.3883500000000009</v>
      </c>
      <c r="AQ35">
        <v>716.09500000000003</v>
      </c>
    </row>
    <row r="36" spans="1:43" x14ac:dyDescent="0.25">
      <c r="A36">
        <v>34</v>
      </c>
      <c r="B36" t="s">
        <v>43</v>
      </c>
      <c r="C36">
        <v>35</v>
      </c>
      <c r="D36" t="s">
        <v>44</v>
      </c>
      <c r="E36" t="s">
        <v>86</v>
      </c>
      <c r="F36" t="s">
        <v>90</v>
      </c>
      <c r="G36" t="s">
        <v>131</v>
      </c>
      <c r="H36">
        <v>118.035</v>
      </c>
      <c r="I36">
        <v>27.265833000000001</v>
      </c>
      <c r="J36">
        <v>18.11</v>
      </c>
      <c r="K36">
        <v>24</v>
      </c>
      <c r="L36">
        <v>24</v>
      </c>
      <c r="M36" t="s">
        <v>127</v>
      </c>
      <c r="N36" t="s">
        <v>128</v>
      </c>
      <c r="O36" t="s">
        <v>129</v>
      </c>
      <c r="P36" t="s">
        <v>130</v>
      </c>
      <c r="Q36">
        <v>15</v>
      </c>
      <c r="R36">
        <v>3</v>
      </c>
      <c r="S36">
        <v>30</v>
      </c>
      <c r="T36">
        <v>1419</v>
      </c>
      <c r="U36">
        <v>3611</v>
      </c>
      <c r="V36">
        <v>3704</v>
      </c>
      <c r="W36">
        <v>3263</v>
      </c>
      <c r="X36">
        <v>2775</v>
      </c>
      <c r="Y36">
        <v>911</v>
      </c>
      <c r="Z36">
        <v>335</v>
      </c>
      <c r="AA36">
        <v>521</v>
      </c>
      <c r="AB36">
        <v>310</v>
      </c>
      <c r="AC36">
        <v>586</v>
      </c>
      <c r="AD36">
        <v>9.7402999999999995</v>
      </c>
      <c r="AE36">
        <v>0.59708099999999997</v>
      </c>
      <c r="AF36">
        <v>0.50569699999999995</v>
      </c>
      <c r="AG36">
        <v>0.462279</v>
      </c>
      <c r="AH36">
        <v>0.834117</v>
      </c>
      <c r="AI36">
        <v>3.23611</v>
      </c>
      <c r="AJ36">
        <v>286848</v>
      </c>
      <c r="AK36">
        <v>8918.99</v>
      </c>
      <c r="AL36">
        <v>0.91705899999999996</v>
      </c>
      <c r="AM36">
        <v>0.72463</v>
      </c>
      <c r="AN36">
        <v>0.82283499999999998</v>
      </c>
      <c r="AO36">
        <v>2551700</v>
      </c>
      <c r="AP36">
        <v>11.056699999999999</v>
      </c>
      <c r="AQ36">
        <v>719.05600000000004</v>
      </c>
    </row>
    <row r="37" spans="1:43" x14ac:dyDescent="0.25">
      <c r="A37">
        <v>35</v>
      </c>
      <c r="B37" t="s">
        <v>43</v>
      </c>
      <c r="C37">
        <v>36</v>
      </c>
      <c r="D37" t="s">
        <v>44</v>
      </c>
      <c r="E37" t="s">
        <v>92</v>
      </c>
      <c r="F37" t="s">
        <v>105</v>
      </c>
      <c r="G37" t="s">
        <v>132</v>
      </c>
      <c r="H37">
        <v>117.72416699999999</v>
      </c>
      <c r="I37">
        <v>27.570277999999998</v>
      </c>
      <c r="J37">
        <v>18.93</v>
      </c>
      <c r="K37">
        <v>24</v>
      </c>
      <c r="L37">
        <v>24</v>
      </c>
      <c r="M37" t="s">
        <v>127</v>
      </c>
      <c r="N37" t="s">
        <v>128</v>
      </c>
      <c r="O37" t="s">
        <v>129</v>
      </c>
      <c r="P37" t="s">
        <v>130</v>
      </c>
      <c r="Q37">
        <v>15</v>
      </c>
      <c r="R37">
        <v>3</v>
      </c>
      <c r="S37">
        <v>30</v>
      </c>
      <c r="T37">
        <v>1796</v>
      </c>
      <c r="U37">
        <v>3428</v>
      </c>
      <c r="V37">
        <v>3372</v>
      </c>
      <c r="W37">
        <v>3191</v>
      </c>
      <c r="X37">
        <v>2664</v>
      </c>
      <c r="Y37">
        <v>945</v>
      </c>
      <c r="Z37">
        <v>285</v>
      </c>
      <c r="AA37">
        <v>508</v>
      </c>
      <c r="AB37">
        <v>213</v>
      </c>
      <c r="AC37">
        <v>906</v>
      </c>
      <c r="AD37">
        <v>11.1965</v>
      </c>
      <c r="AE37">
        <v>0.56780200000000003</v>
      </c>
      <c r="AF37">
        <v>0.47630899999999998</v>
      </c>
      <c r="AG37">
        <v>0.53658499999999998</v>
      </c>
      <c r="AH37">
        <v>0.84413499999999997</v>
      </c>
      <c r="AI37">
        <v>2.6045500000000001</v>
      </c>
      <c r="AJ37">
        <v>377916</v>
      </c>
      <c r="AK37">
        <v>8192.15</v>
      </c>
      <c r="AL37">
        <v>0.92206699999999997</v>
      </c>
      <c r="AM37">
        <v>0.72533099999999995</v>
      </c>
      <c r="AN37">
        <v>0.80852800000000002</v>
      </c>
      <c r="AO37">
        <v>2117010</v>
      </c>
      <c r="AP37">
        <v>11.8316</v>
      </c>
      <c r="AQ37">
        <v>718.45299999999997</v>
      </c>
    </row>
    <row r="38" spans="1:43" x14ac:dyDescent="0.25">
      <c r="A38">
        <v>36</v>
      </c>
      <c r="B38" t="s">
        <v>43</v>
      </c>
      <c r="C38">
        <v>37</v>
      </c>
      <c r="D38" t="s">
        <v>44</v>
      </c>
      <c r="E38" t="s">
        <v>124</v>
      </c>
      <c r="F38" t="s">
        <v>125</v>
      </c>
      <c r="G38" t="s">
        <v>133</v>
      </c>
      <c r="H38">
        <v>118.377222</v>
      </c>
      <c r="I38">
        <v>27.430555999999999</v>
      </c>
      <c r="J38">
        <v>15.98</v>
      </c>
      <c r="K38">
        <v>23</v>
      </c>
      <c r="L38">
        <v>23</v>
      </c>
      <c r="M38" t="s">
        <v>134</v>
      </c>
      <c r="N38" t="s">
        <v>128</v>
      </c>
      <c r="O38" t="s">
        <v>77</v>
      </c>
      <c r="P38" t="s">
        <v>51</v>
      </c>
      <c r="Q38">
        <v>15</v>
      </c>
      <c r="R38">
        <v>3</v>
      </c>
      <c r="S38">
        <v>30</v>
      </c>
      <c r="T38">
        <v>906</v>
      </c>
      <c r="U38">
        <v>1867</v>
      </c>
      <c r="V38">
        <v>2414</v>
      </c>
      <c r="W38">
        <v>1637</v>
      </c>
      <c r="X38">
        <v>1401</v>
      </c>
      <c r="Y38">
        <v>514</v>
      </c>
      <c r="Z38">
        <v>266</v>
      </c>
      <c r="AA38">
        <v>446</v>
      </c>
      <c r="AB38">
        <v>164</v>
      </c>
      <c r="AC38">
        <v>435</v>
      </c>
      <c r="AD38">
        <v>6.1541399999999999</v>
      </c>
      <c r="AE38">
        <v>0.568249</v>
      </c>
      <c r="AF38">
        <v>0.46318500000000001</v>
      </c>
      <c r="AG38">
        <v>0.31794899999999998</v>
      </c>
      <c r="AH38">
        <v>0.80149300000000001</v>
      </c>
      <c r="AI38">
        <v>3.5766100000000001</v>
      </c>
      <c r="AJ38">
        <v>58131.199999999997</v>
      </c>
      <c r="AK38">
        <v>3736.91</v>
      </c>
      <c r="AL38">
        <v>0.90074600000000005</v>
      </c>
      <c r="AM38">
        <v>0.57177199999999995</v>
      </c>
      <c r="AN38">
        <v>0.73544200000000004</v>
      </c>
      <c r="AO38">
        <v>1079570</v>
      </c>
      <c r="AP38">
        <v>9.0751899999999992</v>
      </c>
      <c r="AQ38">
        <v>719.72900000000004</v>
      </c>
    </row>
    <row r="39" spans="1:43" x14ac:dyDescent="0.25">
      <c r="A39">
        <v>37</v>
      </c>
      <c r="B39" t="s">
        <v>43</v>
      </c>
      <c r="C39">
        <v>38</v>
      </c>
      <c r="D39" t="s">
        <v>44</v>
      </c>
      <c r="E39" t="s">
        <v>65</v>
      </c>
      <c r="F39" t="s">
        <v>135</v>
      </c>
      <c r="G39" t="s">
        <v>136</v>
      </c>
      <c r="H39">
        <v>117.905556</v>
      </c>
      <c r="I39">
        <v>27.450278000000001</v>
      </c>
      <c r="J39">
        <v>15.36</v>
      </c>
      <c r="K39">
        <v>23</v>
      </c>
      <c r="L39">
        <v>23</v>
      </c>
      <c r="M39" t="s">
        <v>134</v>
      </c>
      <c r="N39" t="s">
        <v>128</v>
      </c>
      <c r="O39" t="s">
        <v>77</v>
      </c>
      <c r="P39" t="s">
        <v>51</v>
      </c>
      <c r="Q39">
        <v>15</v>
      </c>
      <c r="R39">
        <v>3</v>
      </c>
      <c r="S39">
        <v>30</v>
      </c>
      <c r="T39">
        <v>1807</v>
      </c>
      <c r="U39">
        <v>3727</v>
      </c>
      <c r="V39">
        <v>3720</v>
      </c>
      <c r="W39">
        <v>3414</v>
      </c>
      <c r="X39">
        <v>2743</v>
      </c>
      <c r="Y39">
        <v>958</v>
      </c>
      <c r="Z39">
        <v>401</v>
      </c>
      <c r="AA39">
        <v>590</v>
      </c>
      <c r="AB39">
        <v>354</v>
      </c>
      <c r="AC39">
        <v>883</v>
      </c>
      <c r="AD39">
        <v>8.5137199999999993</v>
      </c>
      <c r="AE39">
        <v>0.59103499999999998</v>
      </c>
      <c r="AF39">
        <v>0.48230200000000001</v>
      </c>
      <c r="AG39">
        <v>0.40986</v>
      </c>
      <c r="AH39">
        <v>0.80538699999999996</v>
      </c>
      <c r="AI39">
        <v>3.2046700000000001</v>
      </c>
      <c r="AJ39">
        <v>269254</v>
      </c>
      <c r="AK39">
        <v>8626.99</v>
      </c>
      <c r="AL39">
        <v>0.902694</v>
      </c>
      <c r="AM39">
        <v>0.70529500000000001</v>
      </c>
      <c r="AN39">
        <v>0.78502899999999998</v>
      </c>
      <c r="AO39">
        <v>2564860</v>
      </c>
      <c r="AP39">
        <v>9.2768099999999993</v>
      </c>
      <c r="AQ39">
        <v>721.27700000000004</v>
      </c>
    </row>
    <row r="40" spans="1:43" x14ac:dyDescent="0.25">
      <c r="A40">
        <v>38</v>
      </c>
      <c r="B40" t="s">
        <v>43</v>
      </c>
      <c r="C40">
        <v>39</v>
      </c>
      <c r="D40" t="s">
        <v>44</v>
      </c>
      <c r="E40" t="s">
        <v>58</v>
      </c>
      <c r="F40" t="s">
        <v>59</v>
      </c>
      <c r="G40" t="s">
        <v>137</v>
      </c>
      <c r="H40">
        <v>118.30500000000001</v>
      </c>
      <c r="I40">
        <v>27.299444000000001</v>
      </c>
      <c r="J40">
        <v>16.59</v>
      </c>
      <c r="K40">
        <v>23</v>
      </c>
      <c r="L40">
        <v>23</v>
      </c>
      <c r="M40" t="s">
        <v>134</v>
      </c>
      <c r="N40" t="s">
        <v>128</v>
      </c>
      <c r="O40" t="s">
        <v>77</v>
      </c>
      <c r="P40" t="s">
        <v>51</v>
      </c>
      <c r="Q40">
        <v>15</v>
      </c>
      <c r="R40">
        <v>3</v>
      </c>
      <c r="S40">
        <v>30</v>
      </c>
      <c r="T40">
        <v>739</v>
      </c>
      <c r="U40">
        <v>2045</v>
      </c>
      <c r="V40">
        <v>2474</v>
      </c>
      <c r="W40">
        <v>1809</v>
      </c>
      <c r="X40">
        <v>1501</v>
      </c>
      <c r="Y40">
        <v>476</v>
      </c>
      <c r="Z40">
        <v>256</v>
      </c>
      <c r="AA40">
        <v>346</v>
      </c>
      <c r="AB40">
        <v>218</v>
      </c>
      <c r="AC40">
        <v>345</v>
      </c>
      <c r="AD40">
        <v>7.0664100000000003</v>
      </c>
      <c r="AE40">
        <v>0.62237200000000004</v>
      </c>
      <c r="AF40">
        <v>0.51846199999999998</v>
      </c>
      <c r="AG40">
        <v>0.30054599999999998</v>
      </c>
      <c r="AH40">
        <v>0.81245400000000001</v>
      </c>
      <c r="AI40">
        <v>4.65909</v>
      </c>
      <c r="AJ40">
        <v>42680</v>
      </c>
      <c r="AK40">
        <v>4897.17</v>
      </c>
      <c r="AL40">
        <v>0.906227</v>
      </c>
      <c r="AM40">
        <v>0.67888599999999999</v>
      </c>
      <c r="AN40">
        <v>0.78757200000000005</v>
      </c>
      <c r="AO40">
        <v>1135550</v>
      </c>
      <c r="AP40">
        <v>9.6640599999999992</v>
      </c>
      <c r="AQ40">
        <v>721.71699999999998</v>
      </c>
    </row>
    <row r="41" spans="1:43" x14ac:dyDescent="0.25">
      <c r="A41">
        <v>39</v>
      </c>
      <c r="B41" t="s">
        <v>43</v>
      </c>
      <c r="C41">
        <v>40</v>
      </c>
      <c r="D41" t="s">
        <v>44</v>
      </c>
      <c r="E41" t="s">
        <v>45</v>
      </c>
      <c r="F41" t="s">
        <v>63</v>
      </c>
      <c r="G41" t="s">
        <v>138</v>
      </c>
      <c r="H41">
        <v>117.80583300000001</v>
      </c>
      <c r="I41">
        <v>27.249444</v>
      </c>
      <c r="J41">
        <v>16.59</v>
      </c>
      <c r="K41">
        <v>22</v>
      </c>
      <c r="L41">
        <v>22</v>
      </c>
      <c r="M41" t="s">
        <v>139</v>
      </c>
      <c r="N41" t="s">
        <v>128</v>
      </c>
      <c r="O41" t="s">
        <v>50</v>
      </c>
      <c r="P41" t="s">
        <v>51</v>
      </c>
      <c r="Q41">
        <v>14</v>
      </c>
      <c r="R41">
        <v>3</v>
      </c>
      <c r="S41">
        <v>29</v>
      </c>
      <c r="T41">
        <v>495</v>
      </c>
      <c r="U41">
        <v>1429</v>
      </c>
      <c r="V41">
        <v>1474</v>
      </c>
      <c r="W41">
        <v>1342</v>
      </c>
      <c r="X41">
        <v>1066</v>
      </c>
      <c r="Y41">
        <v>356</v>
      </c>
      <c r="Z41">
        <v>184</v>
      </c>
      <c r="AA41">
        <v>276</v>
      </c>
      <c r="AB41">
        <v>192</v>
      </c>
      <c r="AC41">
        <v>220</v>
      </c>
      <c r="AD41">
        <v>7.2934799999999997</v>
      </c>
      <c r="AE41">
        <v>0.60111999999999999</v>
      </c>
      <c r="AF41">
        <v>0.49929699999999999</v>
      </c>
      <c r="AG41">
        <v>0.318519</v>
      </c>
      <c r="AH41">
        <v>0.77804600000000002</v>
      </c>
      <c r="AI41">
        <v>4.12791</v>
      </c>
      <c r="AJ41">
        <v>26832</v>
      </c>
      <c r="AK41">
        <v>3467.49</v>
      </c>
      <c r="AL41">
        <v>0.88902300000000001</v>
      </c>
      <c r="AM41">
        <v>0.65883800000000003</v>
      </c>
      <c r="AN41">
        <v>0.78666700000000001</v>
      </c>
      <c r="AO41">
        <v>401150</v>
      </c>
      <c r="AP41">
        <v>8.0108700000000006</v>
      </c>
      <c r="AQ41">
        <v>722.93</v>
      </c>
    </row>
    <row r="42" spans="1:43" x14ac:dyDescent="0.25">
      <c r="A42">
        <v>40</v>
      </c>
      <c r="B42" t="s">
        <v>43</v>
      </c>
      <c r="C42">
        <v>41</v>
      </c>
      <c r="D42" t="s">
        <v>44</v>
      </c>
      <c r="E42" t="s">
        <v>58</v>
      </c>
      <c r="F42" t="s">
        <v>63</v>
      </c>
      <c r="G42" t="s">
        <v>140</v>
      </c>
      <c r="H42">
        <v>118.34222200000001</v>
      </c>
      <c r="I42">
        <v>27.282222000000001</v>
      </c>
      <c r="J42">
        <v>17.16</v>
      </c>
      <c r="K42">
        <v>22</v>
      </c>
      <c r="L42">
        <v>22</v>
      </c>
      <c r="M42" t="s">
        <v>139</v>
      </c>
      <c r="N42" t="s">
        <v>128</v>
      </c>
      <c r="O42" t="s">
        <v>50</v>
      </c>
      <c r="P42" t="s">
        <v>51</v>
      </c>
      <c r="Q42">
        <v>14</v>
      </c>
      <c r="R42">
        <v>3</v>
      </c>
      <c r="S42">
        <v>29</v>
      </c>
      <c r="T42">
        <v>734</v>
      </c>
      <c r="U42">
        <v>1494</v>
      </c>
      <c r="V42">
        <v>1562</v>
      </c>
      <c r="W42">
        <v>1358</v>
      </c>
      <c r="X42">
        <v>1098</v>
      </c>
      <c r="Y42">
        <v>391</v>
      </c>
      <c r="Z42">
        <v>150</v>
      </c>
      <c r="AA42">
        <v>217</v>
      </c>
      <c r="AB42">
        <v>72</v>
      </c>
      <c r="AC42">
        <v>383</v>
      </c>
      <c r="AD42">
        <v>9.0533300000000008</v>
      </c>
      <c r="AE42">
        <v>0.58514600000000005</v>
      </c>
      <c r="AF42">
        <v>0.47481499999999999</v>
      </c>
      <c r="AG42">
        <v>0.44547100000000001</v>
      </c>
      <c r="AH42">
        <v>0.824766</v>
      </c>
      <c r="AI42">
        <v>2.9336099999999998</v>
      </c>
      <c r="AJ42">
        <v>49694.2</v>
      </c>
      <c r="AK42">
        <v>3392.29</v>
      </c>
      <c r="AL42">
        <v>0.91238300000000006</v>
      </c>
      <c r="AM42">
        <v>0.72444399999999998</v>
      </c>
      <c r="AN42">
        <v>0.745251</v>
      </c>
      <c r="AO42">
        <v>453384</v>
      </c>
      <c r="AP42">
        <v>10.4133</v>
      </c>
      <c r="AQ42">
        <v>720.53700000000003</v>
      </c>
    </row>
    <row r="43" spans="1:43" x14ac:dyDescent="0.25">
      <c r="A43">
        <v>41</v>
      </c>
      <c r="B43" t="s">
        <v>43</v>
      </c>
      <c r="C43">
        <v>42</v>
      </c>
      <c r="D43" t="s">
        <v>44</v>
      </c>
      <c r="E43" t="s">
        <v>65</v>
      </c>
      <c r="F43" t="s">
        <v>135</v>
      </c>
      <c r="G43" t="s">
        <v>141</v>
      </c>
      <c r="H43">
        <v>117.931111</v>
      </c>
      <c r="I43">
        <v>27.41</v>
      </c>
      <c r="J43">
        <v>16.12</v>
      </c>
      <c r="K43">
        <v>22</v>
      </c>
      <c r="L43">
        <v>22</v>
      </c>
      <c r="M43" t="s">
        <v>139</v>
      </c>
      <c r="N43" t="s">
        <v>128</v>
      </c>
      <c r="O43" t="s">
        <v>50</v>
      </c>
      <c r="P43" t="s">
        <v>51</v>
      </c>
      <c r="Q43">
        <v>14</v>
      </c>
      <c r="R43">
        <v>3</v>
      </c>
      <c r="S43">
        <v>29</v>
      </c>
      <c r="T43">
        <v>1121</v>
      </c>
      <c r="U43">
        <v>2777</v>
      </c>
      <c r="V43">
        <v>2718</v>
      </c>
      <c r="W43">
        <v>2355</v>
      </c>
      <c r="X43">
        <v>2058</v>
      </c>
      <c r="Y43">
        <v>676</v>
      </c>
      <c r="Z43">
        <v>250</v>
      </c>
      <c r="AA43">
        <v>416</v>
      </c>
      <c r="AB43">
        <v>266</v>
      </c>
      <c r="AC43">
        <v>472</v>
      </c>
      <c r="AD43">
        <v>9.42</v>
      </c>
      <c r="AE43">
        <v>0.608456</v>
      </c>
      <c r="AF43">
        <v>0.50548599999999999</v>
      </c>
      <c r="AG43">
        <v>0.46004299999999998</v>
      </c>
      <c r="AH43">
        <v>0.83153600000000005</v>
      </c>
      <c r="AI43">
        <v>3.2441300000000002</v>
      </c>
      <c r="AJ43">
        <v>159324</v>
      </c>
      <c r="AK43">
        <v>6408.42</v>
      </c>
      <c r="AL43">
        <v>0.91576800000000003</v>
      </c>
      <c r="AM43">
        <v>0.69974700000000001</v>
      </c>
      <c r="AN43">
        <v>0.84146299999999996</v>
      </c>
      <c r="AO43">
        <v>1373670</v>
      </c>
      <c r="AP43">
        <v>10.872</v>
      </c>
      <c r="AQ43">
        <v>718.13300000000004</v>
      </c>
    </row>
    <row r="44" spans="1:43" x14ac:dyDescent="0.25">
      <c r="A44">
        <v>42</v>
      </c>
      <c r="B44" t="s">
        <v>43</v>
      </c>
      <c r="C44">
        <v>44</v>
      </c>
      <c r="D44" t="s">
        <v>44</v>
      </c>
      <c r="E44" t="s">
        <v>45</v>
      </c>
      <c r="F44" t="s">
        <v>142</v>
      </c>
      <c r="G44" t="s">
        <v>143</v>
      </c>
      <c r="H44">
        <v>117.77416700000001</v>
      </c>
      <c r="I44">
        <v>27.281666999999999</v>
      </c>
      <c r="J44">
        <v>17.559999999999999</v>
      </c>
      <c r="K44">
        <v>21</v>
      </c>
      <c r="L44">
        <v>21</v>
      </c>
      <c r="M44" t="s">
        <v>144</v>
      </c>
      <c r="N44" t="s">
        <v>128</v>
      </c>
      <c r="O44" t="s">
        <v>77</v>
      </c>
      <c r="P44" t="s">
        <v>51</v>
      </c>
      <c r="Q44">
        <v>15</v>
      </c>
      <c r="R44">
        <v>3</v>
      </c>
      <c r="S44">
        <v>30</v>
      </c>
      <c r="T44">
        <v>593</v>
      </c>
      <c r="U44">
        <v>1664</v>
      </c>
      <c r="V44">
        <v>1676</v>
      </c>
      <c r="W44">
        <v>1578</v>
      </c>
      <c r="X44">
        <v>1242</v>
      </c>
      <c r="Y44">
        <v>412</v>
      </c>
      <c r="Z44">
        <v>152</v>
      </c>
      <c r="AA44">
        <v>297</v>
      </c>
      <c r="AB44">
        <v>182</v>
      </c>
      <c r="AC44">
        <v>263</v>
      </c>
      <c r="AD44">
        <v>10.381600000000001</v>
      </c>
      <c r="AE44">
        <v>0.60308300000000004</v>
      </c>
      <c r="AF44">
        <v>0.50181399999999998</v>
      </c>
      <c r="AG44">
        <v>0.46099299999999999</v>
      </c>
      <c r="AH44">
        <v>0.83369800000000005</v>
      </c>
      <c r="AI44">
        <v>3.19231</v>
      </c>
      <c r="AJ44">
        <v>61620</v>
      </c>
      <c r="AK44">
        <v>4298.7700000000004</v>
      </c>
      <c r="AL44">
        <v>0.91684900000000003</v>
      </c>
      <c r="AM44">
        <v>0.68320000000000003</v>
      </c>
      <c r="AN44">
        <v>0.86429400000000001</v>
      </c>
      <c r="AO44">
        <v>522494</v>
      </c>
      <c r="AP44">
        <v>11.026300000000001</v>
      </c>
      <c r="AQ44">
        <v>721.83100000000002</v>
      </c>
    </row>
    <row r="45" spans="1:43" x14ac:dyDescent="0.25">
      <c r="A45">
        <v>43</v>
      </c>
      <c r="B45" t="s">
        <v>43</v>
      </c>
      <c r="C45">
        <v>45</v>
      </c>
      <c r="D45" t="s">
        <v>44</v>
      </c>
      <c r="E45" t="s">
        <v>65</v>
      </c>
      <c r="F45" t="s">
        <v>145</v>
      </c>
      <c r="G45" t="s">
        <v>146</v>
      </c>
      <c r="H45">
        <v>117.966667</v>
      </c>
      <c r="I45">
        <v>27.448611</v>
      </c>
      <c r="J45">
        <v>17.5</v>
      </c>
      <c r="K45">
        <v>21</v>
      </c>
      <c r="L45">
        <v>21</v>
      </c>
      <c r="M45" t="s">
        <v>144</v>
      </c>
      <c r="N45" t="s">
        <v>128</v>
      </c>
      <c r="O45" t="s">
        <v>77</v>
      </c>
      <c r="P45" t="s">
        <v>51</v>
      </c>
      <c r="Q45">
        <v>15</v>
      </c>
      <c r="R45">
        <v>3</v>
      </c>
      <c r="S45">
        <v>30</v>
      </c>
      <c r="T45">
        <v>2162</v>
      </c>
      <c r="U45">
        <v>3545</v>
      </c>
      <c r="V45">
        <v>3452</v>
      </c>
      <c r="W45">
        <v>2978</v>
      </c>
      <c r="X45">
        <v>2549</v>
      </c>
      <c r="Y45">
        <v>1334</v>
      </c>
      <c r="Z45">
        <v>573</v>
      </c>
      <c r="AA45">
        <v>650</v>
      </c>
      <c r="AB45">
        <v>413</v>
      </c>
      <c r="AC45">
        <v>1110</v>
      </c>
      <c r="AD45">
        <v>5.1972100000000001</v>
      </c>
      <c r="AE45">
        <v>0.45316699999999999</v>
      </c>
      <c r="AF45">
        <v>0.31290200000000001</v>
      </c>
      <c r="AG45">
        <v>0.39905600000000002</v>
      </c>
      <c r="AH45">
        <v>0.71528000000000003</v>
      </c>
      <c r="AI45">
        <v>1.5965800000000001</v>
      </c>
      <c r="AJ45">
        <v>475016</v>
      </c>
      <c r="AK45">
        <v>4595.46</v>
      </c>
      <c r="AL45">
        <v>0.85763999999999996</v>
      </c>
      <c r="AM45">
        <v>0.64167600000000002</v>
      </c>
      <c r="AN45">
        <v>0.64970099999999997</v>
      </c>
      <c r="AO45">
        <v>2173020</v>
      </c>
      <c r="AP45">
        <v>6.0244299999999997</v>
      </c>
      <c r="AQ45">
        <v>714.53499999999997</v>
      </c>
    </row>
    <row r="46" spans="1:43" x14ac:dyDescent="0.25">
      <c r="A46">
        <v>44</v>
      </c>
      <c r="B46" t="s">
        <v>43</v>
      </c>
      <c r="C46">
        <v>46</v>
      </c>
      <c r="D46" t="s">
        <v>44</v>
      </c>
      <c r="E46" t="s">
        <v>52</v>
      </c>
      <c r="F46" t="s">
        <v>53</v>
      </c>
      <c r="G46" t="s">
        <v>147</v>
      </c>
      <c r="H46">
        <v>118.360556</v>
      </c>
      <c r="I46">
        <v>27.573333000000002</v>
      </c>
      <c r="J46">
        <v>20.36</v>
      </c>
      <c r="K46">
        <v>20</v>
      </c>
      <c r="L46">
        <v>20</v>
      </c>
      <c r="M46" t="s">
        <v>139</v>
      </c>
      <c r="N46" t="s">
        <v>128</v>
      </c>
      <c r="O46">
        <v>0.6</v>
      </c>
      <c r="P46" t="s">
        <v>51</v>
      </c>
      <c r="Q46">
        <v>17</v>
      </c>
      <c r="R46">
        <v>3</v>
      </c>
      <c r="S46">
        <v>32</v>
      </c>
      <c r="T46">
        <v>340</v>
      </c>
      <c r="U46">
        <v>956</v>
      </c>
      <c r="V46">
        <v>760</v>
      </c>
      <c r="W46">
        <v>859</v>
      </c>
      <c r="X46">
        <v>689</v>
      </c>
      <c r="Y46">
        <v>275</v>
      </c>
      <c r="Z46">
        <v>130</v>
      </c>
      <c r="AA46">
        <v>208</v>
      </c>
      <c r="AB46">
        <v>143</v>
      </c>
      <c r="AC46">
        <v>162</v>
      </c>
      <c r="AD46">
        <v>6.6076899999999998</v>
      </c>
      <c r="AE46">
        <v>0.55320899999999995</v>
      </c>
      <c r="AF46">
        <v>0.42946099999999998</v>
      </c>
      <c r="AG46">
        <v>0.35802499999999998</v>
      </c>
      <c r="AH46">
        <v>0.70786499999999997</v>
      </c>
      <c r="AI46">
        <v>2.8551700000000002</v>
      </c>
      <c r="AJ46">
        <v>19082</v>
      </c>
      <c r="AK46">
        <v>1826.48</v>
      </c>
      <c r="AL46">
        <v>0.85393300000000005</v>
      </c>
      <c r="AM46">
        <v>0.61012200000000005</v>
      </c>
      <c r="AN46">
        <v>0.73318099999999997</v>
      </c>
      <c r="AO46">
        <v>105190</v>
      </c>
      <c r="AP46">
        <v>5.8461499999999997</v>
      </c>
      <c r="AQ46">
        <v>721.20799999999997</v>
      </c>
    </row>
    <row r="47" spans="1:43" x14ac:dyDescent="0.25">
      <c r="A47">
        <v>45</v>
      </c>
      <c r="B47" t="s">
        <v>43</v>
      </c>
      <c r="C47">
        <v>47</v>
      </c>
      <c r="D47" t="s">
        <v>44</v>
      </c>
      <c r="E47" t="s">
        <v>55</v>
      </c>
      <c r="F47" t="s">
        <v>97</v>
      </c>
      <c r="G47" t="s">
        <v>148</v>
      </c>
      <c r="H47">
        <v>117.921111</v>
      </c>
      <c r="I47">
        <v>27.322222</v>
      </c>
      <c r="J47">
        <v>19.559999999999999</v>
      </c>
      <c r="K47">
        <v>20</v>
      </c>
      <c r="L47">
        <v>20</v>
      </c>
      <c r="M47" t="s">
        <v>139</v>
      </c>
      <c r="N47" t="s">
        <v>128</v>
      </c>
      <c r="O47">
        <v>0.6</v>
      </c>
      <c r="P47" t="s">
        <v>51</v>
      </c>
      <c r="Q47">
        <v>17</v>
      </c>
      <c r="R47">
        <v>3</v>
      </c>
      <c r="S47">
        <v>32</v>
      </c>
      <c r="T47">
        <v>1153</v>
      </c>
      <c r="U47">
        <v>3225</v>
      </c>
      <c r="V47">
        <v>2878</v>
      </c>
      <c r="W47">
        <v>2970</v>
      </c>
      <c r="X47">
        <v>2303</v>
      </c>
      <c r="Y47">
        <v>658</v>
      </c>
      <c r="Z47">
        <v>230</v>
      </c>
      <c r="AA47">
        <v>376</v>
      </c>
      <c r="AB47">
        <v>233</v>
      </c>
      <c r="AC47">
        <v>452</v>
      </c>
      <c r="AD47">
        <v>12.913</v>
      </c>
      <c r="AE47">
        <v>0.66108699999999998</v>
      </c>
      <c r="AF47">
        <v>0.55555600000000005</v>
      </c>
      <c r="AG47">
        <v>0.48198200000000002</v>
      </c>
      <c r="AH47">
        <v>0.85199499999999995</v>
      </c>
      <c r="AI47">
        <v>3.8434599999999999</v>
      </c>
      <c r="AJ47">
        <v>159045</v>
      </c>
      <c r="AK47">
        <v>9590</v>
      </c>
      <c r="AL47">
        <v>0.92599699999999996</v>
      </c>
      <c r="AM47">
        <v>0.775254</v>
      </c>
      <c r="AN47">
        <v>0.85378399999999999</v>
      </c>
      <c r="AO47">
        <v>1543370</v>
      </c>
      <c r="AP47">
        <v>12.513</v>
      </c>
      <c r="AQ47">
        <v>722.90599999999995</v>
      </c>
    </row>
    <row r="48" spans="1:43" x14ac:dyDescent="0.25">
      <c r="A48">
        <v>46</v>
      </c>
      <c r="B48" t="s">
        <v>43</v>
      </c>
      <c r="C48">
        <v>48</v>
      </c>
      <c r="D48" t="s">
        <v>44</v>
      </c>
      <c r="E48" t="s">
        <v>58</v>
      </c>
      <c r="F48" t="s">
        <v>63</v>
      </c>
      <c r="G48" t="s">
        <v>149</v>
      </c>
      <c r="H48">
        <v>118.457222</v>
      </c>
      <c r="I48">
        <v>27.322778</v>
      </c>
      <c r="J48">
        <v>19.600000000000001</v>
      </c>
      <c r="K48">
        <v>20</v>
      </c>
      <c r="L48">
        <v>20</v>
      </c>
      <c r="M48" t="s">
        <v>139</v>
      </c>
      <c r="N48" t="s">
        <v>128</v>
      </c>
      <c r="O48">
        <v>0.6</v>
      </c>
      <c r="P48" t="s">
        <v>51</v>
      </c>
      <c r="Q48">
        <v>17</v>
      </c>
      <c r="R48">
        <v>3</v>
      </c>
      <c r="S48">
        <v>32</v>
      </c>
      <c r="T48">
        <v>2951</v>
      </c>
      <c r="U48">
        <v>3062</v>
      </c>
      <c r="V48">
        <v>2932</v>
      </c>
      <c r="W48">
        <v>2668</v>
      </c>
      <c r="X48">
        <v>2255</v>
      </c>
      <c r="Y48">
        <v>1446</v>
      </c>
      <c r="Z48">
        <v>908</v>
      </c>
      <c r="AA48">
        <v>765</v>
      </c>
      <c r="AB48">
        <v>511</v>
      </c>
      <c r="AC48">
        <v>1909</v>
      </c>
      <c r="AD48">
        <v>2.9383300000000001</v>
      </c>
      <c r="AE48">
        <v>0.35847400000000001</v>
      </c>
      <c r="AF48">
        <v>0.21859000000000001</v>
      </c>
      <c r="AG48">
        <v>0.228547</v>
      </c>
      <c r="AH48">
        <v>0.52708299999999997</v>
      </c>
      <c r="AI48">
        <v>1.5037199999999999</v>
      </c>
      <c r="AJ48">
        <v>216168</v>
      </c>
      <c r="AK48">
        <v>2744.68</v>
      </c>
      <c r="AL48">
        <v>0.76354200000000005</v>
      </c>
      <c r="AM48">
        <v>0.55432599999999999</v>
      </c>
      <c r="AN48">
        <v>0.38399800000000001</v>
      </c>
      <c r="AO48">
        <v>1457470</v>
      </c>
      <c r="AP48">
        <v>3.2290700000000001</v>
      </c>
      <c r="AQ48">
        <v>716.91</v>
      </c>
    </row>
    <row r="49" spans="1:43" x14ac:dyDescent="0.25">
      <c r="A49">
        <v>47</v>
      </c>
      <c r="B49" t="s">
        <v>43</v>
      </c>
      <c r="C49">
        <v>49</v>
      </c>
      <c r="D49" t="s">
        <v>44</v>
      </c>
      <c r="E49" t="s">
        <v>103</v>
      </c>
      <c r="F49" t="s">
        <v>120</v>
      </c>
      <c r="G49" t="s">
        <v>150</v>
      </c>
      <c r="H49">
        <v>117.69</v>
      </c>
      <c r="I49">
        <v>27.625</v>
      </c>
      <c r="J49">
        <v>11.12</v>
      </c>
      <c r="K49">
        <v>19</v>
      </c>
      <c r="L49">
        <v>19</v>
      </c>
      <c r="M49" t="s">
        <v>139</v>
      </c>
      <c r="N49" t="s">
        <v>128</v>
      </c>
      <c r="O49" t="s">
        <v>50</v>
      </c>
      <c r="P49" t="s">
        <v>85</v>
      </c>
      <c r="Q49">
        <v>8</v>
      </c>
      <c r="R49">
        <v>3</v>
      </c>
      <c r="S49">
        <v>23</v>
      </c>
      <c r="T49">
        <v>1752</v>
      </c>
      <c r="U49">
        <v>2591</v>
      </c>
      <c r="V49">
        <v>2546</v>
      </c>
      <c r="W49">
        <v>2299</v>
      </c>
      <c r="X49">
        <v>1858</v>
      </c>
      <c r="Y49">
        <v>834</v>
      </c>
      <c r="Z49">
        <v>407</v>
      </c>
      <c r="AA49">
        <v>465</v>
      </c>
      <c r="AB49">
        <v>305</v>
      </c>
      <c r="AC49">
        <v>966</v>
      </c>
      <c r="AD49">
        <v>5.6486499999999999</v>
      </c>
      <c r="AE49">
        <v>0.51299300000000003</v>
      </c>
      <c r="AF49">
        <v>0.380386</v>
      </c>
      <c r="AG49">
        <v>0.34407700000000002</v>
      </c>
      <c r="AH49">
        <v>0.72434799999999999</v>
      </c>
      <c r="AI49">
        <v>2.3981300000000001</v>
      </c>
      <c r="AJ49">
        <v>150816</v>
      </c>
      <c r="AK49">
        <v>4215.03</v>
      </c>
      <c r="AL49">
        <v>0.862174</v>
      </c>
      <c r="AM49">
        <v>0.66353099999999998</v>
      </c>
      <c r="AN49">
        <v>0.66677600000000004</v>
      </c>
      <c r="AO49">
        <v>1184540</v>
      </c>
      <c r="AP49">
        <v>6.2555300000000003</v>
      </c>
      <c r="AQ49">
        <v>720.27300000000002</v>
      </c>
    </row>
    <row r="50" spans="1:43" x14ac:dyDescent="0.25">
      <c r="A50">
        <v>48</v>
      </c>
      <c r="B50" t="s">
        <v>43</v>
      </c>
      <c r="C50">
        <v>50</v>
      </c>
      <c r="D50" t="s">
        <v>44</v>
      </c>
      <c r="E50" t="s">
        <v>92</v>
      </c>
      <c r="F50" t="s">
        <v>93</v>
      </c>
      <c r="G50" t="s">
        <v>151</v>
      </c>
      <c r="H50">
        <v>117.748333</v>
      </c>
      <c r="I50">
        <v>27.476389000000001</v>
      </c>
      <c r="J50">
        <v>11.15</v>
      </c>
      <c r="K50">
        <v>19</v>
      </c>
      <c r="L50">
        <v>19</v>
      </c>
      <c r="M50" t="s">
        <v>139</v>
      </c>
      <c r="N50" t="s">
        <v>128</v>
      </c>
      <c r="O50" t="s">
        <v>50</v>
      </c>
      <c r="P50" t="s">
        <v>85</v>
      </c>
      <c r="Q50">
        <v>8</v>
      </c>
      <c r="R50">
        <v>3</v>
      </c>
      <c r="S50">
        <v>23</v>
      </c>
      <c r="T50">
        <v>1228</v>
      </c>
      <c r="U50">
        <v>4013</v>
      </c>
      <c r="V50">
        <v>3816</v>
      </c>
      <c r="W50">
        <v>3778</v>
      </c>
      <c r="X50">
        <v>3063</v>
      </c>
      <c r="Y50">
        <v>890</v>
      </c>
      <c r="Z50">
        <v>272</v>
      </c>
      <c r="AA50">
        <v>498</v>
      </c>
      <c r="AB50">
        <v>281</v>
      </c>
      <c r="AC50">
        <v>533</v>
      </c>
      <c r="AD50">
        <v>13.889699999999999</v>
      </c>
      <c r="AE50">
        <v>0.636957</v>
      </c>
      <c r="AF50">
        <v>0.549709</v>
      </c>
      <c r="AG50">
        <v>0.53184200000000004</v>
      </c>
      <c r="AH50">
        <v>0.86692800000000003</v>
      </c>
      <c r="AI50">
        <v>3.5161799999999999</v>
      </c>
      <c r="AJ50">
        <v>333473</v>
      </c>
      <c r="AK50">
        <v>12066.2</v>
      </c>
      <c r="AL50">
        <v>0.93346399999999996</v>
      </c>
      <c r="AM50">
        <v>0.76707199999999998</v>
      </c>
      <c r="AN50">
        <v>0.87104700000000002</v>
      </c>
      <c r="AO50">
        <v>2716810</v>
      </c>
      <c r="AP50">
        <v>14.029400000000001</v>
      </c>
      <c r="AQ50">
        <v>720.89300000000003</v>
      </c>
    </row>
    <row r="51" spans="1:43" x14ac:dyDescent="0.25">
      <c r="A51">
        <v>49</v>
      </c>
      <c r="B51" t="s">
        <v>43</v>
      </c>
      <c r="C51">
        <v>51</v>
      </c>
      <c r="D51" t="s">
        <v>44</v>
      </c>
      <c r="E51" t="s">
        <v>58</v>
      </c>
      <c r="F51" t="s">
        <v>152</v>
      </c>
      <c r="G51" t="s">
        <v>153</v>
      </c>
      <c r="H51">
        <v>118.337222</v>
      </c>
      <c r="I51">
        <v>27.352222000000001</v>
      </c>
      <c r="J51">
        <v>10.96</v>
      </c>
      <c r="K51">
        <v>19</v>
      </c>
      <c r="L51">
        <v>19</v>
      </c>
      <c r="M51" t="s">
        <v>139</v>
      </c>
      <c r="N51" t="s">
        <v>128</v>
      </c>
      <c r="O51" t="s">
        <v>50</v>
      </c>
      <c r="P51" t="s">
        <v>85</v>
      </c>
      <c r="Q51">
        <v>8</v>
      </c>
      <c r="R51">
        <v>3</v>
      </c>
      <c r="S51">
        <v>23</v>
      </c>
      <c r="T51">
        <v>999</v>
      </c>
      <c r="U51">
        <v>2130</v>
      </c>
      <c r="V51">
        <v>1772</v>
      </c>
      <c r="W51">
        <v>1858</v>
      </c>
      <c r="X51">
        <v>1517</v>
      </c>
      <c r="Y51">
        <v>514</v>
      </c>
      <c r="Z51">
        <v>211</v>
      </c>
      <c r="AA51">
        <v>281</v>
      </c>
      <c r="AB51">
        <v>187</v>
      </c>
      <c r="AC51">
        <v>441</v>
      </c>
      <c r="AD51">
        <v>8.8056900000000002</v>
      </c>
      <c r="AE51">
        <v>0.61119500000000004</v>
      </c>
      <c r="AF51">
        <v>0.49384499999999998</v>
      </c>
      <c r="AG51">
        <v>0.417931</v>
      </c>
      <c r="AH51">
        <v>0.78719099999999997</v>
      </c>
      <c r="AI51">
        <v>3.3102299999999998</v>
      </c>
      <c r="AJ51">
        <v>77689.2</v>
      </c>
      <c r="AK51">
        <v>4860.8900000000003</v>
      </c>
      <c r="AL51">
        <v>0.89359599999999995</v>
      </c>
      <c r="AM51">
        <v>0.73726000000000003</v>
      </c>
      <c r="AN51">
        <v>0.76581999999999995</v>
      </c>
      <c r="AO51">
        <v>580546</v>
      </c>
      <c r="AP51">
        <v>8.3980999999999995</v>
      </c>
      <c r="AQ51">
        <v>720.75800000000004</v>
      </c>
    </row>
    <row r="52" spans="1:43" x14ac:dyDescent="0.25">
      <c r="A52">
        <v>50</v>
      </c>
      <c r="B52" t="s">
        <v>43</v>
      </c>
      <c r="C52">
        <v>52</v>
      </c>
      <c r="D52" t="s">
        <v>44</v>
      </c>
      <c r="E52" t="s">
        <v>103</v>
      </c>
      <c r="F52" t="s">
        <v>120</v>
      </c>
      <c r="G52" t="s">
        <v>154</v>
      </c>
      <c r="H52">
        <v>117.690556</v>
      </c>
      <c r="I52">
        <v>27.618333</v>
      </c>
      <c r="J52">
        <v>8.4600000000000009</v>
      </c>
      <c r="K52">
        <v>18</v>
      </c>
      <c r="L52">
        <v>18</v>
      </c>
      <c r="M52" t="s">
        <v>155</v>
      </c>
      <c r="N52" t="s">
        <v>128</v>
      </c>
      <c r="O52" t="s">
        <v>156</v>
      </c>
      <c r="P52" t="s">
        <v>85</v>
      </c>
      <c r="Q52">
        <v>5</v>
      </c>
      <c r="R52">
        <v>3</v>
      </c>
      <c r="S52">
        <v>20</v>
      </c>
      <c r="T52">
        <v>1139</v>
      </c>
      <c r="U52">
        <v>2431</v>
      </c>
      <c r="V52">
        <v>2056</v>
      </c>
      <c r="W52">
        <v>2280</v>
      </c>
      <c r="X52">
        <v>1876</v>
      </c>
      <c r="Y52">
        <v>611</v>
      </c>
      <c r="Z52">
        <v>196</v>
      </c>
      <c r="AA52">
        <v>305</v>
      </c>
      <c r="AB52">
        <v>193</v>
      </c>
      <c r="AC52">
        <v>469</v>
      </c>
      <c r="AD52">
        <v>11.6327</v>
      </c>
      <c r="AE52">
        <v>0.59829100000000002</v>
      </c>
      <c r="AF52">
        <v>0.50864500000000001</v>
      </c>
      <c r="AG52">
        <v>0.51424999999999998</v>
      </c>
      <c r="AH52">
        <v>0.82593300000000003</v>
      </c>
      <c r="AI52">
        <v>3.04819</v>
      </c>
      <c r="AJ52">
        <v>146827</v>
      </c>
      <c r="AK52">
        <v>6398.66</v>
      </c>
      <c r="AL52">
        <v>0.91296600000000006</v>
      </c>
      <c r="AM52">
        <v>0.76402300000000001</v>
      </c>
      <c r="AN52">
        <v>0.82350299999999999</v>
      </c>
      <c r="AO52">
        <v>785559</v>
      </c>
      <c r="AP52">
        <v>10.489800000000001</v>
      </c>
      <c r="AQ52">
        <v>719.82600000000002</v>
      </c>
    </row>
    <row r="53" spans="1:43" x14ac:dyDescent="0.25">
      <c r="A53">
        <v>51</v>
      </c>
      <c r="B53" t="s">
        <v>43</v>
      </c>
      <c r="C53">
        <v>53</v>
      </c>
      <c r="D53" t="s">
        <v>44</v>
      </c>
      <c r="E53" t="s">
        <v>45</v>
      </c>
      <c r="F53" t="s">
        <v>63</v>
      </c>
      <c r="G53" t="s">
        <v>157</v>
      </c>
      <c r="H53">
        <v>117.806667</v>
      </c>
      <c r="I53">
        <v>27.242222000000002</v>
      </c>
      <c r="J53">
        <v>8.5299999999999994</v>
      </c>
      <c r="K53">
        <v>18</v>
      </c>
      <c r="L53">
        <v>18</v>
      </c>
      <c r="M53" t="s">
        <v>155</v>
      </c>
      <c r="N53" t="s">
        <v>128</v>
      </c>
      <c r="O53" t="s">
        <v>156</v>
      </c>
      <c r="P53" t="s">
        <v>85</v>
      </c>
      <c r="Q53">
        <v>5</v>
      </c>
      <c r="R53">
        <v>3</v>
      </c>
      <c r="S53">
        <v>20</v>
      </c>
      <c r="T53">
        <v>1192</v>
      </c>
      <c r="U53">
        <v>3632</v>
      </c>
      <c r="V53">
        <v>3598</v>
      </c>
      <c r="W53">
        <v>3264</v>
      </c>
      <c r="X53">
        <v>2605</v>
      </c>
      <c r="Y53">
        <v>758</v>
      </c>
      <c r="Z53">
        <v>270</v>
      </c>
      <c r="AA53">
        <v>450</v>
      </c>
      <c r="AB53">
        <v>253</v>
      </c>
      <c r="AC53">
        <v>493</v>
      </c>
      <c r="AD53">
        <v>12.088900000000001</v>
      </c>
      <c r="AE53">
        <v>0.65466999999999997</v>
      </c>
      <c r="AF53">
        <v>0.54921200000000003</v>
      </c>
      <c r="AG53">
        <v>0.47470800000000002</v>
      </c>
      <c r="AH53">
        <v>0.86039299999999996</v>
      </c>
      <c r="AI53">
        <v>3.78484</v>
      </c>
      <c r="AJ53">
        <v>208083</v>
      </c>
      <c r="AK53">
        <v>10289.4</v>
      </c>
      <c r="AL53">
        <v>0.93019600000000002</v>
      </c>
      <c r="AM53">
        <v>0.75767399999999996</v>
      </c>
      <c r="AN53">
        <v>0.85225200000000001</v>
      </c>
      <c r="AO53">
        <v>2413940</v>
      </c>
      <c r="AP53">
        <v>13.325900000000001</v>
      </c>
      <c r="AQ53">
        <v>721.85199999999998</v>
      </c>
    </row>
    <row r="54" spans="1:43" x14ac:dyDescent="0.25">
      <c r="A54">
        <v>52</v>
      </c>
      <c r="B54" t="s">
        <v>43</v>
      </c>
      <c r="C54">
        <v>54</v>
      </c>
      <c r="D54" t="s">
        <v>44</v>
      </c>
      <c r="E54" t="s">
        <v>58</v>
      </c>
      <c r="F54" t="s">
        <v>152</v>
      </c>
      <c r="G54" t="s">
        <v>158</v>
      </c>
      <c r="H54">
        <v>118.34</v>
      </c>
      <c r="I54">
        <v>27.349443999999998</v>
      </c>
      <c r="J54">
        <v>8.64</v>
      </c>
      <c r="K54">
        <v>18</v>
      </c>
      <c r="L54">
        <v>18</v>
      </c>
      <c r="M54" t="s">
        <v>155</v>
      </c>
      <c r="N54" t="s">
        <v>128</v>
      </c>
      <c r="O54" t="s">
        <v>156</v>
      </c>
      <c r="P54" t="s">
        <v>85</v>
      </c>
      <c r="Q54">
        <v>5</v>
      </c>
      <c r="R54">
        <v>3</v>
      </c>
      <c r="S54">
        <v>20</v>
      </c>
      <c r="T54">
        <v>759</v>
      </c>
      <c r="U54">
        <v>2036</v>
      </c>
      <c r="V54">
        <v>2116</v>
      </c>
      <c r="W54">
        <v>1957</v>
      </c>
      <c r="X54">
        <v>1636</v>
      </c>
      <c r="Y54">
        <v>537</v>
      </c>
      <c r="Z54">
        <v>198</v>
      </c>
      <c r="AA54">
        <v>325</v>
      </c>
      <c r="AB54">
        <v>189</v>
      </c>
      <c r="AC54">
        <v>308</v>
      </c>
      <c r="AD54">
        <v>9.8838399999999993</v>
      </c>
      <c r="AE54">
        <v>0.58258799999999999</v>
      </c>
      <c r="AF54">
        <v>0.50575199999999998</v>
      </c>
      <c r="AG54">
        <v>0.46122400000000002</v>
      </c>
      <c r="AH54">
        <v>0.82886800000000005</v>
      </c>
      <c r="AI54">
        <v>3.2418900000000002</v>
      </c>
      <c r="AJ54">
        <v>100547</v>
      </c>
      <c r="AK54">
        <v>5358.89</v>
      </c>
      <c r="AL54">
        <v>0.91443399999999997</v>
      </c>
      <c r="AM54">
        <v>0.71516199999999996</v>
      </c>
      <c r="AN54">
        <v>0.82178200000000001</v>
      </c>
      <c r="AO54">
        <v>832352</v>
      </c>
      <c r="AP54">
        <v>10.6869</v>
      </c>
      <c r="AQ54">
        <v>719.67200000000003</v>
      </c>
    </row>
    <row r="55" spans="1:43" x14ac:dyDescent="0.25">
      <c r="A55">
        <v>53</v>
      </c>
      <c r="B55" t="s">
        <v>43</v>
      </c>
      <c r="C55">
        <v>55</v>
      </c>
      <c r="D55" t="s">
        <v>44</v>
      </c>
      <c r="E55" t="s">
        <v>52</v>
      </c>
      <c r="F55" t="s">
        <v>100</v>
      </c>
      <c r="G55" t="s">
        <v>159</v>
      </c>
      <c r="H55">
        <v>118.38888900000001</v>
      </c>
      <c r="I55">
        <v>27.555555999999999</v>
      </c>
      <c r="J55">
        <v>8.6300000000000008</v>
      </c>
      <c r="K55">
        <v>17</v>
      </c>
      <c r="L55">
        <v>17</v>
      </c>
      <c r="M55" t="s">
        <v>144</v>
      </c>
      <c r="N55" t="s">
        <v>128</v>
      </c>
      <c r="O55" t="s">
        <v>84</v>
      </c>
      <c r="P55" t="s">
        <v>85</v>
      </c>
      <c r="Q55">
        <v>6</v>
      </c>
      <c r="R55">
        <v>3</v>
      </c>
      <c r="S55">
        <v>21</v>
      </c>
      <c r="T55">
        <v>1934</v>
      </c>
      <c r="U55">
        <v>1637</v>
      </c>
      <c r="V55">
        <v>1412</v>
      </c>
      <c r="W55">
        <v>1508</v>
      </c>
      <c r="X55">
        <v>1308</v>
      </c>
      <c r="Y55">
        <v>1114</v>
      </c>
      <c r="Z55">
        <v>695</v>
      </c>
      <c r="AA55">
        <v>599</v>
      </c>
      <c r="AB55">
        <v>458</v>
      </c>
      <c r="AC55">
        <v>1238</v>
      </c>
      <c r="AD55">
        <v>2.1697799999999998</v>
      </c>
      <c r="AE55">
        <v>0.190113</v>
      </c>
      <c r="AF55">
        <v>8.0099000000000004E-2</v>
      </c>
      <c r="AG55">
        <v>0.23161999999999999</v>
      </c>
      <c r="AH55">
        <v>0.34029399999999999</v>
      </c>
      <c r="AI55">
        <v>0.463007</v>
      </c>
      <c r="AJ55">
        <v>132404</v>
      </c>
      <c r="AK55">
        <v>954.58199999999999</v>
      </c>
      <c r="AL55">
        <v>0.67014700000000005</v>
      </c>
      <c r="AM55">
        <v>0.431419</v>
      </c>
      <c r="AN55">
        <v>0.20477799999999999</v>
      </c>
      <c r="AO55">
        <v>283327</v>
      </c>
      <c r="AP55">
        <v>2.03165</v>
      </c>
      <c r="AQ55">
        <v>697.423</v>
      </c>
    </row>
    <row r="56" spans="1:43" x14ac:dyDescent="0.25">
      <c r="A56">
        <v>54</v>
      </c>
      <c r="B56" t="s">
        <v>43</v>
      </c>
      <c r="C56">
        <v>56</v>
      </c>
      <c r="D56" t="s">
        <v>44</v>
      </c>
      <c r="E56" t="s">
        <v>103</v>
      </c>
      <c r="F56" t="s">
        <v>63</v>
      </c>
      <c r="G56" t="s">
        <v>160</v>
      </c>
      <c r="H56">
        <v>117.642222</v>
      </c>
      <c r="I56">
        <v>27.586389</v>
      </c>
      <c r="J56">
        <v>8.15</v>
      </c>
      <c r="K56">
        <v>17</v>
      </c>
      <c r="L56">
        <v>17</v>
      </c>
      <c r="M56" t="s">
        <v>144</v>
      </c>
      <c r="N56" t="s">
        <v>128</v>
      </c>
      <c r="O56" t="s">
        <v>84</v>
      </c>
      <c r="P56" t="s">
        <v>85</v>
      </c>
      <c r="Q56">
        <v>6</v>
      </c>
      <c r="R56">
        <v>3</v>
      </c>
      <c r="S56">
        <v>21</v>
      </c>
      <c r="T56">
        <v>971</v>
      </c>
      <c r="U56">
        <v>2716</v>
      </c>
      <c r="V56">
        <v>2662</v>
      </c>
      <c r="W56">
        <v>2616</v>
      </c>
      <c r="X56">
        <v>2080</v>
      </c>
      <c r="Y56">
        <v>577</v>
      </c>
      <c r="Z56">
        <v>197</v>
      </c>
      <c r="AA56">
        <v>357</v>
      </c>
      <c r="AB56">
        <v>186</v>
      </c>
      <c r="AC56">
        <v>409</v>
      </c>
      <c r="AD56">
        <v>13.279199999999999</v>
      </c>
      <c r="AE56">
        <v>0.64956000000000003</v>
      </c>
      <c r="AF56">
        <v>0.56567599999999996</v>
      </c>
      <c r="AG56">
        <v>0.490956</v>
      </c>
      <c r="AH56">
        <v>0.86219000000000001</v>
      </c>
      <c r="AI56">
        <v>3.95526</v>
      </c>
      <c r="AJ56">
        <v>127680</v>
      </c>
      <c r="AK56">
        <v>8720.14</v>
      </c>
      <c r="AL56">
        <v>0.93109500000000001</v>
      </c>
      <c r="AM56">
        <v>0.75983900000000004</v>
      </c>
      <c r="AN56">
        <v>0.85505200000000003</v>
      </c>
      <c r="AO56">
        <v>1321630</v>
      </c>
      <c r="AP56">
        <v>13.512700000000001</v>
      </c>
      <c r="AQ56">
        <v>722.07600000000002</v>
      </c>
    </row>
    <row r="57" spans="1:43" x14ac:dyDescent="0.25">
      <c r="A57">
        <v>55</v>
      </c>
      <c r="B57" t="s">
        <v>43</v>
      </c>
      <c r="C57">
        <v>57</v>
      </c>
      <c r="D57" t="s">
        <v>44</v>
      </c>
      <c r="E57" t="s">
        <v>78</v>
      </c>
      <c r="F57" t="s">
        <v>112</v>
      </c>
      <c r="G57" t="s">
        <v>161</v>
      </c>
      <c r="H57">
        <v>118.363333</v>
      </c>
      <c r="I57">
        <v>27.403055999999999</v>
      </c>
      <c r="J57">
        <v>8.36</v>
      </c>
      <c r="K57">
        <v>17</v>
      </c>
      <c r="L57">
        <v>17</v>
      </c>
      <c r="M57" t="s">
        <v>144</v>
      </c>
      <c r="N57" t="s">
        <v>128</v>
      </c>
      <c r="O57" t="s">
        <v>84</v>
      </c>
      <c r="P57" t="s">
        <v>85</v>
      </c>
      <c r="Q57">
        <v>6</v>
      </c>
      <c r="R57">
        <v>3</v>
      </c>
      <c r="S57">
        <v>21</v>
      </c>
      <c r="T57">
        <v>2245</v>
      </c>
      <c r="U57">
        <v>2244</v>
      </c>
      <c r="V57">
        <v>2590</v>
      </c>
      <c r="W57">
        <v>1984</v>
      </c>
      <c r="X57">
        <v>1716</v>
      </c>
      <c r="Y57">
        <v>1273</v>
      </c>
      <c r="Z57">
        <v>1168</v>
      </c>
      <c r="AA57">
        <v>937</v>
      </c>
      <c r="AB57">
        <v>645</v>
      </c>
      <c r="AC57">
        <v>1554</v>
      </c>
      <c r="AD57">
        <v>1.6986300000000001</v>
      </c>
      <c r="AE57">
        <v>0.276088</v>
      </c>
      <c r="AF57">
        <v>0.14821000000000001</v>
      </c>
      <c r="AG57">
        <v>4.3014999999999998E-2</v>
      </c>
      <c r="AH57">
        <v>0.37839299999999998</v>
      </c>
      <c r="AI57">
        <v>4.2190500000000002</v>
      </c>
      <c r="AJ57">
        <v>3969</v>
      </c>
      <c r="AK57">
        <v>1099.97</v>
      </c>
      <c r="AL57">
        <v>0.68919600000000003</v>
      </c>
      <c r="AM57">
        <v>0.35843900000000001</v>
      </c>
      <c r="AN57">
        <v>0.20999799999999999</v>
      </c>
      <c r="AO57">
        <v>1002110</v>
      </c>
      <c r="AP57">
        <v>2.2174700000000001</v>
      </c>
      <c r="AQ57">
        <v>727.35900000000004</v>
      </c>
    </row>
    <row r="58" spans="1:43" x14ac:dyDescent="0.25">
      <c r="A58">
        <v>56</v>
      </c>
      <c r="B58" t="s">
        <v>43</v>
      </c>
      <c r="C58">
        <v>58</v>
      </c>
      <c r="D58" t="s">
        <v>44</v>
      </c>
      <c r="E58" t="s">
        <v>55</v>
      </c>
      <c r="F58" t="s">
        <v>56</v>
      </c>
      <c r="G58" t="s">
        <v>162</v>
      </c>
      <c r="H58">
        <v>117.69111100000001</v>
      </c>
      <c r="I58">
        <v>27.427499999999998</v>
      </c>
      <c r="J58">
        <v>16.38</v>
      </c>
      <c r="K58">
        <v>16</v>
      </c>
      <c r="L58">
        <v>16</v>
      </c>
      <c r="M58" t="s">
        <v>163</v>
      </c>
      <c r="N58" t="s">
        <v>164</v>
      </c>
      <c r="O58" t="s">
        <v>165</v>
      </c>
      <c r="P58" t="s">
        <v>51</v>
      </c>
      <c r="Q58">
        <v>16</v>
      </c>
      <c r="R58">
        <v>3</v>
      </c>
      <c r="S58">
        <v>31</v>
      </c>
      <c r="T58">
        <v>775</v>
      </c>
      <c r="U58">
        <v>2292</v>
      </c>
      <c r="V58">
        <v>2154</v>
      </c>
      <c r="W58">
        <v>2078</v>
      </c>
      <c r="X58">
        <v>1729</v>
      </c>
      <c r="Y58">
        <v>474</v>
      </c>
      <c r="Z58">
        <v>216</v>
      </c>
      <c r="AA58">
        <v>337</v>
      </c>
      <c r="AB58">
        <v>219</v>
      </c>
      <c r="AC58">
        <v>329</v>
      </c>
      <c r="AD58">
        <v>9.6203699999999994</v>
      </c>
      <c r="AE58">
        <v>0.65726700000000005</v>
      </c>
      <c r="AF58">
        <v>0.56967800000000002</v>
      </c>
      <c r="AG58">
        <v>0.373913</v>
      </c>
      <c r="AH58">
        <v>0.81772199999999995</v>
      </c>
      <c r="AI58">
        <v>4.8643400000000003</v>
      </c>
      <c r="AJ58">
        <v>59494.8</v>
      </c>
      <c r="AK58">
        <v>6791.98</v>
      </c>
      <c r="AL58">
        <v>0.90886100000000003</v>
      </c>
      <c r="AM58">
        <v>0.72091099999999997</v>
      </c>
      <c r="AN58">
        <v>0.820025</v>
      </c>
      <c r="AO58">
        <v>861380</v>
      </c>
      <c r="AP58">
        <v>9.9722200000000001</v>
      </c>
      <c r="AQ58">
        <v>721.45</v>
      </c>
    </row>
    <row r="59" spans="1:43" x14ac:dyDescent="0.25">
      <c r="A59">
        <v>57</v>
      </c>
      <c r="B59" t="s">
        <v>43</v>
      </c>
      <c r="C59">
        <v>59</v>
      </c>
      <c r="D59" t="s">
        <v>44</v>
      </c>
      <c r="E59" t="s">
        <v>124</v>
      </c>
      <c r="F59" t="s">
        <v>125</v>
      </c>
      <c r="G59" t="s">
        <v>166</v>
      </c>
      <c r="H59">
        <v>118.390556</v>
      </c>
      <c r="I59">
        <v>27.422778000000001</v>
      </c>
      <c r="J59">
        <v>17.03</v>
      </c>
      <c r="K59">
        <v>16</v>
      </c>
      <c r="L59">
        <v>16</v>
      </c>
      <c r="M59" t="s">
        <v>163</v>
      </c>
      <c r="N59" t="s">
        <v>164</v>
      </c>
      <c r="O59" t="s">
        <v>165</v>
      </c>
      <c r="P59" t="s">
        <v>51</v>
      </c>
      <c r="Q59">
        <v>16</v>
      </c>
      <c r="R59">
        <v>3</v>
      </c>
      <c r="S59">
        <v>31</v>
      </c>
      <c r="T59">
        <v>1003</v>
      </c>
      <c r="U59">
        <v>2648</v>
      </c>
      <c r="V59">
        <v>2768</v>
      </c>
      <c r="W59">
        <v>2372</v>
      </c>
      <c r="X59">
        <v>1977</v>
      </c>
      <c r="Y59">
        <v>640</v>
      </c>
      <c r="Z59">
        <v>235</v>
      </c>
      <c r="AA59">
        <v>377</v>
      </c>
      <c r="AB59">
        <v>169</v>
      </c>
      <c r="AC59">
        <v>484</v>
      </c>
      <c r="AD59">
        <v>10.0936</v>
      </c>
      <c r="AE59">
        <v>0.61070599999999997</v>
      </c>
      <c r="AF59">
        <v>0.51088999999999996</v>
      </c>
      <c r="AG59">
        <v>0.46285700000000002</v>
      </c>
      <c r="AH59">
        <v>0.84348999999999996</v>
      </c>
      <c r="AI59">
        <v>3.3012299999999999</v>
      </c>
      <c r="AJ59">
        <v>142722</v>
      </c>
      <c r="AK59">
        <v>6601.33</v>
      </c>
      <c r="AL59">
        <v>0.92174500000000004</v>
      </c>
      <c r="AM59">
        <v>0.72571799999999997</v>
      </c>
      <c r="AN59">
        <v>0.80384500000000003</v>
      </c>
      <c r="AO59">
        <v>1426470</v>
      </c>
      <c r="AP59">
        <v>11.778700000000001</v>
      </c>
      <c r="AQ59">
        <v>719.85</v>
      </c>
    </row>
    <row r="60" spans="1:43" x14ac:dyDescent="0.25">
      <c r="A60">
        <v>58</v>
      </c>
      <c r="B60" t="s">
        <v>43</v>
      </c>
      <c r="C60">
        <v>60</v>
      </c>
      <c r="D60" t="s">
        <v>44</v>
      </c>
      <c r="E60" t="s">
        <v>58</v>
      </c>
      <c r="F60" t="s">
        <v>167</v>
      </c>
      <c r="G60" t="s">
        <v>168</v>
      </c>
      <c r="H60">
        <v>118.269722</v>
      </c>
      <c r="I60">
        <v>27.301110999999999</v>
      </c>
      <c r="J60">
        <v>17.28</v>
      </c>
      <c r="K60">
        <v>16</v>
      </c>
      <c r="L60">
        <v>16</v>
      </c>
      <c r="M60" t="s">
        <v>163</v>
      </c>
      <c r="N60" t="s">
        <v>164</v>
      </c>
      <c r="O60" t="s">
        <v>165</v>
      </c>
      <c r="P60" t="s">
        <v>51</v>
      </c>
      <c r="Q60">
        <v>16</v>
      </c>
      <c r="R60">
        <v>3</v>
      </c>
      <c r="S60">
        <v>31</v>
      </c>
      <c r="T60">
        <v>1722</v>
      </c>
      <c r="U60">
        <v>3649</v>
      </c>
      <c r="V60">
        <v>3840</v>
      </c>
      <c r="W60">
        <v>3408</v>
      </c>
      <c r="X60">
        <v>2785</v>
      </c>
      <c r="Y60">
        <v>927</v>
      </c>
      <c r="Z60">
        <v>334</v>
      </c>
      <c r="AA60">
        <v>513</v>
      </c>
      <c r="AB60">
        <v>307</v>
      </c>
      <c r="AC60">
        <v>711</v>
      </c>
      <c r="AD60">
        <v>10.2036</v>
      </c>
      <c r="AE60">
        <v>0.59484300000000001</v>
      </c>
      <c r="AF60">
        <v>0.50053899999999996</v>
      </c>
      <c r="AG60">
        <v>0.47026200000000001</v>
      </c>
      <c r="AH60">
        <v>0.83996199999999999</v>
      </c>
      <c r="AI60">
        <v>3.1332200000000001</v>
      </c>
      <c r="AJ60">
        <v>302549</v>
      </c>
      <c r="AK60">
        <v>9235.26</v>
      </c>
      <c r="AL60">
        <v>0.91998100000000005</v>
      </c>
      <c r="AM60">
        <v>0.73833199999999999</v>
      </c>
      <c r="AN60">
        <v>0.82813599999999998</v>
      </c>
      <c r="AO60">
        <v>2744210</v>
      </c>
      <c r="AP60">
        <v>11.497</v>
      </c>
      <c r="AQ60">
        <v>720.32299999999998</v>
      </c>
    </row>
    <row r="61" spans="1:43" x14ac:dyDescent="0.25">
      <c r="A61">
        <v>59</v>
      </c>
      <c r="B61" t="s">
        <v>43</v>
      </c>
      <c r="C61">
        <v>61</v>
      </c>
      <c r="D61" t="s">
        <v>44</v>
      </c>
      <c r="E61" t="s">
        <v>52</v>
      </c>
      <c r="F61" t="s">
        <v>100</v>
      </c>
      <c r="G61" t="s">
        <v>169</v>
      </c>
      <c r="H61">
        <v>118.369444</v>
      </c>
      <c r="I61">
        <v>27.567778000000001</v>
      </c>
      <c r="J61">
        <v>18.36</v>
      </c>
      <c r="K61">
        <v>15</v>
      </c>
      <c r="L61">
        <v>15</v>
      </c>
      <c r="M61" t="s">
        <v>170</v>
      </c>
      <c r="N61" t="s">
        <v>164</v>
      </c>
      <c r="O61" t="s">
        <v>171</v>
      </c>
      <c r="P61" t="s">
        <v>51</v>
      </c>
      <c r="Q61">
        <v>16</v>
      </c>
      <c r="R61">
        <v>3</v>
      </c>
      <c r="S61">
        <v>31</v>
      </c>
      <c r="T61">
        <v>1232</v>
      </c>
      <c r="U61">
        <v>2246</v>
      </c>
      <c r="V61">
        <v>2484</v>
      </c>
      <c r="W61">
        <v>2139</v>
      </c>
      <c r="X61">
        <v>1875</v>
      </c>
      <c r="Y61">
        <v>758</v>
      </c>
      <c r="Z61">
        <v>373</v>
      </c>
      <c r="AA61">
        <v>491</v>
      </c>
      <c r="AB61">
        <v>255</v>
      </c>
      <c r="AC61">
        <v>581</v>
      </c>
      <c r="AD61">
        <v>5.7345800000000002</v>
      </c>
      <c r="AE61">
        <v>0.49534</v>
      </c>
      <c r="AF61">
        <v>0.42423100000000002</v>
      </c>
      <c r="AG61">
        <v>0.34040700000000002</v>
      </c>
      <c r="AH61">
        <v>0.73888699999999996</v>
      </c>
      <c r="AI61">
        <v>2.9013</v>
      </c>
      <c r="AJ61">
        <v>127666</v>
      </c>
      <c r="AK61">
        <v>4368.3999999999996</v>
      </c>
      <c r="AL61">
        <v>0.86944299999999997</v>
      </c>
      <c r="AM61">
        <v>0.62661599999999995</v>
      </c>
      <c r="AN61">
        <v>0.66991599999999996</v>
      </c>
      <c r="AO61">
        <v>1131030</v>
      </c>
      <c r="AP61">
        <v>6.6595199999999997</v>
      </c>
      <c r="AQ61">
        <v>717.83299999999997</v>
      </c>
    </row>
    <row r="62" spans="1:43" x14ac:dyDescent="0.25">
      <c r="A62">
        <v>60</v>
      </c>
      <c r="B62" t="s">
        <v>43</v>
      </c>
      <c r="C62">
        <v>62</v>
      </c>
      <c r="D62" t="s">
        <v>44</v>
      </c>
      <c r="E62" t="s">
        <v>45</v>
      </c>
      <c r="F62" t="s">
        <v>142</v>
      </c>
      <c r="G62" t="s">
        <v>172</v>
      </c>
      <c r="H62">
        <v>117.775278</v>
      </c>
      <c r="I62">
        <v>27.275832999999999</v>
      </c>
      <c r="J62">
        <v>16.98</v>
      </c>
      <c r="K62">
        <v>15</v>
      </c>
      <c r="L62">
        <v>15</v>
      </c>
      <c r="M62" t="s">
        <v>170</v>
      </c>
      <c r="N62" t="s">
        <v>164</v>
      </c>
      <c r="O62" t="s">
        <v>171</v>
      </c>
      <c r="P62" t="s">
        <v>51</v>
      </c>
      <c r="Q62">
        <v>16</v>
      </c>
      <c r="R62">
        <v>3</v>
      </c>
      <c r="S62">
        <v>31</v>
      </c>
      <c r="T62">
        <v>1474</v>
      </c>
      <c r="U62">
        <v>3567</v>
      </c>
      <c r="V62">
        <v>3738</v>
      </c>
      <c r="W62">
        <v>3091</v>
      </c>
      <c r="X62">
        <v>2649</v>
      </c>
      <c r="Y62">
        <v>869</v>
      </c>
      <c r="Z62">
        <v>305</v>
      </c>
      <c r="AA62">
        <v>531</v>
      </c>
      <c r="AB62">
        <v>329</v>
      </c>
      <c r="AC62">
        <v>661</v>
      </c>
      <c r="AD62">
        <v>10.134399999999999</v>
      </c>
      <c r="AE62">
        <v>0.60820600000000002</v>
      </c>
      <c r="AF62">
        <v>0.505969</v>
      </c>
      <c r="AG62">
        <v>0.48040899999999997</v>
      </c>
      <c r="AH62">
        <v>0.84912200000000004</v>
      </c>
      <c r="AI62">
        <v>3.1560299999999999</v>
      </c>
      <c r="AJ62">
        <v>279970</v>
      </c>
      <c r="AK62">
        <v>8492.65</v>
      </c>
      <c r="AL62">
        <v>0.92456099999999997</v>
      </c>
      <c r="AM62">
        <v>0.70679199999999998</v>
      </c>
      <c r="AN62">
        <v>0.86016400000000004</v>
      </c>
      <c r="AO62">
        <v>2602750</v>
      </c>
      <c r="AP62">
        <v>12.255699999999999</v>
      </c>
      <c r="AQ62">
        <v>718.62900000000002</v>
      </c>
    </row>
    <row r="63" spans="1:43" x14ac:dyDescent="0.25">
      <c r="A63">
        <v>61</v>
      </c>
      <c r="B63" t="s">
        <v>43</v>
      </c>
      <c r="C63">
        <v>63</v>
      </c>
      <c r="D63" t="s">
        <v>44</v>
      </c>
      <c r="E63" t="s">
        <v>58</v>
      </c>
      <c r="F63" t="s">
        <v>63</v>
      </c>
      <c r="G63" t="s">
        <v>173</v>
      </c>
      <c r="H63">
        <v>118.484722</v>
      </c>
      <c r="I63">
        <v>27.338332999999999</v>
      </c>
      <c r="J63">
        <v>17.89</v>
      </c>
      <c r="K63">
        <v>15</v>
      </c>
      <c r="L63">
        <v>15</v>
      </c>
      <c r="M63" t="s">
        <v>170</v>
      </c>
      <c r="N63" t="s">
        <v>164</v>
      </c>
      <c r="O63" t="s">
        <v>171</v>
      </c>
      <c r="P63" t="s">
        <v>51</v>
      </c>
      <c r="Q63">
        <v>16</v>
      </c>
      <c r="R63">
        <v>3</v>
      </c>
      <c r="S63">
        <v>31</v>
      </c>
      <c r="T63">
        <v>1829</v>
      </c>
      <c r="U63">
        <v>2336</v>
      </c>
      <c r="V63">
        <v>2254</v>
      </c>
      <c r="W63">
        <v>2150</v>
      </c>
      <c r="X63">
        <v>1769</v>
      </c>
      <c r="Y63">
        <v>816</v>
      </c>
      <c r="Z63">
        <v>360</v>
      </c>
      <c r="AA63">
        <v>477</v>
      </c>
      <c r="AB63">
        <v>213</v>
      </c>
      <c r="AC63">
        <v>962</v>
      </c>
      <c r="AD63">
        <v>5.9722200000000001</v>
      </c>
      <c r="AE63">
        <v>0.48223300000000002</v>
      </c>
      <c r="AF63">
        <v>0.36866500000000002</v>
      </c>
      <c r="AG63">
        <v>0.38775500000000002</v>
      </c>
      <c r="AH63">
        <v>0.72455999999999998</v>
      </c>
      <c r="AI63">
        <v>2.0899100000000002</v>
      </c>
      <c r="AJ63">
        <v>177019</v>
      </c>
      <c r="AK63">
        <v>3880.53</v>
      </c>
      <c r="AL63">
        <v>0.86228000000000005</v>
      </c>
      <c r="AM63">
        <v>0.63684799999999997</v>
      </c>
      <c r="AN63">
        <v>0.63274200000000003</v>
      </c>
      <c r="AO63">
        <v>928474</v>
      </c>
      <c r="AP63">
        <v>6.2611100000000004</v>
      </c>
      <c r="AQ63">
        <v>718.42600000000004</v>
      </c>
    </row>
    <row r="64" spans="1:43" x14ac:dyDescent="0.25">
      <c r="A64">
        <v>62</v>
      </c>
      <c r="B64" t="s">
        <v>43</v>
      </c>
      <c r="C64">
        <v>64</v>
      </c>
      <c r="D64" t="s">
        <v>44</v>
      </c>
      <c r="E64" t="s">
        <v>52</v>
      </c>
      <c r="F64" t="s">
        <v>100</v>
      </c>
      <c r="G64" t="s">
        <v>174</v>
      </c>
      <c r="H64">
        <v>118.374167</v>
      </c>
      <c r="I64">
        <v>27.585000000000001</v>
      </c>
      <c r="J64">
        <v>18.690000000000001</v>
      </c>
      <c r="K64">
        <v>14</v>
      </c>
      <c r="L64">
        <v>14</v>
      </c>
      <c r="M64" t="s">
        <v>175</v>
      </c>
      <c r="N64" t="s">
        <v>164</v>
      </c>
      <c r="O64" t="s">
        <v>62</v>
      </c>
      <c r="P64" t="s">
        <v>51</v>
      </c>
      <c r="Q64">
        <v>17</v>
      </c>
      <c r="R64">
        <v>3</v>
      </c>
      <c r="S64">
        <v>32</v>
      </c>
      <c r="T64" s="1">
        <v>-3.4028200000000001E+38</v>
      </c>
      <c r="U64" s="1">
        <v>-3.4028200000000001E+38</v>
      </c>
      <c r="V64" s="1">
        <v>-3.4028200000000001E+38</v>
      </c>
      <c r="W64" s="1">
        <v>-3.4028200000000001E+38</v>
      </c>
      <c r="X64" s="1">
        <v>-3.4028200000000001E+38</v>
      </c>
      <c r="Y64" s="1">
        <v>-3.4028200000000001E+38</v>
      </c>
      <c r="Z64" s="1">
        <v>-3.4028200000000001E+38</v>
      </c>
      <c r="AA64" s="1">
        <v>-3.4028200000000001E+38</v>
      </c>
      <c r="AB64" s="1">
        <v>-3.4028200000000001E+38</v>
      </c>
      <c r="AC64" s="1">
        <v>-3.4028200000000001E+38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</row>
    <row r="65" spans="1:43" x14ac:dyDescent="0.25">
      <c r="A65">
        <v>63</v>
      </c>
      <c r="B65" t="s">
        <v>43</v>
      </c>
      <c r="C65">
        <v>65</v>
      </c>
      <c r="D65" t="s">
        <v>44</v>
      </c>
      <c r="E65" t="s">
        <v>78</v>
      </c>
      <c r="F65" t="s">
        <v>176</v>
      </c>
      <c r="G65" t="s">
        <v>177</v>
      </c>
      <c r="H65">
        <v>118.33583299999999</v>
      </c>
      <c r="I65">
        <v>27.329167000000002</v>
      </c>
      <c r="J65">
        <v>18.36</v>
      </c>
      <c r="K65">
        <v>14</v>
      </c>
      <c r="L65">
        <v>14</v>
      </c>
      <c r="M65" t="s">
        <v>175</v>
      </c>
      <c r="N65" t="s">
        <v>164</v>
      </c>
      <c r="O65" t="s">
        <v>62</v>
      </c>
      <c r="P65" t="s">
        <v>51</v>
      </c>
      <c r="Q65">
        <v>17</v>
      </c>
      <c r="R65">
        <v>3</v>
      </c>
      <c r="S65">
        <v>32</v>
      </c>
      <c r="T65">
        <v>710</v>
      </c>
      <c r="U65">
        <v>2063</v>
      </c>
      <c r="V65">
        <v>1926</v>
      </c>
      <c r="W65">
        <v>1866</v>
      </c>
      <c r="X65">
        <v>1568</v>
      </c>
      <c r="Y65">
        <v>484</v>
      </c>
      <c r="Z65">
        <v>201</v>
      </c>
      <c r="AA65">
        <v>278</v>
      </c>
      <c r="AB65">
        <v>180</v>
      </c>
      <c r="AC65">
        <v>292</v>
      </c>
      <c r="AD65">
        <v>9.2835800000000006</v>
      </c>
      <c r="AE65">
        <v>0.61994499999999997</v>
      </c>
      <c r="AF65">
        <v>0.52826499999999998</v>
      </c>
      <c r="AG65">
        <v>0.41313899999999998</v>
      </c>
      <c r="AH65">
        <v>0.81100099999999997</v>
      </c>
      <c r="AI65">
        <v>3.83039</v>
      </c>
      <c r="AJ65">
        <v>68429.399999999994</v>
      </c>
      <c r="AK65">
        <v>5394.05</v>
      </c>
      <c r="AL65">
        <v>0.905501</v>
      </c>
      <c r="AM65">
        <v>0.740672</v>
      </c>
      <c r="AN65">
        <v>0.793296</v>
      </c>
      <c r="AO65">
        <v>688113</v>
      </c>
      <c r="AP65">
        <v>9.5820900000000009</v>
      </c>
      <c r="AQ65">
        <v>720.27700000000004</v>
      </c>
    </row>
    <row r="66" spans="1:43" x14ac:dyDescent="0.25">
      <c r="A66">
        <v>64</v>
      </c>
      <c r="B66" t="s">
        <v>43</v>
      </c>
      <c r="C66">
        <v>66</v>
      </c>
      <c r="D66" t="s">
        <v>44</v>
      </c>
      <c r="E66" t="s">
        <v>55</v>
      </c>
      <c r="F66" t="s">
        <v>115</v>
      </c>
      <c r="G66" t="s">
        <v>178</v>
      </c>
      <c r="H66">
        <v>118.078333</v>
      </c>
      <c r="I66">
        <v>27.165555999999999</v>
      </c>
      <c r="J66">
        <v>18.34</v>
      </c>
      <c r="K66">
        <v>14</v>
      </c>
      <c r="L66">
        <v>14</v>
      </c>
      <c r="M66" t="s">
        <v>175</v>
      </c>
      <c r="N66" t="s">
        <v>164</v>
      </c>
      <c r="O66" t="s">
        <v>62</v>
      </c>
      <c r="P66" t="s">
        <v>51</v>
      </c>
      <c r="Q66">
        <v>17</v>
      </c>
      <c r="R66">
        <v>3</v>
      </c>
      <c r="S66">
        <v>32</v>
      </c>
      <c r="T66">
        <v>880</v>
      </c>
      <c r="U66">
        <v>1916</v>
      </c>
      <c r="V66">
        <v>1522</v>
      </c>
      <c r="W66">
        <v>1669</v>
      </c>
      <c r="X66">
        <v>1445</v>
      </c>
      <c r="Y66">
        <v>532</v>
      </c>
      <c r="Z66">
        <v>233</v>
      </c>
      <c r="AA66">
        <v>335</v>
      </c>
      <c r="AB66">
        <v>244</v>
      </c>
      <c r="AC66">
        <v>409</v>
      </c>
      <c r="AD66">
        <v>7.1630900000000004</v>
      </c>
      <c r="AE66">
        <v>0.56535899999999994</v>
      </c>
      <c r="AF66">
        <v>0.46181100000000003</v>
      </c>
      <c r="AG66">
        <v>0.39084999999999998</v>
      </c>
      <c r="AH66">
        <v>0.73447300000000004</v>
      </c>
      <c r="AI66">
        <v>3.0535100000000002</v>
      </c>
      <c r="AJ66">
        <v>77620.399999999994</v>
      </c>
      <c r="AK66">
        <v>3900.41</v>
      </c>
      <c r="AL66">
        <v>0.86723600000000001</v>
      </c>
      <c r="AM66">
        <v>0.66566899999999996</v>
      </c>
      <c r="AN66">
        <v>0.74541299999999999</v>
      </c>
      <c r="AO66">
        <v>424282</v>
      </c>
      <c r="AP66">
        <v>6.5321899999999999</v>
      </c>
      <c r="AQ66">
        <v>718.35699999999997</v>
      </c>
    </row>
    <row r="67" spans="1:43" x14ac:dyDescent="0.25">
      <c r="A67">
        <v>65</v>
      </c>
      <c r="B67" t="s">
        <v>43</v>
      </c>
      <c r="C67">
        <v>67</v>
      </c>
      <c r="D67" t="s">
        <v>44</v>
      </c>
      <c r="E67" t="s">
        <v>52</v>
      </c>
      <c r="F67" t="s">
        <v>71</v>
      </c>
      <c r="G67" t="s">
        <v>179</v>
      </c>
      <c r="H67">
        <v>118.39916700000001</v>
      </c>
      <c r="I67">
        <v>27.526944</v>
      </c>
      <c r="J67">
        <v>11.56</v>
      </c>
      <c r="K67">
        <v>13</v>
      </c>
      <c r="L67">
        <v>13</v>
      </c>
      <c r="M67" t="s">
        <v>180</v>
      </c>
      <c r="N67" t="s">
        <v>164</v>
      </c>
      <c r="O67" t="s">
        <v>181</v>
      </c>
      <c r="P67" t="s">
        <v>85</v>
      </c>
      <c r="Q67">
        <v>8</v>
      </c>
      <c r="R67">
        <v>3</v>
      </c>
      <c r="S67">
        <v>23</v>
      </c>
      <c r="T67">
        <v>2769</v>
      </c>
      <c r="U67">
        <v>2846</v>
      </c>
      <c r="V67">
        <v>3076</v>
      </c>
      <c r="W67">
        <v>2481</v>
      </c>
      <c r="X67">
        <v>2142</v>
      </c>
      <c r="Y67">
        <v>1367</v>
      </c>
      <c r="Z67">
        <v>821</v>
      </c>
      <c r="AA67">
        <v>731</v>
      </c>
      <c r="AB67">
        <v>467</v>
      </c>
      <c r="AC67">
        <v>1633</v>
      </c>
      <c r="AD67">
        <v>3.0219200000000002</v>
      </c>
      <c r="AE67">
        <v>0.35105599999999998</v>
      </c>
      <c r="AF67">
        <v>0.220861</v>
      </c>
      <c r="AG67">
        <v>0.24954299999999999</v>
      </c>
      <c r="AH67">
        <v>0.57865</v>
      </c>
      <c r="AI67">
        <v>1.4194100000000001</v>
      </c>
      <c r="AJ67">
        <v>228665</v>
      </c>
      <c r="AK67">
        <v>2601.11</v>
      </c>
      <c r="AL67">
        <v>0.78932500000000005</v>
      </c>
      <c r="AM67">
        <v>0.54483199999999998</v>
      </c>
      <c r="AN67">
        <v>0.447189</v>
      </c>
      <c r="AO67">
        <v>1647910</v>
      </c>
      <c r="AP67">
        <v>3.7466499999999998</v>
      </c>
      <c r="AQ67">
        <v>714.65800000000002</v>
      </c>
    </row>
    <row r="68" spans="1:43" x14ac:dyDescent="0.25">
      <c r="A68">
        <v>66</v>
      </c>
      <c r="B68" t="s">
        <v>43</v>
      </c>
      <c r="C68">
        <v>68</v>
      </c>
      <c r="D68" t="s">
        <v>44</v>
      </c>
      <c r="E68" t="s">
        <v>55</v>
      </c>
      <c r="F68" t="s">
        <v>182</v>
      </c>
      <c r="G68" t="s">
        <v>183</v>
      </c>
      <c r="H68">
        <v>118.006944</v>
      </c>
      <c r="I68">
        <v>27.335000000000001</v>
      </c>
      <c r="J68">
        <v>11.25</v>
      </c>
      <c r="K68">
        <v>13</v>
      </c>
      <c r="L68">
        <v>13</v>
      </c>
      <c r="M68" t="s">
        <v>180</v>
      </c>
      <c r="N68" t="s">
        <v>164</v>
      </c>
      <c r="O68" t="s">
        <v>181</v>
      </c>
      <c r="P68" t="s">
        <v>85</v>
      </c>
      <c r="Q68">
        <v>8</v>
      </c>
      <c r="R68">
        <v>3</v>
      </c>
      <c r="S68">
        <v>23</v>
      </c>
      <c r="T68">
        <v>1027</v>
      </c>
      <c r="U68">
        <v>2884</v>
      </c>
      <c r="V68">
        <v>2728</v>
      </c>
      <c r="W68">
        <v>2570</v>
      </c>
      <c r="X68">
        <v>2088</v>
      </c>
      <c r="Y68">
        <v>665</v>
      </c>
      <c r="Z68">
        <v>263</v>
      </c>
      <c r="AA68">
        <v>403</v>
      </c>
      <c r="AB68">
        <v>291</v>
      </c>
      <c r="AC68">
        <v>443</v>
      </c>
      <c r="AD68">
        <v>9.7718600000000002</v>
      </c>
      <c r="AE68">
        <v>0.625247</v>
      </c>
      <c r="AF68">
        <v>0.51689099999999999</v>
      </c>
      <c r="AG68">
        <v>0.43319000000000002</v>
      </c>
      <c r="AH68">
        <v>0.82413899999999995</v>
      </c>
      <c r="AI68">
        <v>3.5398000000000001</v>
      </c>
      <c r="AJ68">
        <v>140539</v>
      </c>
      <c r="AK68">
        <v>7243.63</v>
      </c>
      <c r="AL68">
        <v>0.91207000000000005</v>
      </c>
      <c r="AM68">
        <v>0.72889300000000001</v>
      </c>
      <c r="AN68">
        <v>0.84137700000000004</v>
      </c>
      <c r="AO68">
        <v>1382630</v>
      </c>
      <c r="AP68">
        <v>10.3726</v>
      </c>
      <c r="AQ68">
        <v>721.12400000000002</v>
      </c>
    </row>
    <row r="69" spans="1:43" x14ac:dyDescent="0.25">
      <c r="A69">
        <v>67</v>
      </c>
      <c r="B69" t="s">
        <v>43</v>
      </c>
      <c r="C69">
        <v>69</v>
      </c>
      <c r="D69" t="s">
        <v>44</v>
      </c>
      <c r="E69" t="s">
        <v>45</v>
      </c>
      <c r="F69" t="s">
        <v>63</v>
      </c>
      <c r="G69" t="s">
        <v>184</v>
      </c>
      <c r="H69">
        <v>117.809444</v>
      </c>
      <c r="I69">
        <v>27.239722</v>
      </c>
      <c r="J69">
        <v>11.36</v>
      </c>
      <c r="K69">
        <v>13</v>
      </c>
      <c r="L69">
        <v>13</v>
      </c>
      <c r="M69" t="s">
        <v>180</v>
      </c>
      <c r="N69" t="s">
        <v>164</v>
      </c>
      <c r="O69" t="s">
        <v>181</v>
      </c>
      <c r="P69" t="s">
        <v>85</v>
      </c>
      <c r="Q69">
        <v>8</v>
      </c>
      <c r="R69">
        <v>3</v>
      </c>
      <c r="S69">
        <v>23</v>
      </c>
      <c r="T69">
        <v>1068</v>
      </c>
      <c r="U69">
        <v>2597</v>
      </c>
      <c r="V69">
        <v>2518</v>
      </c>
      <c r="W69">
        <v>2378</v>
      </c>
      <c r="X69">
        <v>1853</v>
      </c>
      <c r="Y69">
        <v>568</v>
      </c>
      <c r="Z69">
        <v>215</v>
      </c>
      <c r="AA69">
        <v>314</v>
      </c>
      <c r="AB69">
        <v>199</v>
      </c>
      <c r="AC69">
        <v>445</v>
      </c>
      <c r="AD69">
        <v>11.060499999999999</v>
      </c>
      <c r="AE69">
        <v>0.64107400000000003</v>
      </c>
      <c r="AF69">
        <v>0.53077200000000002</v>
      </c>
      <c r="AG69">
        <v>0.45083000000000001</v>
      </c>
      <c r="AH69">
        <v>0.84266399999999997</v>
      </c>
      <c r="AI69">
        <v>3.6402299999999999</v>
      </c>
      <c r="AJ69">
        <v>106677</v>
      </c>
      <c r="AK69">
        <v>7056.41</v>
      </c>
      <c r="AL69">
        <v>0.92133200000000004</v>
      </c>
      <c r="AM69">
        <v>0.76671599999999995</v>
      </c>
      <c r="AN69">
        <v>0.83193899999999998</v>
      </c>
      <c r="AO69">
        <v>1180360</v>
      </c>
      <c r="AP69">
        <v>11.711600000000001</v>
      </c>
      <c r="AQ69">
        <v>722.67700000000002</v>
      </c>
    </row>
    <row r="70" spans="1:43" x14ac:dyDescent="0.25">
      <c r="A70">
        <v>68</v>
      </c>
      <c r="B70" t="s">
        <v>43</v>
      </c>
      <c r="C70">
        <v>70</v>
      </c>
      <c r="D70" t="s">
        <v>44</v>
      </c>
      <c r="E70" t="s">
        <v>124</v>
      </c>
      <c r="F70" t="s">
        <v>125</v>
      </c>
      <c r="G70" t="s">
        <v>185</v>
      </c>
      <c r="H70">
        <v>118.36111099999999</v>
      </c>
      <c r="I70">
        <v>27.355556</v>
      </c>
      <c r="J70">
        <v>12.85</v>
      </c>
      <c r="K70">
        <v>12</v>
      </c>
      <c r="L70">
        <v>12</v>
      </c>
      <c r="M70" t="s">
        <v>186</v>
      </c>
      <c r="N70" t="s">
        <v>187</v>
      </c>
      <c r="O70" t="s">
        <v>50</v>
      </c>
      <c r="P70" t="s">
        <v>51</v>
      </c>
      <c r="Q70">
        <v>17</v>
      </c>
      <c r="R70">
        <v>3</v>
      </c>
      <c r="S70">
        <v>32</v>
      </c>
      <c r="T70">
        <v>1073</v>
      </c>
      <c r="U70">
        <v>2314</v>
      </c>
      <c r="V70">
        <v>2474</v>
      </c>
      <c r="W70">
        <v>2064</v>
      </c>
      <c r="X70">
        <v>1690</v>
      </c>
      <c r="Y70">
        <v>598</v>
      </c>
      <c r="Z70">
        <v>316</v>
      </c>
      <c r="AA70">
        <v>391</v>
      </c>
      <c r="AB70">
        <v>237</v>
      </c>
      <c r="AC70">
        <v>482</v>
      </c>
      <c r="AD70">
        <v>6.53165</v>
      </c>
      <c r="AE70">
        <v>0.58928599999999998</v>
      </c>
      <c r="AF70">
        <v>0.477273</v>
      </c>
      <c r="AG70">
        <v>0.30853399999999997</v>
      </c>
      <c r="AH70">
        <v>0.77347699999999997</v>
      </c>
      <c r="AI70">
        <v>3.8723399999999999</v>
      </c>
      <c r="AJ70">
        <v>67849.2</v>
      </c>
      <c r="AK70">
        <v>4940</v>
      </c>
      <c r="AL70">
        <v>0.88673800000000003</v>
      </c>
      <c r="AM70">
        <v>0.68146600000000002</v>
      </c>
      <c r="AN70">
        <v>0.72464300000000004</v>
      </c>
      <c r="AO70">
        <v>1129110</v>
      </c>
      <c r="AP70">
        <v>7.82911</v>
      </c>
      <c r="AQ70">
        <v>721.68499999999995</v>
      </c>
    </row>
    <row r="71" spans="1:43" x14ac:dyDescent="0.25">
      <c r="A71">
        <v>69</v>
      </c>
      <c r="B71" t="s">
        <v>43</v>
      </c>
      <c r="C71">
        <v>71</v>
      </c>
      <c r="D71" t="s">
        <v>44</v>
      </c>
      <c r="E71" t="s">
        <v>58</v>
      </c>
      <c r="F71" t="s">
        <v>167</v>
      </c>
      <c r="G71" t="s">
        <v>188</v>
      </c>
      <c r="H71">
        <v>118.27333299999999</v>
      </c>
      <c r="I71">
        <v>27.2925</v>
      </c>
      <c r="J71">
        <v>12.39</v>
      </c>
      <c r="K71">
        <v>12</v>
      </c>
      <c r="L71">
        <v>12</v>
      </c>
      <c r="M71" t="s">
        <v>186</v>
      </c>
      <c r="N71" t="s">
        <v>187</v>
      </c>
      <c r="O71" t="s">
        <v>50</v>
      </c>
      <c r="P71" t="s">
        <v>51</v>
      </c>
      <c r="Q71">
        <v>17</v>
      </c>
      <c r="R71">
        <v>3</v>
      </c>
      <c r="S71">
        <v>32</v>
      </c>
      <c r="T71">
        <v>1516</v>
      </c>
      <c r="U71">
        <v>3346</v>
      </c>
      <c r="V71">
        <v>3218</v>
      </c>
      <c r="W71">
        <v>3007</v>
      </c>
      <c r="X71">
        <v>2430</v>
      </c>
      <c r="Y71">
        <v>781</v>
      </c>
      <c r="Z71">
        <v>316</v>
      </c>
      <c r="AA71">
        <v>482</v>
      </c>
      <c r="AB71">
        <v>263</v>
      </c>
      <c r="AC71">
        <v>640</v>
      </c>
      <c r="AD71">
        <v>9.5158199999999997</v>
      </c>
      <c r="AE71">
        <v>0.62151699999999999</v>
      </c>
      <c r="AF71">
        <v>0.51354699999999998</v>
      </c>
      <c r="AG71">
        <v>0.42388300000000001</v>
      </c>
      <c r="AH71">
        <v>0.82116599999999995</v>
      </c>
      <c r="AI71">
        <v>3.5462400000000001</v>
      </c>
      <c r="AJ71">
        <v>188418</v>
      </c>
      <c r="AK71">
        <v>8372.77</v>
      </c>
      <c r="AL71">
        <v>0.91058300000000003</v>
      </c>
      <c r="AM71">
        <v>0.72370299999999999</v>
      </c>
      <c r="AN71">
        <v>0.79425699999999999</v>
      </c>
      <c r="AO71">
        <v>1923210</v>
      </c>
      <c r="AP71">
        <v>10.1835</v>
      </c>
      <c r="AQ71">
        <v>721.35799999999995</v>
      </c>
    </row>
    <row r="72" spans="1:43" x14ac:dyDescent="0.25">
      <c r="A72">
        <v>70</v>
      </c>
      <c r="B72" t="s">
        <v>43</v>
      </c>
      <c r="C72">
        <v>72</v>
      </c>
      <c r="D72" t="s">
        <v>44</v>
      </c>
      <c r="E72" t="s">
        <v>45</v>
      </c>
      <c r="F72" t="s">
        <v>189</v>
      </c>
      <c r="G72" t="s">
        <v>190</v>
      </c>
      <c r="H72">
        <v>118.251389</v>
      </c>
      <c r="I72">
        <v>27.531666999999999</v>
      </c>
      <c r="J72">
        <v>12.86</v>
      </c>
      <c r="K72">
        <v>12</v>
      </c>
      <c r="L72">
        <v>12</v>
      </c>
      <c r="M72" t="s">
        <v>186</v>
      </c>
      <c r="N72" t="s">
        <v>187</v>
      </c>
      <c r="O72" t="s">
        <v>50</v>
      </c>
      <c r="P72" t="s">
        <v>51</v>
      </c>
      <c r="Q72">
        <v>17</v>
      </c>
      <c r="R72">
        <v>3</v>
      </c>
      <c r="S72">
        <v>32</v>
      </c>
      <c r="T72">
        <v>1301</v>
      </c>
      <c r="U72">
        <v>3664</v>
      </c>
      <c r="V72">
        <v>3388</v>
      </c>
      <c r="W72">
        <v>3271</v>
      </c>
      <c r="X72">
        <v>2784</v>
      </c>
      <c r="Y72">
        <v>889</v>
      </c>
      <c r="Z72">
        <v>303</v>
      </c>
      <c r="AA72">
        <v>450</v>
      </c>
      <c r="AB72">
        <v>225</v>
      </c>
      <c r="AC72">
        <v>567</v>
      </c>
      <c r="AD72">
        <v>10.795400000000001</v>
      </c>
      <c r="AE72">
        <v>0.60948800000000003</v>
      </c>
      <c r="AF72">
        <v>0.51592700000000002</v>
      </c>
      <c r="AG72">
        <v>0.49161100000000002</v>
      </c>
      <c r="AH72">
        <v>0.83581700000000003</v>
      </c>
      <c r="AI72">
        <v>3.2337899999999999</v>
      </c>
      <c r="AJ72">
        <v>291945</v>
      </c>
      <c r="AK72">
        <v>9294.61</v>
      </c>
      <c r="AL72">
        <v>0.91790799999999995</v>
      </c>
      <c r="AM72">
        <v>0.75812999999999997</v>
      </c>
      <c r="AN72">
        <v>0.79782399999999998</v>
      </c>
      <c r="AO72">
        <v>2135300</v>
      </c>
      <c r="AP72">
        <v>11.1815</v>
      </c>
      <c r="AQ72">
        <v>718.95500000000004</v>
      </c>
    </row>
    <row r="73" spans="1:43" x14ac:dyDescent="0.25">
      <c r="A73">
        <v>71</v>
      </c>
      <c r="B73" t="s">
        <v>43</v>
      </c>
      <c r="C73">
        <v>73</v>
      </c>
      <c r="D73" t="s">
        <v>44</v>
      </c>
      <c r="E73" t="s">
        <v>55</v>
      </c>
      <c r="F73" t="s">
        <v>115</v>
      </c>
      <c r="G73" t="s">
        <v>191</v>
      </c>
      <c r="H73">
        <v>117.995278</v>
      </c>
      <c r="I73">
        <v>27.214721999999998</v>
      </c>
      <c r="J73">
        <v>18.920000000000002</v>
      </c>
      <c r="K73">
        <v>11</v>
      </c>
      <c r="L73">
        <v>11</v>
      </c>
      <c r="M73" t="s">
        <v>192</v>
      </c>
      <c r="N73" t="s">
        <v>187</v>
      </c>
      <c r="O73" t="s">
        <v>50</v>
      </c>
      <c r="P73" t="s">
        <v>51</v>
      </c>
      <c r="Q73">
        <v>15</v>
      </c>
      <c r="R73">
        <v>3</v>
      </c>
      <c r="S73">
        <v>30</v>
      </c>
      <c r="T73">
        <v>733</v>
      </c>
      <c r="U73">
        <v>2152</v>
      </c>
      <c r="V73">
        <v>2050</v>
      </c>
      <c r="W73">
        <v>2045</v>
      </c>
      <c r="X73">
        <v>1649</v>
      </c>
      <c r="Y73">
        <v>508</v>
      </c>
      <c r="Z73">
        <v>210</v>
      </c>
      <c r="AA73">
        <v>348</v>
      </c>
      <c r="AB73">
        <v>240</v>
      </c>
      <c r="AC73">
        <v>295</v>
      </c>
      <c r="AD73">
        <v>9.7380999999999993</v>
      </c>
      <c r="AE73">
        <v>0.61804499999999996</v>
      </c>
      <c r="AF73">
        <v>0.52897499999999997</v>
      </c>
      <c r="AG73">
        <v>0.41504200000000002</v>
      </c>
      <c r="AH73">
        <v>0.81415899999999997</v>
      </c>
      <c r="AI73">
        <v>3.8288600000000002</v>
      </c>
      <c r="AJ73">
        <v>79268</v>
      </c>
      <c r="AK73">
        <v>5956.53</v>
      </c>
      <c r="AL73">
        <v>0.90708</v>
      </c>
      <c r="AM73">
        <v>0.709152</v>
      </c>
      <c r="AN73">
        <v>0.838565</v>
      </c>
      <c r="AO73">
        <v>779872</v>
      </c>
      <c r="AP73">
        <v>9.7619000000000007</v>
      </c>
      <c r="AQ73">
        <v>721.71799999999996</v>
      </c>
    </row>
    <row r="74" spans="1:43" x14ac:dyDescent="0.25">
      <c r="A74">
        <v>72</v>
      </c>
      <c r="B74" t="s">
        <v>43</v>
      </c>
      <c r="C74">
        <v>74</v>
      </c>
      <c r="D74" t="s">
        <v>44</v>
      </c>
      <c r="E74" t="s">
        <v>45</v>
      </c>
      <c r="F74" t="s">
        <v>122</v>
      </c>
      <c r="G74" t="s">
        <v>193</v>
      </c>
      <c r="H74">
        <v>117.792222</v>
      </c>
      <c r="I74">
        <v>27.248332999999999</v>
      </c>
      <c r="J74">
        <v>18.5</v>
      </c>
      <c r="K74">
        <v>11</v>
      </c>
      <c r="L74">
        <v>11</v>
      </c>
      <c r="M74" t="s">
        <v>192</v>
      </c>
      <c r="N74" t="s">
        <v>187</v>
      </c>
      <c r="O74" t="s">
        <v>50</v>
      </c>
      <c r="P74" t="s">
        <v>51</v>
      </c>
      <c r="Q74">
        <v>15</v>
      </c>
      <c r="R74">
        <v>3</v>
      </c>
      <c r="S74">
        <v>30</v>
      </c>
      <c r="T74">
        <v>1159</v>
      </c>
      <c r="U74">
        <v>3251</v>
      </c>
      <c r="V74">
        <v>3394</v>
      </c>
      <c r="W74">
        <v>3028</v>
      </c>
      <c r="X74">
        <v>2410</v>
      </c>
      <c r="Y74">
        <v>747</v>
      </c>
      <c r="Z74">
        <v>265</v>
      </c>
      <c r="AA74">
        <v>467</v>
      </c>
      <c r="AB74">
        <v>253</v>
      </c>
      <c r="AC74">
        <v>480</v>
      </c>
      <c r="AD74">
        <v>11.426399999999999</v>
      </c>
      <c r="AE74">
        <v>0.62631300000000001</v>
      </c>
      <c r="AF74">
        <v>0.52676599999999996</v>
      </c>
      <c r="AG74">
        <v>0.47628500000000001</v>
      </c>
      <c r="AH74">
        <v>0.85515200000000002</v>
      </c>
      <c r="AI74">
        <v>3.4502100000000002</v>
      </c>
      <c r="AJ74">
        <v>205332</v>
      </c>
      <c r="AK74">
        <v>8914.1</v>
      </c>
      <c r="AL74">
        <v>0.92757599999999996</v>
      </c>
      <c r="AM74">
        <v>0.732761</v>
      </c>
      <c r="AN74">
        <v>0.84908700000000004</v>
      </c>
      <c r="AO74">
        <v>2146980</v>
      </c>
      <c r="AP74">
        <v>12.807499999999999</v>
      </c>
      <c r="AQ74">
        <v>721.63599999999997</v>
      </c>
    </row>
    <row r="75" spans="1:43" x14ac:dyDescent="0.25">
      <c r="A75">
        <v>73</v>
      </c>
      <c r="B75" t="s">
        <v>43</v>
      </c>
      <c r="C75">
        <v>75</v>
      </c>
      <c r="D75" t="s">
        <v>44</v>
      </c>
      <c r="E75" t="s">
        <v>58</v>
      </c>
      <c r="F75" t="s">
        <v>152</v>
      </c>
      <c r="G75" t="s">
        <v>194</v>
      </c>
      <c r="H75">
        <v>118.336944</v>
      </c>
      <c r="I75">
        <v>27.358056000000001</v>
      </c>
      <c r="J75">
        <v>17.96</v>
      </c>
      <c r="K75">
        <v>11</v>
      </c>
      <c r="L75">
        <v>11</v>
      </c>
      <c r="M75" t="s">
        <v>192</v>
      </c>
      <c r="N75" t="s">
        <v>187</v>
      </c>
      <c r="O75" t="s">
        <v>50</v>
      </c>
      <c r="P75" t="s">
        <v>51</v>
      </c>
      <c r="Q75">
        <v>15</v>
      </c>
      <c r="R75">
        <v>3</v>
      </c>
      <c r="S75">
        <v>30</v>
      </c>
      <c r="T75">
        <v>645</v>
      </c>
      <c r="U75">
        <v>1452</v>
      </c>
      <c r="V75">
        <v>1274</v>
      </c>
      <c r="W75">
        <v>1293</v>
      </c>
      <c r="X75">
        <v>1091</v>
      </c>
      <c r="Y75">
        <v>431</v>
      </c>
      <c r="Z75">
        <v>212</v>
      </c>
      <c r="AA75">
        <v>261</v>
      </c>
      <c r="AB75">
        <v>175</v>
      </c>
      <c r="AC75">
        <v>306</v>
      </c>
      <c r="AD75">
        <v>6.0990599999999997</v>
      </c>
      <c r="AE75">
        <v>0.54222000000000004</v>
      </c>
      <c r="AF75">
        <v>0.43364000000000003</v>
      </c>
      <c r="AG75">
        <v>0.34059099999999998</v>
      </c>
      <c r="AH75">
        <v>0.71467000000000003</v>
      </c>
      <c r="AI75">
        <v>3.0137</v>
      </c>
      <c r="AJ75">
        <v>40515</v>
      </c>
      <c r="AK75">
        <v>2736.36</v>
      </c>
      <c r="AL75">
        <v>0.85733499999999996</v>
      </c>
      <c r="AM75">
        <v>0.66409300000000004</v>
      </c>
      <c r="AN75">
        <v>0.673014</v>
      </c>
      <c r="AO75">
        <v>295999</v>
      </c>
      <c r="AP75">
        <v>6.00943</v>
      </c>
      <c r="AQ75">
        <v>719.48500000000001</v>
      </c>
    </row>
    <row r="76" spans="1:43" x14ac:dyDescent="0.25">
      <c r="A76">
        <v>74</v>
      </c>
      <c r="B76" t="s">
        <v>43</v>
      </c>
      <c r="C76">
        <v>76</v>
      </c>
      <c r="D76" t="s">
        <v>44</v>
      </c>
      <c r="E76" t="s">
        <v>52</v>
      </c>
      <c r="F76" t="s">
        <v>71</v>
      </c>
      <c r="G76" t="s">
        <v>195</v>
      </c>
      <c r="H76">
        <v>118.365556</v>
      </c>
      <c r="I76">
        <v>27.533611000000001</v>
      </c>
      <c r="J76">
        <v>19.86</v>
      </c>
      <c r="K76">
        <v>10</v>
      </c>
      <c r="L76">
        <v>10</v>
      </c>
      <c r="M76" t="s">
        <v>196</v>
      </c>
      <c r="N76" t="s">
        <v>187</v>
      </c>
      <c r="O76" t="s">
        <v>50</v>
      </c>
      <c r="P76" t="s">
        <v>51</v>
      </c>
      <c r="Q76">
        <v>14</v>
      </c>
      <c r="R76">
        <v>9</v>
      </c>
      <c r="S76">
        <v>29</v>
      </c>
      <c r="T76">
        <v>547</v>
      </c>
      <c r="U76">
        <v>1831</v>
      </c>
      <c r="V76">
        <v>1984</v>
      </c>
      <c r="W76">
        <v>1652</v>
      </c>
      <c r="X76">
        <v>1377</v>
      </c>
      <c r="Y76">
        <v>329</v>
      </c>
      <c r="Z76">
        <v>128</v>
      </c>
      <c r="AA76">
        <v>206</v>
      </c>
      <c r="AB76">
        <v>80</v>
      </c>
      <c r="AC76">
        <v>234</v>
      </c>
      <c r="AD76">
        <v>12.9062</v>
      </c>
      <c r="AE76">
        <v>0.69537000000000004</v>
      </c>
      <c r="AF76">
        <v>0.61430200000000001</v>
      </c>
      <c r="AG76">
        <v>0.43982500000000002</v>
      </c>
      <c r="AH76">
        <v>0.87878800000000001</v>
      </c>
      <c r="AI76">
        <v>5.2139300000000004</v>
      </c>
      <c r="AJ76">
        <v>35456.400000000001</v>
      </c>
      <c r="AK76">
        <v>6378.57</v>
      </c>
      <c r="AL76">
        <v>0.93939399999999995</v>
      </c>
      <c r="AM76">
        <v>0.77825599999999995</v>
      </c>
      <c r="AN76">
        <v>0.83703700000000003</v>
      </c>
      <c r="AO76">
        <v>735150</v>
      </c>
      <c r="AP76">
        <v>15.5</v>
      </c>
      <c r="AQ76">
        <v>721.41200000000003</v>
      </c>
    </row>
    <row r="77" spans="1:43" x14ac:dyDescent="0.25">
      <c r="A77">
        <v>75</v>
      </c>
      <c r="B77" t="s">
        <v>43</v>
      </c>
      <c r="C77">
        <v>77</v>
      </c>
      <c r="D77" t="s">
        <v>44</v>
      </c>
      <c r="E77" t="s">
        <v>103</v>
      </c>
      <c r="F77" t="s">
        <v>63</v>
      </c>
      <c r="G77" t="s">
        <v>197</v>
      </c>
      <c r="H77">
        <v>117.636944</v>
      </c>
      <c r="I77">
        <v>27.600277999999999</v>
      </c>
      <c r="J77">
        <v>18.559999999999999</v>
      </c>
      <c r="K77">
        <v>10</v>
      </c>
      <c r="L77">
        <v>10</v>
      </c>
      <c r="M77" t="s">
        <v>196</v>
      </c>
      <c r="N77" t="s">
        <v>187</v>
      </c>
      <c r="O77" t="s">
        <v>50</v>
      </c>
      <c r="P77" t="s">
        <v>51</v>
      </c>
      <c r="Q77">
        <v>14</v>
      </c>
      <c r="R77">
        <v>9</v>
      </c>
      <c r="S77">
        <v>29</v>
      </c>
      <c r="T77">
        <v>1813</v>
      </c>
      <c r="U77">
        <v>2264</v>
      </c>
      <c r="V77">
        <v>2522</v>
      </c>
      <c r="W77">
        <v>2014</v>
      </c>
      <c r="X77">
        <v>1643</v>
      </c>
      <c r="Y77">
        <v>831</v>
      </c>
      <c r="Z77">
        <v>567</v>
      </c>
      <c r="AA77">
        <v>546</v>
      </c>
      <c r="AB77">
        <v>312</v>
      </c>
      <c r="AC77">
        <v>1008</v>
      </c>
      <c r="AD77">
        <v>3.5520299999999998</v>
      </c>
      <c r="AE77">
        <v>0.463005</v>
      </c>
      <c r="AF77">
        <v>0.32821299999999998</v>
      </c>
      <c r="AG77">
        <v>0.18884100000000001</v>
      </c>
      <c r="AH77">
        <v>0.63289099999999998</v>
      </c>
      <c r="AI77">
        <v>3.0757599999999998</v>
      </c>
      <c r="AJ77">
        <v>54648</v>
      </c>
      <c r="AK77">
        <v>2860.92</v>
      </c>
      <c r="AL77">
        <v>0.81644499999999998</v>
      </c>
      <c r="AM77">
        <v>0.573438</v>
      </c>
      <c r="AN77">
        <v>0.50837299999999996</v>
      </c>
      <c r="AO77">
        <v>1132490</v>
      </c>
      <c r="AP77">
        <v>4.4479699999999998</v>
      </c>
      <c r="AQ77">
        <v>722.63499999999999</v>
      </c>
    </row>
    <row r="78" spans="1:43" x14ac:dyDescent="0.25">
      <c r="A78">
        <v>76</v>
      </c>
      <c r="B78" t="s">
        <v>43</v>
      </c>
      <c r="C78">
        <v>78</v>
      </c>
      <c r="D78" t="s">
        <v>44</v>
      </c>
      <c r="E78" t="s">
        <v>78</v>
      </c>
      <c r="F78" t="s">
        <v>176</v>
      </c>
      <c r="G78" t="s">
        <v>198</v>
      </c>
      <c r="H78">
        <v>118.315</v>
      </c>
      <c r="I78">
        <v>27.329167000000002</v>
      </c>
      <c r="J78">
        <v>20.34</v>
      </c>
      <c r="K78">
        <v>10</v>
      </c>
      <c r="L78">
        <v>10</v>
      </c>
      <c r="M78" t="s">
        <v>196</v>
      </c>
      <c r="N78" t="s">
        <v>187</v>
      </c>
      <c r="O78" t="s">
        <v>50</v>
      </c>
      <c r="P78" t="s">
        <v>51</v>
      </c>
      <c r="Q78">
        <v>14</v>
      </c>
      <c r="R78">
        <v>9</v>
      </c>
      <c r="S78">
        <v>29</v>
      </c>
      <c r="T78">
        <v>941</v>
      </c>
      <c r="U78">
        <v>2599</v>
      </c>
      <c r="V78">
        <v>2588</v>
      </c>
      <c r="W78">
        <v>2368</v>
      </c>
      <c r="X78">
        <v>2034</v>
      </c>
      <c r="Y78">
        <v>687</v>
      </c>
      <c r="Z78">
        <v>261</v>
      </c>
      <c r="AA78">
        <v>454</v>
      </c>
      <c r="AB78">
        <v>265</v>
      </c>
      <c r="AC78">
        <v>409</v>
      </c>
      <c r="AD78">
        <v>9.0728000000000009</v>
      </c>
      <c r="AE78">
        <v>0.58186199999999999</v>
      </c>
      <c r="AF78">
        <v>0.49503900000000001</v>
      </c>
      <c r="AG78">
        <v>0.44936700000000002</v>
      </c>
      <c r="AH78">
        <v>0.816778</v>
      </c>
      <c r="AI78">
        <v>3.1619700000000002</v>
      </c>
      <c r="AJ78">
        <v>161624</v>
      </c>
      <c r="AK78">
        <v>6238.19</v>
      </c>
      <c r="AL78">
        <v>0.908389</v>
      </c>
      <c r="AM78">
        <v>0.67824200000000001</v>
      </c>
      <c r="AN78">
        <v>0.81933199999999995</v>
      </c>
      <c r="AO78">
        <v>1243270</v>
      </c>
      <c r="AP78">
        <v>9.9157100000000007</v>
      </c>
      <c r="AQ78">
        <v>718.63400000000001</v>
      </c>
    </row>
    <row r="79" spans="1:43" x14ac:dyDescent="0.25">
      <c r="A79">
        <v>77</v>
      </c>
      <c r="B79" t="s">
        <v>43</v>
      </c>
      <c r="C79">
        <v>79</v>
      </c>
      <c r="D79" t="s">
        <v>44</v>
      </c>
      <c r="E79" t="s">
        <v>55</v>
      </c>
      <c r="F79" t="s">
        <v>115</v>
      </c>
      <c r="G79" t="s">
        <v>199</v>
      </c>
      <c r="H79">
        <v>117.998611</v>
      </c>
      <c r="I79">
        <v>27.217222</v>
      </c>
      <c r="J79">
        <v>20.350000000000001</v>
      </c>
      <c r="K79">
        <v>10</v>
      </c>
      <c r="L79">
        <v>10</v>
      </c>
      <c r="M79" t="s">
        <v>196</v>
      </c>
      <c r="N79" t="s">
        <v>187</v>
      </c>
      <c r="O79" t="s">
        <v>50</v>
      </c>
      <c r="P79" t="s">
        <v>51</v>
      </c>
      <c r="Q79">
        <v>14</v>
      </c>
      <c r="R79">
        <v>9</v>
      </c>
      <c r="S79">
        <v>29</v>
      </c>
      <c r="T79">
        <v>640</v>
      </c>
      <c r="U79">
        <v>2139</v>
      </c>
      <c r="V79">
        <v>2430</v>
      </c>
      <c r="W79">
        <v>1889</v>
      </c>
      <c r="X79">
        <v>1583</v>
      </c>
      <c r="Y79">
        <v>512</v>
      </c>
      <c r="Z79">
        <v>208</v>
      </c>
      <c r="AA79">
        <v>373</v>
      </c>
      <c r="AB79">
        <v>223</v>
      </c>
      <c r="AC79">
        <v>281</v>
      </c>
      <c r="AD79">
        <v>9.0817300000000003</v>
      </c>
      <c r="AE79">
        <v>0.61373100000000003</v>
      </c>
      <c r="AF79">
        <v>0.51121700000000003</v>
      </c>
      <c r="AG79">
        <v>0.42222199999999999</v>
      </c>
      <c r="AH79">
        <v>0.84230499999999997</v>
      </c>
      <c r="AI79">
        <v>3.5230299999999999</v>
      </c>
      <c r="AJ79">
        <v>83964.800000000003</v>
      </c>
      <c r="AK79">
        <v>5197.3100000000004</v>
      </c>
      <c r="AL79">
        <v>0.92115199999999997</v>
      </c>
      <c r="AM79">
        <v>0.67020299999999999</v>
      </c>
      <c r="AN79">
        <v>0.85284000000000004</v>
      </c>
      <c r="AO79">
        <v>1099260</v>
      </c>
      <c r="AP79">
        <v>11.682700000000001</v>
      </c>
      <c r="AQ79">
        <v>720.03700000000003</v>
      </c>
    </row>
    <row r="80" spans="1:43" x14ac:dyDescent="0.25">
      <c r="A80">
        <v>78</v>
      </c>
      <c r="B80" t="s">
        <v>43</v>
      </c>
      <c r="C80">
        <v>80</v>
      </c>
      <c r="D80" t="s">
        <v>44</v>
      </c>
      <c r="E80" t="s">
        <v>124</v>
      </c>
      <c r="F80" t="s">
        <v>200</v>
      </c>
      <c r="G80" t="s">
        <v>201</v>
      </c>
      <c r="H80">
        <v>118.430278</v>
      </c>
      <c r="I80">
        <v>27.417777999999998</v>
      </c>
      <c r="J80">
        <v>17.96</v>
      </c>
      <c r="K80">
        <v>10</v>
      </c>
      <c r="L80">
        <v>10</v>
      </c>
      <c r="M80" t="s">
        <v>196</v>
      </c>
      <c r="N80" t="s">
        <v>187</v>
      </c>
      <c r="O80" t="s">
        <v>50</v>
      </c>
      <c r="P80" t="s">
        <v>51</v>
      </c>
      <c r="Q80">
        <v>14</v>
      </c>
      <c r="R80">
        <v>9</v>
      </c>
      <c r="S80">
        <v>29</v>
      </c>
      <c r="T80">
        <v>283</v>
      </c>
      <c r="U80">
        <v>699</v>
      </c>
      <c r="V80">
        <v>271</v>
      </c>
      <c r="W80">
        <v>594</v>
      </c>
      <c r="X80">
        <v>561</v>
      </c>
      <c r="Y80">
        <v>134</v>
      </c>
      <c r="Z80">
        <v>1</v>
      </c>
      <c r="AA80">
        <v>13</v>
      </c>
      <c r="AB80">
        <v>1</v>
      </c>
      <c r="AC80">
        <v>118</v>
      </c>
      <c r="AD80">
        <v>594</v>
      </c>
      <c r="AE80">
        <v>0.67827099999999996</v>
      </c>
      <c r="AF80">
        <v>0.61438800000000005</v>
      </c>
      <c r="AG80">
        <v>0.98518499999999998</v>
      </c>
      <c r="AH80">
        <v>0.99264699999999995</v>
      </c>
      <c r="AI80">
        <v>3.2105299999999999</v>
      </c>
      <c r="AJ80">
        <v>14470.4</v>
      </c>
      <c r="AK80">
        <v>2482.63</v>
      </c>
      <c r="AL80">
        <v>0.99632399999999999</v>
      </c>
      <c r="AM80">
        <v>0.95716599999999996</v>
      </c>
      <c r="AN80">
        <v>0.99264699999999995</v>
      </c>
      <c r="AO80">
        <v>13795.3</v>
      </c>
      <c r="AP80">
        <v>271</v>
      </c>
      <c r="AQ80">
        <v>715.31600000000003</v>
      </c>
    </row>
    <row r="81" spans="1:43" x14ac:dyDescent="0.25">
      <c r="A81">
        <v>79</v>
      </c>
      <c r="B81" t="s">
        <v>43</v>
      </c>
      <c r="C81">
        <v>81</v>
      </c>
      <c r="D81" t="s">
        <v>44</v>
      </c>
      <c r="E81" t="s">
        <v>45</v>
      </c>
      <c r="F81" t="s">
        <v>189</v>
      </c>
      <c r="G81" t="s">
        <v>202</v>
      </c>
      <c r="H81">
        <v>118.27333299999999</v>
      </c>
      <c r="I81">
        <v>27.543056</v>
      </c>
      <c r="J81">
        <v>19.36</v>
      </c>
      <c r="K81">
        <v>10</v>
      </c>
      <c r="L81">
        <v>10</v>
      </c>
      <c r="M81" t="s">
        <v>196</v>
      </c>
      <c r="N81" t="s">
        <v>187</v>
      </c>
      <c r="O81" t="s">
        <v>50</v>
      </c>
      <c r="P81" t="s">
        <v>51</v>
      </c>
      <c r="Q81">
        <v>14</v>
      </c>
      <c r="R81">
        <v>9</v>
      </c>
      <c r="S81">
        <v>29</v>
      </c>
      <c r="T81">
        <v>1583</v>
      </c>
      <c r="U81">
        <v>3326</v>
      </c>
      <c r="V81">
        <v>2916</v>
      </c>
      <c r="W81">
        <v>2950</v>
      </c>
      <c r="X81">
        <v>2605</v>
      </c>
      <c r="Y81">
        <v>961</v>
      </c>
      <c r="Z81">
        <v>397</v>
      </c>
      <c r="AA81">
        <v>517</v>
      </c>
      <c r="AB81">
        <v>271</v>
      </c>
      <c r="AC81">
        <v>763</v>
      </c>
      <c r="AD81">
        <v>7.4307299999999996</v>
      </c>
      <c r="AE81">
        <v>0.55166800000000005</v>
      </c>
      <c r="AF81">
        <v>0.46102100000000001</v>
      </c>
      <c r="AG81">
        <v>0.41531699999999999</v>
      </c>
      <c r="AH81">
        <v>0.76033799999999996</v>
      </c>
      <c r="AI81">
        <v>2.9148900000000002</v>
      </c>
      <c r="AJ81">
        <v>268013</v>
      </c>
      <c r="AK81">
        <v>6920.46</v>
      </c>
      <c r="AL81">
        <v>0.88016899999999998</v>
      </c>
      <c r="AM81">
        <v>0.70175900000000002</v>
      </c>
      <c r="AN81">
        <v>0.69584199999999996</v>
      </c>
      <c r="AO81">
        <v>1565010</v>
      </c>
      <c r="AP81">
        <v>7.3450899999999999</v>
      </c>
      <c r="AQ81">
        <v>717.33600000000001</v>
      </c>
    </row>
    <row r="82" spans="1:43" x14ac:dyDescent="0.25">
      <c r="A82">
        <v>80</v>
      </c>
      <c r="B82" t="s">
        <v>43</v>
      </c>
      <c r="C82">
        <v>82</v>
      </c>
      <c r="D82" t="s">
        <v>44</v>
      </c>
      <c r="E82" t="s">
        <v>92</v>
      </c>
      <c r="F82" t="s">
        <v>63</v>
      </c>
      <c r="G82" t="s">
        <v>203</v>
      </c>
      <c r="H82">
        <v>117.631944</v>
      </c>
      <c r="I82">
        <v>27.515277999999999</v>
      </c>
      <c r="J82">
        <v>20.18</v>
      </c>
      <c r="K82">
        <v>10</v>
      </c>
      <c r="L82">
        <v>10</v>
      </c>
      <c r="M82" t="s">
        <v>196</v>
      </c>
      <c r="N82" t="s">
        <v>187</v>
      </c>
      <c r="O82" t="s">
        <v>50</v>
      </c>
      <c r="P82" t="s">
        <v>51</v>
      </c>
      <c r="Q82">
        <v>14</v>
      </c>
      <c r="R82">
        <v>9</v>
      </c>
      <c r="S82">
        <v>29</v>
      </c>
      <c r="T82">
        <v>1203</v>
      </c>
      <c r="U82">
        <v>3159</v>
      </c>
      <c r="V82">
        <v>2978</v>
      </c>
      <c r="W82">
        <v>2894</v>
      </c>
      <c r="X82">
        <v>2446</v>
      </c>
      <c r="Y82">
        <v>825</v>
      </c>
      <c r="Z82">
        <v>202</v>
      </c>
      <c r="AA82">
        <v>422</v>
      </c>
      <c r="AB82">
        <v>223</v>
      </c>
      <c r="AC82">
        <v>475</v>
      </c>
      <c r="AD82">
        <v>14.326700000000001</v>
      </c>
      <c r="AE82">
        <v>0.585843</v>
      </c>
      <c r="AF82">
        <v>0.49556699999999998</v>
      </c>
      <c r="AG82">
        <v>0.60662099999999997</v>
      </c>
      <c r="AH82">
        <v>0.87295599999999995</v>
      </c>
      <c r="AI82">
        <v>2.6019299999999999</v>
      </c>
      <c r="AJ82">
        <v>337915</v>
      </c>
      <c r="AK82">
        <v>7981.37</v>
      </c>
      <c r="AL82">
        <v>0.93647800000000003</v>
      </c>
      <c r="AM82">
        <v>0.74547600000000003</v>
      </c>
      <c r="AN82">
        <v>0.88540700000000006</v>
      </c>
      <c r="AO82">
        <v>1655450</v>
      </c>
      <c r="AP82">
        <v>14.742599999999999</v>
      </c>
      <c r="AQ82">
        <v>717.84100000000001</v>
      </c>
    </row>
    <row r="83" spans="1:43" x14ac:dyDescent="0.25">
      <c r="A83">
        <v>81</v>
      </c>
      <c r="B83" t="s">
        <v>43</v>
      </c>
      <c r="C83">
        <v>83</v>
      </c>
      <c r="D83" t="s">
        <v>44</v>
      </c>
      <c r="E83" t="s">
        <v>58</v>
      </c>
      <c r="F83" t="s">
        <v>59</v>
      </c>
      <c r="G83" t="s">
        <v>204</v>
      </c>
      <c r="H83">
        <v>118.309167</v>
      </c>
      <c r="I83">
        <v>27.269166999999999</v>
      </c>
      <c r="J83">
        <v>19.86</v>
      </c>
      <c r="K83">
        <v>10</v>
      </c>
      <c r="L83">
        <v>10</v>
      </c>
      <c r="M83" t="s">
        <v>196</v>
      </c>
      <c r="N83" t="s">
        <v>187</v>
      </c>
      <c r="O83" t="s">
        <v>50</v>
      </c>
      <c r="P83" t="s">
        <v>51</v>
      </c>
      <c r="Q83">
        <v>14</v>
      </c>
      <c r="R83">
        <v>9</v>
      </c>
      <c r="S83">
        <v>29</v>
      </c>
      <c r="T83">
        <v>774</v>
      </c>
      <c r="U83">
        <v>1595</v>
      </c>
      <c r="V83">
        <v>1638</v>
      </c>
      <c r="W83">
        <v>1543</v>
      </c>
      <c r="X83">
        <v>1406</v>
      </c>
      <c r="Y83">
        <v>505</v>
      </c>
      <c r="Z83">
        <v>168</v>
      </c>
      <c r="AA83">
        <v>252</v>
      </c>
      <c r="AB83">
        <v>120</v>
      </c>
      <c r="AC83">
        <v>349</v>
      </c>
      <c r="AD83">
        <v>9.1845199999999991</v>
      </c>
      <c r="AE83">
        <v>0.51904799999999995</v>
      </c>
      <c r="AF83">
        <v>0.47148099999999998</v>
      </c>
      <c r="AG83">
        <v>0.50074300000000005</v>
      </c>
      <c r="AH83">
        <v>0.81395300000000004</v>
      </c>
      <c r="AI83">
        <v>2.6735899999999999</v>
      </c>
      <c r="AJ83">
        <v>96516.800000000003</v>
      </c>
      <c r="AK83">
        <v>3828.22</v>
      </c>
      <c r="AL83">
        <v>0.90697700000000003</v>
      </c>
      <c r="AM83">
        <v>0.71921999999999997</v>
      </c>
      <c r="AN83">
        <v>0.76698999999999995</v>
      </c>
      <c r="AO83">
        <v>497917</v>
      </c>
      <c r="AP83">
        <v>9.75</v>
      </c>
      <c r="AQ83">
        <v>715.56</v>
      </c>
    </row>
    <row r="84" spans="1:43" x14ac:dyDescent="0.25">
      <c r="A84">
        <v>82</v>
      </c>
      <c r="B84" t="s">
        <v>43</v>
      </c>
      <c r="C84">
        <v>84</v>
      </c>
      <c r="D84" t="s">
        <v>44</v>
      </c>
      <c r="E84" t="s">
        <v>205</v>
      </c>
      <c r="F84" t="s">
        <v>206</v>
      </c>
      <c r="G84" t="s">
        <v>207</v>
      </c>
      <c r="H84">
        <v>117.991111</v>
      </c>
      <c r="I84">
        <v>27.271388999999999</v>
      </c>
      <c r="J84">
        <v>20.34</v>
      </c>
      <c r="K84">
        <v>10</v>
      </c>
      <c r="L84">
        <v>10</v>
      </c>
      <c r="M84" t="s">
        <v>196</v>
      </c>
      <c r="N84" t="s">
        <v>187</v>
      </c>
      <c r="O84" t="s">
        <v>50</v>
      </c>
      <c r="P84" t="s">
        <v>51</v>
      </c>
      <c r="Q84">
        <v>14</v>
      </c>
      <c r="R84">
        <v>9</v>
      </c>
      <c r="S84">
        <v>29</v>
      </c>
      <c r="T84">
        <v>931</v>
      </c>
      <c r="U84">
        <v>2854</v>
      </c>
      <c r="V84">
        <v>2658</v>
      </c>
      <c r="W84">
        <v>2537</v>
      </c>
      <c r="X84">
        <v>2034</v>
      </c>
      <c r="Y84">
        <v>584</v>
      </c>
      <c r="Z84">
        <v>207</v>
      </c>
      <c r="AA84">
        <v>377</v>
      </c>
      <c r="AB84">
        <v>242</v>
      </c>
      <c r="AC84">
        <v>375</v>
      </c>
      <c r="AD84">
        <v>12.256</v>
      </c>
      <c r="AE84">
        <v>0.66026799999999997</v>
      </c>
      <c r="AF84">
        <v>0.55385799999999996</v>
      </c>
      <c r="AG84">
        <v>0.47661199999999998</v>
      </c>
      <c r="AH84">
        <v>0.85549699999999995</v>
      </c>
      <c r="AI84">
        <v>3.8461500000000002</v>
      </c>
      <c r="AJ84">
        <v>126521</v>
      </c>
      <c r="AK84">
        <v>8115.1</v>
      </c>
      <c r="AL84">
        <v>0.92774900000000005</v>
      </c>
      <c r="AM84">
        <v>0.74124900000000005</v>
      </c>
      <c r="AN84">
        <v>0.87844500000000003</v>
      </c>
      <c r="AO84">
        <v>1316880</v>
      </c>
      <c r="AP84">
        <v>12.8406</v>
      </c>
      <c r="AQ84">
        <v>721.73800000000006</v>
      </c>
    </row>
    <row r="85" spans="1:43" x14ac:dyDescent="0.25">
      <c r="A85">
        <v>83</v>
      </c>
      <c r="B85" t="s">
        <v>43</v>
      </c>
      <c r="C85">
        <v>85</v>
      </c>
      <c r="D85" t="s">
        <v>44</v>
      </c>
      <c r="E85" t="s">
        <v>52</v>
      </c>
      <c r="F85" t="s">
        <v>74</v>
      </c>
      <c r="G85" t="s">
        <v>208</v>
      </c>
      <c r="H85">
        <v>118.461944</v>
      </c>
      <c r="I85">
        <v>27.528333</v>
      </c>
      <c r="J85">
        <v>15.69</v>
      </c>
      <c r="K85">
        <v>9</v>
      </c>
      <c r="L85">
        <v>9</v>
      </c>
      <c r="M85" t="s">
        <v>209</v>
      </c>
      <c r="N85" t="s">
        <v>187</v>
      </c>
      <c r="O85">
        <v>0.8</v>
      </c>
      <c r="P85" t="s">
        <v>51</v>
      </c>
      <c r="Q85">
        <v>13</v>
      </c>
      <c r="R85">
        <v>3</v>
      </c>
      <c r="S85">
        <v>28</v>
      </c>
      <c r="T85">
        <v>242</v>
      </c>
      <c r="U85">
        <v>692</v>
      </c>
      <c r="V85">
        <v>570</v>
      </c>
      <c r="W85">
        <v>498</v>
      </c>
      <c r="X85">
        <v>448</v>
      </c>
      <c r="Y85">
        <v>152</v>
      </c>
      <c r="Z85">
        <v>76</v>
      </c>
      <c r="AA85">
        <v>127</v>
      </c>
      <c r="AB85">
        <v>72</v>
      </c>
      <c r="AC85">
        <v>108</v>
      </c>
      <c r="AD85">
        <v>6.5526299999999997</v>
      </c>
      <c r="AE85">
        <v>0.63980999999999999</v>
      </c>
      <c r="AF85">
        <v>0.49333300000000002</v>
      </c>
      <c r="AG85">
        <v>0.33333299999999999</v>
      </c>
      <c r="AH85">
        <v>0.764706</v>
      </c>
      <c r="AI85">
        <v>3.8947400000000001</v>
      </c>
      <c r="AJ85">
        <v>5396</v>
      </c>
      <c r="AK85">
        <v>1243.79</v>
      </c>
      <c r="AL85">
        <v>0.88235300000000005</v>
      </c>
      <c r="AM85">
        <v>0.59360000000000002</v>
      </c>
      <c r="AN85">
        <v>0.75384600000000002</v>
      </c>
      <c r="AO85">
        <v>59882.1</v>
      </c>
      <c r="AP85">
        <v>7.5</v>
      </c>
      <c r="AQ85">
        <v>718.24300000000005</v>
      </c>
    </row>
    <row r="86" spans="1:43" x14ac:dyDescent="0.25">
      <c r="A86">
        <v>84</v>
      </c>
      <c r="B86" t="s">
        <v>43</v>
      </c>
      <c r="C86">
        <v>86</v>
      </c>
      <c r="D86" t="s">
        <v>44</v>
      </c>
      <c r="E86" t="s">
        <v>55</v>
      </c>
      <c r="F86" t="s">
        <v>115</v>
      </c>
      <c r="G86" t="s">
        <v>210</v>
      </c>
      <c r="H86">
        <v>117.995833</v>
      </c>
      <c r="I86">
        <v>27.217500000000001</v>
      </c>
      <c r="J86">
        <v>16.88</v>
      </c>
      <c r="K86">
        <v>9</v>
      </c>
      <c r="L86">
        <v>9</v>
      </c>
      <c r="M86" t="s">
        <v>209</v>
      </c>
      <c r="N86" t="s">
        <v>187</v>
      </c>
      <c r="O86">
        <v>0.8</v>
      </c>
      <c r="P86" t="s">
        <v>51</v>
      </c>
      <c r="Q86">
        <v>13</v>
      </c>
      <c r="R86">
        <v>3</v>
      </c>
      <c r="S86">
        <v>28</v>
      </c>
      <c r="T86">
        <v>900</v>
      </c>
      <c r="U86">
        <v>1260</v>
      </c>
      <c r="V86">
        <v>1180</v>
      </c>
      <c r="W86">
        <v>1155</v>
      </c>
      <c r="X86">
        <v>903</v>
      </c>
      <c r="Y86">
        <v>441</v>
      </c>
      <c r="Z86">
        <v>214</v>
      </c>
      <c r="AA86">
        <v>243</v>
      </c>
      <c r="AB86">
        <v>218</v>
      </c>
      <c r="AC86">
        <v>509</v>
      </c>
      <c r="AD86">
        <v>5.3971999999999998</v>
      </c>
      <c r="AE86">
        <v>0.48148099999999999</v>
      </c>
      <c r="AF86">
        <v>0.34375</v>
      </c>
      <c r="AG86">
        <v>0.34656500000000001</v>
      </c>
      <c r="AH86">
        <v>0.69296999999999997</v>
      </c>
      <c r="AI86">
        <v>2.0352399999999999</v>
      </c>
      <c r="AJ86">
        <v>42539.8</v>
      </c>
      <c r="AK86">
        <v>1926.81</v>
      </c>
      <c r="AL86">
        <v>0.84648500000000004</v>
      </c>
      <c r="AM86">
        <v>0.65236000000000005</v>
      </c>
      <c r="AN86">
        <v>0.69784199999999996</v>
      </c>
      <c r="AO86">
        <v>252579</v>
      </c>
      <c r="AP86">
        <v>5.5140200000000004</v>
      </c>
      <c r="AQ86">
        <v>721.08199999999999</v>
      </c>
    </row>
    <row r="87" spans="1:43" x14ac:dyDescent="0.25">
      <c r="A87">
        <v>85</v>
      </c>
      <c r="B87" t="s">
        <v>43</v>
      </c>
      <c r="C87">
        <v>87</v>
      </c>
      <c r="D87" t="s">
        <v>44</v>
      </c>
      <c r="E87" t="s">
        <v>45</v>
      </c>
      <c r="F87" t="s">
        <v>211</v>
      </c>
      <c r="G87" t="s">
        <v>212</v>
      </c>
      <c r="H87">
        <v>117.748611</v>
      </c>
      <c r="I87">
        <v>27.262499999999999</v>
      </c>
      <c r="J87">
        <v>15.78</v>
      </c>
      <c r="K87">
        <v>9</v>
      </c>
      <c r="L87">
        <v>9</v>
      </c>
      <c r="M87" t="s">
        <v>209</v>
      </c>
      <c r="N87" t="s">
        <v>187</v>
      </c>
      <c r="O87">
        <v>0.8</v>
      </c>
      <c r="P87" t="s">
        <v>51</v>
      </c>
      <c r="Q87">
        <v>13</v>
      </c>
      <c r="R87">
        <v>3</v>
      </c>
      <c r="S87">
        <v>28</v>
      </c>
      <c r="T87">
        <v>1214</v>
      </c>
      <c r="U87">
        <v>2410</v>
      </c>
      <c r="V87">
        <v>2556</v>
      </c>
      <c r="W87">
        <v>2094</v>
      </c>
      <c r="X87">
        <v>1664</v>
      </c>
      <c r="Y87">
        <v>641</v>
      </c>
      <c r="Z87">
        <v>280</v>
      </c>
      <c r="AA87">
        <v>387</v>
      </c>
      <c r="AB87">
        <v>280</v>
      </c>
      <c r="AC87">
        <v>565</v>
      </c>
      <c r="AD87">
        <v>7.4785700000000004</v>
      </c>
      <c r="AE87">
        <v>0.57981000000000005</v>
      </c>
      <c r="AF87">
        <v>0.44381799999999999</v>
      </c>
      <c r="AG87">
        <v>0.39196500000000001</v>
      </c>
      <c r="AH87">
        <v>0.802539</v>
      </c>
      <c r="AI87">
        <v>2.8338000000000001</v>
      </c>
      <c r="AJ87">
        <v>111982</v>
      </c>
      <c r="AK87">
        <v>4709.04</v>
      </c>
      <c r="AL87">
        <v>0.90126899999999999</v>
      </c>
      <c r="AM87">
        <v>0.688029</v>
      </c>
      <c r="AN87">
        <v>0.802539</v>
      </c>
      <c r="AO87">
        <v>1210480</v>
      </c>
      <c r="AP87">
        <v>9.1285699999999999</v>
      </c>
      <c r="AQ87">
        <v>721.34900000000005</v>
      </c>
    </row>
    <row r="88" spans="1:43" x14ac:dyDescent="0.25">
      <c r="A88">
        <v>86</v>
      </c>
      <c r="B88" t="s">
        <v>43</v>
      </c>
      <c r="C88">
        <v>88</v>
      </c>
      <c r="D88" t="s">
        <v>44</v>
      </c>
      <c r="E88" t="s">
        <v>78</v>
      </c>
      <c r="F88" t="s">
        <v>112</v>
      </c>
      <c r="G88" t="s">
        <v>213</v>
      </c>
      <c r="H88">
        <v>118.39444399999999</v>
      </c>
      <c r="I88">
        <v>27.411389</v>
      </c>
      <c r="J88">
        <v>20.36</v>
      </c>
      <c r="K88">
        <v>8</v>
      </c>
      <c r="L88">
        <v>8</v>
      </c>
      <c r="M88" t="s">
        <v>192</v>
      </c>
      <c r="N88" t="s">
        <v>187</v>
      </c>
      <c r="O88">
        <v>0.6</v>
      </c>
      <c r="P88" t="s">
        <v>51</v>
      </c>
      <c r="Q88">
        <v>18</v>
      </c>
      <c r="R88">
        <v>3</v>
      </c>
      <c r="S88">
        <v>33</v>
      </c>
      <c r="T88">
        <v>2180</v>
      </c>
      <c r="U88">
        <v>3255</v>
      </c>
      <c r="V88">
        <v>3750</v>
      </c>
      <c r="W88">
        <v>2789</v>
      </c>
      <c r="X88">
        <v>2368</v>
      </c>
      <c r="Y88">
        <v>1111</v>
      </c>
      <c r="Z88">
        <v>775</v>
      </c>
      <c r="AA88">
        <v>650</v>
      </c>
      <c r="AB88">
        <v>375</v>
      </c>
      <c r="AC88">
        <v>1295</v>
      </c>
      <c r="AD88">
        <v>3.5987100000000001</v>
      </c>
      <c r="AE88">
        <v>0.49106699999999998</v>
      </c>
      <c r="AF88">
        <v>0.36131099999999999</v>
      </c>
      <c r="AG88">
        <v>0.17815500000000001</v>
      </c>
      <c r="AH88">
        <v>0.65745900000000002</v>
      </c>
      <c r="AI88">
        <v>3.7410700000000001</v>
      </c>
      <c r="AJ88">
        <v>81916.800000000003</v>
      </c>
      <c r="AK88">
        <v>4292.67</v>
      </c>
      <c r="AL88">
        <v>0.82872900000000005</v>
      </c>
      <c r="AM88">
        <v>0.62198299999999995</v>
      </c>
      <c r="AN88">
        <v>0.52284299999999995</v>
      </c>
      <c r="AO88">
        <v>2524380</v>
      </c>
      <c r="AP88">
        <v>4.8387099999999998</v>
      </c>
      <c r="AQ88">
        <v>721.35199999999998</v>
      </c>
    </row>
    <row r="89" spans="1:43" x14ac:dyDescent="0.25">
      <c r="A89">
        <v>87</v>
      </c>
      <c r="B89" t="s">
        <v>43</v>
      </c>
      <c r="C89">
        <v>89</v>
      </c>
      <c r="D89" t="s">
        <v>44</v>
      </c>
      <c r="E89" t="s">
        <v>55</v>
      </c>
      <c r="F89" t="s">
        <v>97</v>
      </c>
      <c r="G89" t="s">
        <v>214</v>
      </c>
      <c r="H89">
        <v>117.92611100000001</v>
      </c>
      <c r="I89">
        <v>27.330832999999998</v>
      </c>
      <c r="J89">
        <v>21.28</v>
      </c>
      <c r="K89">
        <v>8</v>
      </c>
      <c r="L89">
        <v>8</v>
      </c>
      <c r="M89" t="s">
        <v>192</v>
      </c>
      <c r="N89" t="s">
        <v>187</v>
      </c>
      <c r="O89">
        <v>0.6</v>
      </c>
      <c r="P89" t="s">
        <v>51</v>
      </c>
      <c r="Q89">
        <v>18</v>
      </c>
      <c r="R89">
        <v>3</v>
      </c>
      <c r="S89">
        <v>33</v>
      </c>
      <c r="T89">
        <v>1547</v>
      </c>
      <c r="U89">
        <v>4087</v>
      </c>
      <c r="V89">
        <v>3920</v>
      </c>
      <c r="W89">
        <v>3675</v>
      </c>
      <c r="X89">
        <v>2866</v>
      </c>
      <c r="Y89">
        <v>837</v>
      </c>
      <c r="Z89">
        <v>314</v>
      </c>
      <c r="AA89">
        <v>491</v>
      </c>
      <c r="AB89">
        <v>289</v>
      </c>
      <c r="AC89">
        <v>582</v>
      </c>
      <c r="AD89">
        <v>11.703799999999999</v>
      </c>
      <c r="AE89">
        <v>0.66003299999999998</v>
      </c>
      <c r="AF89">
        <v>0.54793400000000003</v>
      </c>
      <c r="AG89">
        <v>0.45438699999999999</v>
      </c>
      <c r="AH89">
        <v>0.85167700000000002</v>
      </c>
      <c r="AI89">
        <v>3.87954</v>
      </c>
      <c r="AJ89">
        <v>237337</v>
      </c>
      <c r="AK89">
        <v>11508.5</v>
      </c>
      <c r="AL89">
        <v>0.92583800000000005</v>
      </c>
      <c r="AM89">
        <v>0.76428200000000002</v>
      </c>
      <c r="AN89">
        <v>0.840808</v>
      </c>
      <c r="AO89">
        <v>2863050</v>
      </c>
      <c r="AP89">
        <v>12.4841</v>
      </c>
      <c r="AQ89">
        <v>722.81899999999996</v>
      </c>
    </row>
    <row r="90" spans="1:43" x14ac:dyDescent="0.25">
      <c r="A90">
        <v>88</v>
      </c>
      <c r="B90" t="s">
        <v>43</v>
      </c>
      <c r="C90">
        <v>90</v>
      </c>
      <c r="D90" t="s">
        <v>44</v>
      </c>
      <c r="E90" t="s">
        <v>58</v>
      </c>
      <c r="F90" t="s">
        <v>59</v>
      </c>
      <c r="G90" t="s">
        <v>215</v>
      </c>
      <c r="H90">
        <v>118.28666699999999</v>
      </c>
      <c r="I90">
        <v>27.297499999999999</v>
      </c>
      <c r="J90">
        <v>20.91</v>
      </c>
      <c r="K90">
        <v>8</v>
      </c>
      <c r="L90">
        <v>8</v>
      </c>
      <c r="M90" t="s">
        <v>192</v>
      </c>
      <c r="N90" t="s">
        <v>187</v>
      </c>
      <c r="O90">
        <v>0.6</v>
      </c>
      <c r="P90" t="s">
        <v>51</v>
      </c>
      <c r="Q90">
        <v>18</v>
      </c>
      <c r="R90">
        <v>3</v>
      </c>
      <c r="S90">
        <v>33</v>
      </c>
      <c r="T90">
        <v>1620</v>
      </c>
      <c r="U90">
        <v>3292</v>
      </c>
      <c r="V90">
        <v>3050</v>
      </c>
      <c r="W90">
        <v>2828</v>
      </c>
      <c r="X90">
        <v>2403</v>
      </c>
      <c r="Y90">
        <v>797</v>
      </c>
      <c r="Z90">
        <v>284</v>
      </c>
      <c r="AA90">
        <v>422</v>
      </c>
      <c r="AB90">
        <v>225</v>
      </c>
      <c r="AC90">
        <v>683</v>
      </c>
      <c r="AD90">
        <v>9.9577500000000008</v>
      </c>
      <c r="AE90">
        <v>0.61017399999999999</v>
      </c>
      <c r="AF90">
        <v>0.50187499999999996</v>
      </c>
      <c r="AG90">
        <v>0.47456100000000001</v>
      </c>
      <c r="AH90">
        <v>0.82963399999999998</v>
      </c>
      <c r="AI90">
        <v>3.1305999999999998</v>
      </c>
      <c r="AJ90">
        <v>224694</v>
      </c>
      <c r="AK90">
        <v>7670.3</v>
      </c>
      <c r="AL90">
        <v>0.91481699999999999</v>
      </c>
      <c r="AM90">
        <v>0.74030799999999997</v>
      </c>
      <c r="AN90">
        <v>0.79781899999999994</v>
      </c>
      <c r="AO90">
        <v>1729360</v>
      </c>
      <c r="AP90">
        <v>10.7394</v>
      </c>
      <c r="AQ90">
        <v>718.904</v>
      </c>
    </row>
    <row r="91" spans="1:43" x14ac:dyDescent="0.25">
      <c r="A91">
        <v>89</v>
      </c>
      <c r="B91" t="s">
        <v>43</v>
      </c>
      <c r="C91">
        <v>91</v>
      </c>
      <c r="D91" t="s">
        <v>44</v>
      </c>
      <c r="E91" t="s">
        <v>78</v>
      </c>
      <c r="F91" t="s">
        <v>112</v>
      </c>
      <c r="G91" t="s">
        <v>216</v>
      </c>
      <c r="H91">
        <v>118.40083300000001</v>
      </c>
      <c r="I91">
        <v>27.407778</v>
      </c>
      <c r="J91">
        <v>23.56</v>
      </c>
      <c r="K91">
        <v>7</v>
      </c>
      <c r="L91">
        <v>7</v>
      </c>
      <c r="M91" t="s">
        <v>196</v>
      </c>
      <c r="N91" t="s">
        <v>187</v>
      </c>
      <c r="O91">
        <v>0.6</v>
      </c>
      <c r="P91" t="s">
        <v>51</v>
      </c>
      <c r="Q91">
        <v>17</v>
      </c>
      <c r="R91">
        <v>3</v>
      </c>
      <c r="S91">
        <v>32</v>
      </c>
      <c r="T91">
        <v>944</v>
      </c>
      <c r="U91">
        <v>1292</v>
      </c>
      <c r="V91">
        <v>1296</v>
      </c>
      <c r="W91">
        <v>1154</v>
      </c>
      <c r="X91">
        <v>964</v>
      </c>
      <c r="Y91">
        <v>457</v>
      </c>
      <c r="Z91">
        <v>196</v>
      </c>
      <c r="AA91">
        <v>280</v>
      </c>
      <c r="AB91">
        <v>144</v>
      </c>
      <c r="AC91">
        <v>478</v>
      </c>
      <c r="AD91">
        <v>5.8877499999999996</v>
      </c>
      <c r="AE91">
        <v>0.47741600000000001</v>
      </c>
      <c r="AF91">
        <v>0.35679100000000002</v>
      </c>
      <c r="AG91">
        <v>0.39969399999999999</v>
      </c>
      <c r="AH91">
        <v>0.73726499999999995</v>
      </c>
      <c r="AI91">
        <v>1.9425300000000001</v>
      </c>
      <c r="AJ91">
        <v>58881.599999999999</v>
      </c>
      <c r="AK91">
        <v>2020.81</v>
      </c>
      <c r="AL91">
        <v>0.86863299999999999</v>
      </c>
      <c r="AM91">
        <v>0.60948400000000003</v>
      </c>
      <c r="AN91">
        <v>0.67875600000000003</v>
      </c>
      <c r="AO91">
        <v>307828</v>
      </c>
      <c r="AP91">
        <v>6.6122500000000004</v>
      </c>
      <c r="AQ91">
        <v>717.19899999999996</v>
      </c>
    </row>
    <row r="92" spans="1:43" x14ac:dyDescent="0.25">
      <c r="A92">
        <v>90</v>
      </c>
      <c r="B92" t="s">
        <v>43</v>
      </c>
      <c r="C92">
        <v>92</v>
      </c>
      <c r="D92" t="s">
        <v>44</v>
      </c>
      <c r="E92" t="s">
        <v>55</v>
      </c>
      <c r="F92" t="s">
        <v>56</v>
      </c>
      <c r="G92" t="s">
        <v>217</v>
      </c>
      <c r="H92">
        <v>117.823611</v>
      </c>
      <c r="I92">
        <v>27.465833</v>
      </c>
      <c r="J92">
        <v>23.98</v>
      </c>
      <c r="K92">
        <v>7</v>
      </c>
      <c r="L92">
        <v>7</v>
      </c>
      <c r="M92" t="s">
        <v>196</v>
      </c>
      <c r="N92" t="s">
        <v>187</v>
      </c>
      <c r="O92">
        <v>0.6</v>
      </c>
      <c r="P92" t="s">
        <v>51</v>
      </c>
      <c r="Q92">
        <v>17</v>
      </c>
      <c r="R92">
        <v>3</v>
      </c>
      <c r="S92">
        <v>32</v>
      </c>
      <c r="T92">
        <v>945</v>
      </c>
      <c r="U92">
        <v>2504</v>
      </c>
      <c r="V92">
        <v>2232</v>
      </c>
      <c r="W92">
        <v>2341</v>
      </c>
      <c r="X92">
        <v>1877</v>
      </c>
      <c r="Y92">
        <v>659</v>
      </c>
      <c r="Z92">
        <v>232</v>
      </c>
      <c r="AA92">
        <v>374</v>
      </c>
      <c r="AB92">
        <v>223</v>
      </c>
      <c r="AC92">
        <v>421</v>
      </c>
      <c r="AD92">
        <v>10.0905</v>
      </c>
      <c r="AE92">
        <v>0.58330700000000002</v>
      </c>
      <c r="AF92">
        <v>0.48028399999999999</v>
      </c>
      <c r="AG92">
        <v>0.47923700000000002</v>
      </c>
      <c r="AH92">
        <v>0.81168799999999997</v>
      </c>
      <c r="AI92">
        <v>2.8524600000000002</v>
      </c>
      <c r="AJ92">
        <v>157990</v>
      </c>
      <c r="AK92">
        <v>6006.97</v>
      </c>
      <c r="AL92">
        <v>0.90584399999999998</v>
      </c>
      <c r="AM92">
        <v>0.72449399999999997</v>
      </c>
      <c r="AN92">
        <v>0.80509500000000001</v>
      </c>
      <c r="AO92">
        <v>924188</v>
      </c>
      <c r="AP92">
        <v>9.6206899999999997</v>
      </c>
      <c r="AQ92">
        <v>720.60799999999995</v>
      </c>
    </row>
    <row r="93" spans="1:43" x14ac:dyDescent="0.25">
      <c r="A93">
        <v>91</v>
      </c>
      <c r="B93" t="s">
        <v>43</v>
      </c>
      <c r="C93">
        <v>93</v>
      </c>
      <c r="D93" t="s">
        <v>44</v>
      </c>
      <c r="E93" t="s">
        <v>45</v>
      </c>
      <c r="F93" t="s">
        <v>142</v>
      </c>
      <c r="G93" t="s">
        <v>218</v>
      </c>
      <c r="H93">
        <v>117.767222</v>
      </c>
      <c r="I93">
        <v>27.273056</v>
      </c>
      <c r="J93">
        <v>24.56</v>
      </c>
      <c r="K93">
        <v>7</v>
      </c>
      <c r="L93">
        <v>7</v>
      </c>
      <c r="M93" t="s">
        <v>196</v>
      </c>
      <c r="N93" t="s">
        <v>187</v>
      </c>
      <c r="O93">
        <v>0.6</v>
      </c>
      <c r="P93" t="s">
        <v>51</v>
      </c>
      <c r="Q93">
        <v>17</v>
      </c>
      <c r="R93">
        <v>3</v>
      </c>
      <c r="S93">
        <v>32</v>
      </c>
      <c r="T93">
        <v>1006</v>
      </c>
      <c r="U93">
        <v>2970</v>
      </c>
      <c r="V93">
        <v>2718</v>
      </c>
      <c r="W93">
        <v>2622</v>
      </c>
      <c r="X93">
        <v>2101</v>
      </c>
      <c r="Y93">
        <v>624</v>
      </c>
      <c r="Z93">
        <v>199</v>
      </c>
      <c r="AA93">
        <v>369</v>
      </c>
      <c r="AB93">
        <v>240</v>
      </c>
      <c r="AC93">
        <v>427</v>
      </c>
      <c r="AD93">
        <v>13.1759</v>
      </c>
      <c r="AE93">
        <v>0.65275499999999997</v>
      </c>
      <c r="AF93">
        <v>0.542018</v>
      </c>
      <c r="AG93">
        <v>0.51640299999999995</v>
      </c>
      <c r="AH93">
        <v>0.86355800000000005</v>
      </c>
      <c r="AI93">
        <v>3.4752900000000002</v>
      </c>
      <c r="AJ93">
        <v>158950</v>
      </c>
      <c r="AK93">
        <v>8158.21</v>
      </c>
      <c r="AL93">
        <v>0.93177900000000002</v>
      </c>
      <c r="AM93">
        <v>0.75326000000000004</v>
      </c>
      <c r="AN93">
        <v>0.89012500000000006</v>
      </c>
      <c r="AO93">
        <v>1377970</v>
      </c>
      <c r="AP93">
        <v>13.658300000000001</v>
      </c>
      <c r="AQ93">
        <v>721.3</v>
      </c>
    </row>
    <row r="94" spans="1:43" x14ac:dyDescent="0.25">
      <c r="A94">
        <v>92</v>
      </c>
      <c r="B94" t="s">
        <v>43</v>
      </c>
      <c r="C94">
        <v>94</v>
      </c>
      <c r="D94" t="s">
        <v>44</v>
      </c>
      <c r="E94" t="s">
        <v>55</v>
      </c>
      <c r="F94" t="s">
        <v>56</v>
      </c>
      <c r="G94" t="s">
        <v>219</v>
      </c>
      <c r="H94">
        <v>117.690833</v>
      </c>
      <c r="I94">
        <v>27.427499999999998</v>
      </c>
      <c r="J94">
        <v>8.1199999999999992</v>
      </c>
      <c r="K94">
        <v>6</v>
      </c>
      <c r="L94">
        <v>6</v>
      </c>
      <c r="M94" t="s">
        <v>186</v>
      </c>
      <c r="N94" t="s">
        <v>187</v>
      </c>
      <c r="O94" t="s">
        <v>84</v>
      </c>
      <c r="P94" t="s">
        <v>85</v>
      </c>
      <c r="Q94">
        <v>5</v>
      </c>
      <c r="R94">
        <v>3</v>
      </c>
      <c r="S94">
        <v>20</v>
      </c>
      <c r="T94">
        <v>812</v>
      </c>
      <c r="U94">
        <v>2341</v>
      </c>
      <c r="V94">
        <v>2062</v>
      </c>
      <c r="W94">
        <v>2100</v>
      </c>
      <c r="X94">
        <v>1709</v>
      </c>
      <c r="Y94">
        <v>478</v>
      </c>
      <c r="Z94">
        <v>183</v>
      </c>
      <c r="AA94">
        <v>322</v>
      </c>
      <c r="AB94">
        <v>235</v>
      </c>
      <c r="AC94">
        <v>340</v>
      </c>
      <c r="AD94">
        <v>11.4754</v>
      </c>
      <c r="AE94">
        <v>0.66087300000000004</v>
      </c>
      <c r="AF94">
        <v>0.56287200000000004</v>
      </c>
      <c r="AG94">
        <v>0.44629400000000002</v>
      </c>
      <c r="AH94">
        <v>0.83697100000000002</v>
      </c>
      <c r="AI94">
        <v>4.1728800000000001</v>
      </c>
      <c r="AJ94">
        <v>77821</v>
      </c>
      <c r="AK94">
        <v>6853.88</v>
      </c>
      <c r="AL94">
        <v>0.91848600000000002</v>
      </c>
      <c r="AM94">
        <v>0.73410399999999998</v>
      </c>
      <c r="AN94">
        <v>0.88052900000000001</v>
      </c>
      <c r="AO94">
        <v>791118</v>
      </c>
      <c r="AP94">
        <v>11.267799999999999</v>
      </c>
      <c r="AQ94">
        <v>721.56</v>
      </c>
    </row>
    <row r="95" spans="1:43" x14ac:dyDescent="0.25">
      <c r="A95">
        <v>93</v>
      </c>
      <c r="B95" t="s">
        <v>43</v>
      </c>
      <c r="C95">
        <v>95</v>
      </c>
      <c r="D95" t="s">
        <v>44</v>
      </c>
      <c r="E95" t="s">
        <v>45</v>
      </c>
      <c r="F95" t="s">
        <v>189</v>
      </c>
      <c r="G95" t="s">
        <v>220</v>
      </c>
      <c r="H95">
        <v>118.25749999999999</v>
      </c>
      <c r="I95">
        <v>27.514167</v>
      </c>
      <c r="J95">
        <v>7.86</v>
      </c>
      <c r="K95">
        <v>6</v>
      </c>
      <c r="L95">
        <v>6</v>
      </c>
      <c r="M95" t="s">
        <v>186</v>
      </c>
      <c r="N95" t="s">
        <v>187</v>
      </c>
      <c r="O95" t="s">
        <v>84</v>
      </c>
      <c r="P95" t="s">
        <v>85</v>
      </c>
      <c r="Q95">
        <v>5</v>
      </c>
      <c r="R95">
        <v>3</v>
      </c>
      <c r="S95">
        <v>20</v>
      </c>
      <c r="T95">
        <v>1228</v>
      </c>
      <c r="U95">
        <v>2971</v>
      </c>
      <c r="V95">
        <v>2750</v>
      </c>
      <c r="W95">
        <v>2631</v>
      </c>
      <c r="X95">
        <v>2233</v>
      </c>
      <c r="Y95">
        <v>801</v>
      </c>
      <c r="Z95">
        <v>300</v>
      </c>
      <c r="AA95">
        <v>444</v>
      </c>
      <c r="AB95">
        <v>277</v>
      </c>
      <c r="AC95">
        <v>556</v>
      </c>
      <c r="AD95">
        <v>8.77</v>
      </c>
      <c r="AE95">
        <v>0.57529200000000003</v>
      </c>
      <c r="AF95">
        <v>0.47198400000000001</v>
      </c>
      <c r="AG95">
        <v>0.45504099999999997</v>
      </c>
      <c r="AH95">
        <v>0.80327899999999997</v>
      </c>
      <c r="AI95">
        <v>2.8582800000000002</v>
      </c>
      <c r="AJ95">
        <v>215230</v>
      </c>
      <c r="AK95">
        <v>6498.28</v>
      </c>
      <c r="AL95">
        <v>0.90163899999999997</v>
      </c>
      <c r="AM95">
        <v>0.71121900000000005</v>
      </c>
      <c r="AN95">
        <v>0.78978199999999998</v>
      </c>
      <c r="AO95">
        <v>1401320</v>
      </c>
      <c r="AP95">
        <v>9.1666699999999999</v>
      </c>
      <c r="AQ95">
        <v>718.56100000000004</v>
      </c>
    </row>
    <row r="96" spans="1:43" x14ac:dyDescent="0.25">
      <c r="A96">
        <v>94</v>
      </c>
      <c r="B96" t="s">
        <v>43</v>
      </c>
      <c r="C96">
        <v>96</v>
      </c>
      <c r="D96" t="s">
        <v>44</v>
      </c>
      <c r="E96" t="s">
        <v>52</v>
      </c>
      <c r="F96" t="s">
        <v>71</v>
      </c>
      <c r="G96" t="s">
        <v>221</v>
      </c>
      <c r="H96">
        <v>118.41583300000001</v>
      </c>
      <c r="I96">
        <v>27.523333000000001</v>
      </c>
      <c r="J96">
        <v>7.68</v>
      </c>
      <c r="K96">
        <v>6</v>
      </c>
      <c r="L96">
        <v>6</v>
      </c>
      <c r="M96" t="s">
        <v>186</v>
      </c>
      <c r="N96" t="s">
        <v>187</v>
      </c>
      <c r="O96" t="s">
        <v>84</v>
      </c>
      <c r="P96" t="s">
        <v>85</v>
      </c>
      <c r="Q96">
        <v>5</v>
      </c>
      <c r="R96">
        <v>3</v>
      </c>
      <c r="S96">
        <v>20</v>
      </c>
      <c r="T96">
        <v>746</v>
      </c>
      <c r="U96">
        <v>2387</v>
      </c>
      <c r="V96">
        <v>2420</v>
      </c>
      <c r="W96">
        <v>2218</v>
      </c>
      <c r="X96">
        <v>1788</v>
      </c>
      <c r="Y96">
        <v>497</v>
      </c>
      <c r="Z96">
        <v>237</v>
      </c>
      <c r="AA96">
        <v>362</v>
      </c>
      <c r="AB96">
        <v>227</v>
      </c>
      <c r="AC96">
        <v>342</v>
      </c>
      <c r="AD96">
        <v>9.3586500000000008</v>
      </c>
      <c r="AE96">
        <v>0.65534000000000003</v>
      </c>
      <c r="AF96">
        <v>0.56498899999999996</v>
      </c>
      <c r="AG96">
        <v>0.35422300000000001</v>
      </c>
      <c r="AH96">
        <v>0.82160299999999997</v>
      </c>
      <c r="AI96">
        <v>4.9653799999999997</v>
      </c>
      <c r="AJ96">
        <v>60580</v>
      </c>
      <c r="AK96">
        <v>7126.82</v>
      </c>
      <c r="AL96">
        <v>0.910802</v>
      </c>
      <c r="AM96">
        <v>0.71938000000000002</v>
      </c>
      <c r="AN96">
        <v>0.81477299999999997</v>
      </c>
      <c r="AO96">
        <v>1087750</v>
      </c>
      <c r="AP96">
        <v>10.211</v>
      </c>
      <c r="AQ96">
        <v>722.63400000000001</v>
      </c>
    </row>
    <row r="97" spans="1:43" x14ac:dyDescent="0.25">
      <c r="A97">
        <v>95</v>
      </c>
      <c r="B97" t="s">
        <v>43</v>
      </c>
      <c r="C97">
        <v>97</v>
      </c>
      <c r="D97" t="s">
        <v>44</v>
      </c>
      <c r="E97" t="s">
        <v>52</v>
      </c>
      <c r="F97" t="s">
        <v>71</v>
      </c>
      <c r="G97" t="s">
        <v>222</v>
      </c>
      <c r="H97">
        <v>118.380278</v>
      </c>
      <c r="I97">
        <v>27.528888999999999</v>
      </c>
      <c r="J97">
        <v>11.47</v>
      </c>
      <c r="K97">
        <v>5</v>
      </c>
      <c r="L97">
        <v>5</v>
      </c>
      <c r="M97" t="s">
        <v>223</v>
      </c>
      <c r="N97" t="s">
        <v>187</v>
      </c>
      <c r="O97" t="s">
        <v>50</v>
      </c>
      <c r="P97" t="s">
        <v>85</v>
      </c>
      <c r="Q97">
        <v>8</v>
      </c>
      <c r="R97">
        <v>3</v>
      </c>
      <c r="S97">
        <v>23</v>
      </c>
      <c r="T97">
        <v>1087</v>
      </c>
      <c r="U97">
        <v>1720</v>
      </c>
      <c r="V97">
        <v>2080</v>
      </c>
      <c r="W97">
        <v>1539</v>
      </c>
      <c r="X97">
        <v>1232</v>
      </c>
      <c r="Y97">
        <v>482</v>
      </c>
      <c r="Z97">
        <v>288</v>
      </c>
      <c r="AA97">
        <v>381</v>
      </c>
      <c r="AB97">
        <v>207</v>
      </c>
      <c r="AC97">
        <v>553</v>
      </c>
      <c r="AD97">
        <v>5.34375</v>
      </c>
      <c r="AE97">
        <v>0.56221600000000005</v>
      </c>
      <c r="AF97">
        <v>0.43757299999999999</v>
      </c>
      <c r="AG97">
        <v>0.25194800000000001</v>
      </c>
      <c r="AH97">
        <v>0.75675700000000001</v>
      </c>
      <c r="AI97">
        <v>3.86598</v>
      </c>
      <c r="AJ97">
        <v>33717.199999999997</v>
      </c>
      <c r="AK97">
        <v>3197.58</v>
      </c>
      <c r="AL97">
        <v>0.87837799999999999</v>
      </c>
      <c r="AM97">
        <v>0.60312500000000002</v>
      </c>
      <c r="AN97">
        <v>0.69865299999999997</v>
      </c>
      <c r="AO97">
        <v>795816</v>
      </c>
      <c r="AP97">
        <v>7.2222200000000001</v>
      </c>
      <c r="AQ97">
        <v>723.01300000000003</v>
      </c>
    </row>
    <row r="98" spans="1:43" x14ac:dyDescent="0.25">
      <c r="A98">
        <v>96</v>
      </c>
      <c r="B98" t="s">
        <v>43</v>
      </c>
      <c r="C98">
        <v>98</v>
      </c>
      <c r="D98" t="s">
        <v>44</v>
      </c>
      <c r="E98" t="s">
        <v>55</v>
      </c>
      <c r="F98" t="s">
        <v>224</v>
      </c>
      <c r="G98" t="s">
        <v>225</v>
      </c>
      <c r="H98">
        <v>118.153611</v>
      </c>
      <c r="I98">
        <v>27.358611</v>
      </c>
      <c r="J98">
        <v>10.64</v>
      </c>
      <c r="K98">
        <v>5</v>
      </c>
      <c r="L98">
        <v>5</v>
      </c>
      <c r="M98" t="s">
        <v>223</v>
      </c>
      <c r="N98" t="s">
        <v>187</v>
      </c>
      <c r="O98" t="s">
        <v>50</v>
      </c>
      <c r="P98" t="s">
        <v>85</v>
      </c>
      <c r="Q98">
        <v>8</v>
      </c>
      <c r="R98">
        <v>3</v>
      </c>
      <c r="S98">
        <v>23</v>
      </c>
      <c r="T98">
        <v>750</v>
      </c>
      <c r="U98">
        <v>2251</v>
      </c>
      <c r="V98">
        <v>2478</v>
      </c>
      <c r="W98">
        <v>2083</v>
      </c>
      <c r="X98">
        <v>1738</v>
      </c>
      <c r="Y98">
        <v>568</v>
      </c>
      <c r="Z98">
        <v>250</v>
      </c>
      <c r="AA98">
        <v>401</v>
      </c>
      <c r="AB98">
        <v>266</v>
      </c>
      <c r="AC98">
        <v>352</v>
      </c>
      <c r="AD98">
        <v>8.3320000000000007</v>
      </c>
      <c r="AE98">
        <v>0.59702</v>
      </c>
      <c r="AF98">
        <v>0.50737200000000005</v>
      </c>
      <c r="AG98">
        <v>0.38875300000000002</v>
      </c>
      <c r="AH98">
        <v>0.816716</v>
      </c>
      <c r="AI98">
        <v>3.6792500000000001</v>
      </c>
      <c r="AJ98">
        <v>90502.8</v>
      </c>
      <c r="AK98">
        <v>5608.72</v>
      </c>
      <c r="AL98">
        <v>0.908358</v>
      </c>
      <c r="AM98">
        <v>0.67713400000000001</v>
      </c>
      <c r="AN98">
        <v>0.827434</v>
      </c>
      <c r="AO98">
        <v>1139830</v>
      </c>
      <c r="AP98">
        <v>9.9120000000000008</v>
      </c>
      <c r="AQ98">
        <v>720.46199999999999</v>
      </c>
    </row>
    <row r="99" spans="1:43" x14ac:dyDescent="0.25">
      <c r="A99">
        <v>97</v>
      </c>
      <c r="B99" t="s">
        <v>43</v>
      </c>
      <c r="C99">
        <v>99</v>
      </c>
      <c r="D99" t="s">
        <v>44</v>
      </c>
      <c r="E99" t="s">
        <v>45</v>
      </c>
      <c r="F99" t="s">
        <v>46</v>
      </c>
      <c r="G99" t="s">
        <v>226</v>
      </c>
      <c r="H99">
        <v>117.811667</v>
      </c>
      <c r="I99">
        <v>27.219443999999999</v>
      </c>
      <c r="J99">
        <v>11.56</v>
      </c>
      <c r="K99">
        <v>5</v>
      </c>
      <c r="L99">
        <v>5</v>
      </c>
      <c r="M99" t="s">
        <v>223</v>
      </c>
      <c r="N99" t="s">
        <v>187</v>
      </c>
      <c r="O99" t="s">
        <v>50</v>
      </c>
      <c r="P99" t="s">
        <v>85</v>
      </c>
      <c r="Q99">
        <v>8</v>
      </c>
      <c r="R99">
        <v>3</v>
      </c>
      <c r="S99">
        <v>23</v>
      </c>
      <c r="T99">
        <v>887</v>
      </c>
      <c r="U99">
        <v>2160</v>
      </c>
      <c r="V99">
        <v>2664</v>
      </c>
      <c r="W99">
        <v>2006</v>
      </c>
      <c r="X99">
        <v>1429</v>
      </c>
      <c r="Y99">
        <v>497</v>
      </c>
      <c r="Z99">
        <v>223</v>
      </c>
      <c r="AA99">
        <v>349</v>
      </c>
      <c r="AB99">
        <v>223</v>
      </c>
      <c r="AC99">
        <v>396</v>
      </c>
      <c r="AD99">
        <v>8.9955200000000008</v>
      </c>
      <c r="AE99">
        <v>0.62589399999999995</v>
      </c>
      <c r="AF99">
        <v>0.483904</v>
      </c>
      <c r="AG99">
        <v>0.38055600000000001</v>
      </c>
      <c r="AH99">
        <v>0.84551399999999999</v>
      </c>
      <c r="AI99">
        <v>3.4014600000000002</v>
      </c>
      <c r="AJ99">
        <v>66965.600000000006</v>
      </c>
      <c r="AK99">
        <v>5126.57</v>
      </c>
      <c r="AL99">
        <v>0.92275700000000005</v>
      </c>
      <c r="AM99">
        <v>0.70360900000000004</v>
      </c>
      <c r="AN99">
        <v>0.84551399999999999</v>
      </c>
      <c r="AO99">
        <v>1321570</v>
      </c>
      <c r="AP99">
        <v>11.946199999999999</v>
      </c>
      <c r="AQ99">
        <v>726.50199999999995</v>
      </c>
    </row>
    <row r="100" spans="1:43" x14ac:dyDescent="0.25">
      <c r="A100">
        <v>98</v>
      </c>
      <c r="B100" t="s">
        <v>43</v>
      </c>
      <c r="C100">
        <v>100</v>
      </c>
      <c r="D100" t="s">
        <v>44</v>
      </c>
      <c r="E100" t="s">
        <v>52</v>
      </c>
      <c r="F100" t="s">
        <v>71</v>
      </c>
      <c r="G100" t="s">
        <v>227</v>
      </c>
      <c r="H100">
        <v>118.369444</v>
      </c>
      <c r="I100">
        <v>27.529722</v>
      </c>
      <c r="J100">
        <v>12.98</v>
      </c>
      <c r="K100">
        <v>4</v>
      </c>
      <c r="L100">
        <v>4</v>
      </c>
      <c r="M100" t="s">
        <v>209</v>
      </c>
      <c r="N100" t="s">
        <v>187</v>
      </c>
      <c r="O100" t="s">
        <v>50</v>
      </c>
      <c r="P100" t="s">
        <v>85</v>
      </c>
      <c r="Q100">
        <v>7</v>
      </c>
      <c r="R100">
        <v>3</v>
      </c>
      <c r="S100">
        <v>22</v>
      </c>
      <c r="T100">
        <v>1073</v>
      </c>
      <c r="U100">
        <v>3434</v>
      </c>
      <c r="V100">
        <v>3742</v>
      </c>
      <c r="W100">
        <v>3102</v>
      </c>
      <c r="X100">
        <v>2489</v>
      </c>
      <c r="Y100">
        <v>627</v>
      </c>
      <c r="Z100">
        <v>194</v>
      </c>
      <c r="AA100">
        <v>411</v>
      </c>
      <c r="AB100">
        <v>180</v>
      </c>
      <c r="AC100">
        <v>412</v>
      </c>
      <c r="AD100">
        <v>15.989699999999999</v>
      </c>
      <c r="AE100">
        <v>0.69120899999999996</v>
      </c>
      <c r="AF100">
        <v>0.59756100000000001</v>
      </c>
      <c r="AG100">
        <v>0.52740600000000004</v>
      </c>
      <c r="AH100">
        <v>0.90142299999999997</v>
      </c>
      <c r="AI100">
        <v>4.30023</v>
      </c>
      <c r="AJ100">
        <v>168783</v>
      </c>
      <c r="AK100">
        <v>11543.9</v>
      </c>
      <c r="AL100">
        <v>0.95071099999999997</v>
      </c>
      <c r="AM100">
        <v>0.76601200000000003</v>
      </c>
      <c r="AN100">
        <v>0.89468400000000003</v>
      </c>
      <c r="AO100">
        <v>2618760</v>
      </c>
      <c r="AP100">
        <v>19.288699999999999</v>
      </c>
      <c r="AQ100">
        <v>721.93299999999999</v>
      </c>
    </row>
    <row r="101" spans="1:43" x14ac:dyDescent="0.25">
      <c r="A101">
        <v>99</v>
      </c>
      <c r="B101" t="s">
        <v>43</v>
      </c>
      <c r="C101">
        <v>101</v>
      </c>
      <c r="D101" t="s">
        <v>44</v>
      </c>
      <c r="E101" t="s">
        <v>92</v>
      </c>
      <c r="F101" t="s">
        <v>93</v>
      </c>
      <c r="G101" t="s">
        <v>228</v>
      </c>
      <c r="H101">
        <v>117.711944</v>
      </c>
      <c r="I101">
        <v>27.44</v>
      </c>
      <c r="J101">
        <v>12.56</v>
      </c>
      <c r="K101">
        <v>4</v>
      </c>
      <c r="L101">
        <v>4</v>
      </c>
      <c r="M101" t="s">
        <v>209</v>
      </c>
      <c r="N101" t="s">
        <v>187</v>
      </c>
      <c r="O101" t="s">
        <v>50</v>
      </c>
      <c r="P101" t="s">
        <v>85</v>
      </c>
      <c r="Q101">
        <v>7</v>
      </c>
      <c r="R101">
        <v>3</v>
      </c>
      <c r="S101">
        <v>22</v>
      </c>
      <c r="T101">
        <v>1247</v>
      </c>
      <c r="U101">
        <v>3276</v>
      </c>
      <c r="V101">
        <v>3198</v>
      </c>
      <c r="W101">
        <v>3130</v>
      </c>
      <c r="X101">
        <v>2606</v>
      </c>
      <c r="Y101">
        <v>946</v>
      </c>
      <c r="Z101">
        <v>290</v>
      </c>
      <c r="AA101">
        <v>541</v>
      </c>
      <c r="AB101">
        <v>295</v>
      </c>
      <c r="AC101">
        <v>562</v>
      </c>
      <c r="AD101">
        <v>10.793100000000001</v>
      </c>
      <c r="AE101">
        <v>0.551871</v>
      </c>
      <c r="AF101">
        <v>0.46734199999999998</v>
      </c>
      <c r="AG101">
        <v>0.53074399999999999</v>
      </c>
      <c r="AH101">
        <v>0.83371600000000001</v>
      </c>
      <c r="AI101">
        <v>2.5304899999999999</v>
      </c>
      <c r="AJ101">
        <v>377200</v>
      </c>
      <c r="AK101">
        <v>7823.51</v>
      </c>
      <c r="AL101">
        <v>0.91685799999999995</v>
      </c>
      <c r="AM101">
        <v>0.70525700000000002</v>
      </c>
      <c r="AN101">
        <v>0.83634799999999998</v>
      </c>
      <c r="AO101">
        <v>1902100</v>
      </c>
      <c r="AP101">
        <v>11.0276</v>
      </c>
      <c r="AQ101">
        <v>718.41</v>
      </c>
    </row>
    <row r="102" spans="1:43" x14ac:dyDescent="0.25">
      <c r="A102">
        <v>100</v>
      </c>
      <c r="B102" t="s">
        <v>43</v>
      </c>
      <c r="C102">
        <v>102</v>
      </c>
      <c r="D102" t="s">
        <v>44</v>
      </c>
      <c r="E102" t="s">
        <v>78</v>
      </c>
      <c r="F102" t="s">
        <v>176</v>
      </c>
      <c r="G102" t="s">
        <v>229</v>
      </c>
      <c r="H102">
        <v>118.31138900000001</v>
      </c>
      <c r="I102">
        <v>27.327777999999999</v>
      </c>
      <c r="J102">
        <v>12.89</v>
      </c>
      <c r="K102">
        <v>4</v>
      </c>
      <c r="L102">
        <v>4</v>
      </c>
      <c r="M102" t="s">
        <v>209</v>
      </c>
      <c r="N102" t="s">
        <v>187</v>
      </c>
      <c r="O102" t="s">
        <v>50</v>
      </c>
      <c r="P102" t="s">
        <v>85</v>
      </c>
      <c r="Q102">
        <v>7</v>
      </c>
      <c r="R102">
        <v>3</v>
      </c>
      <c r="S102">
        <v>22</v>
      </c>
      <c r="T102">
        <v>1112</v>
      </c>
      <c r="U102">
        <v>2556</v>
      </c>
      <c r="V102">
        <v>3042</v>
      </c>
      <c r="W102">
        <v>2355</v>
      </c>
      <c r="X102">
        <v>1874</v>
      </c>
      <c r="Y102">
        <v>586</v>
      </c>
      <c r="Z102">
        <v>249</v>
      </c>
      <c r="AA102">
        <v>388</v>
      </c>
      <c r="AB102">
        <v>216</v>
      </c>
      <c r="AC102">
        <v>469</v>
      </c>
      <c r="AD102">
        <v>9.4578299999999995</v>
      </c>
      <c r="AE102">
        <v>0.62698900000000002</v>
      </c>
      <c r="AF102">
        <v>0.52357699999999996</v>
      </c>
      <c r="AG102">
        <v>0.40359299999999998</v>
      </c>
      <c r="AH102">
        <v>0.84867800000000004</v>
      </c>
      <c r="AI102">
        <v>3.8219599999999998</v>
      </c>
      <c r="AJ102">
        <v>100224</v>
      </c>
      <c r="AK102">
        <v>6734.89</v>
      </c>
      <c r="AL102">
        <v>0.92433900000000002</v>
      </c>
      <c r="AM102">
        <v>0.71709800000000001</v>
      </c>
      <c r="AN102">
        <v>0.83032499999999998</v>
      </c>
      <c r="AO102">
        <v>1723720</v>
      </c>
      <c r="AP102">
        <v>12.216900000000001</v>
      </c>
      <c r="AQ102">
        <v>722.23599999999999</v>
      </c>
    </row>
    <row r="103" spans="1:43" x14ac:dyDescent="0.25">
      <c r="A103">
        <v>101</v>
      </c>
      <c r="B103" t="s">
        <v>43</v>
      </c>
      <c r="C103">
        <v>103</v>
      </c>
      <c r="D103" t="s">
        <v>44</v>
      </c>
      <c r="E103" t="s">
        <v>55</v>
      </c>
      <c r="F103" t="s">
        <v>56</v>
      </c>
      <c r="G103" t="s">
        <v>230</v>
      </c>
      <c r="H103">
        <v>117.830833</v>
      </c>
      <c r="I103">
        <v>27.475833000000002</v>
      </c>
      <c r="J103">
        <v>8.26</v>
      </c>
      <c r="K103">
        <v>3</v>
      </c>
      <c r="L103">
        <v>3</v>
      </c>
      <c r="M103" t="s">
        <v>223</v>
      </c>
      <c r="N103" t="s">
        <v>187</v>
      </c>
      <c r="O103" t="s">
        <v>108</v>
      </c>
      <c r="P103" t="s">
        <v>85</v>
      </c>
      <c r="Q103">
        <v>6</v>
      </c>
      <c r="R103">
        <v>3</v>
      </c>
      <c r="S103">
        <v>21</v>
      </c>
      <c r="T103">
        <v>1044</v>
      </c>
      <c r="U103">
        <v>1329</v>
      </c>
      <c r="V103">
        <v>1538</v>
      </c>
      <c r="W103">
        <v>1299</v>
      </c>
      <c r="X103">
        <v>1020</v>
      </c>
      <c r="Y103">
        <v>717</v>
      </c>
      <c r="Z103">
        <v>543</v>
      </c>
      <c r="AA103">
        <v>580</v>
      </c>
      <c r="AB103">
        <v>353</v>
      </c>
      <c r="AC103">
        <v>740</v>
      </c>
      <c r="AD103">
        <v>2.3922699999999999</v>
      </c>
      <c r="AE103">
        <v>0.29912</v>
      </c>
      <c r="AF103">
        <v>0.17443900000000001</v>
      </c>
      <c r="AG103">
        <v>0.138095</v>
      </c>
      <c r="AH103">
        <v>0.47813600000000001</v>
      </c>
      <c r="AI103">
        <v>1.7413799999999999</v>
      </c>
      <c r="AJ103">
        <v>25508.400000000001</v>
      </c>
      <c r="AK103">
        <v>1075.48</v>
      </c>
      <c r="AL103">
        <v>0.73906799999999995</v>
      </c>
      <c r="AM103">
        <v>0.38264999999999999</v>
      </c>
      <c r="AN103">
        <v>0.35446899999999998</v>
      </c>
      <c r="AO103">
        <v>388330</v>
      </c>
      <c r="AP103">
        <v>2.8324099999999999</v>
      </c>
      <c r="AQ103">
        <v>726.93100000000004</v>
      </c>
    </row>
    <row r="104" spans="1:43" x14ac:dyDescent="0.25">
      <c r="A104">
        <v>102</v>
      </c>
      <c r="B104" t="s">
        <v>43</v>
      </c>
      <c r="C104">
        <v>104</v>
      </c>
      <c r="D104" t="s">
        <v>44</v>
      </c>
      <c r="E104" t="s">
        <v>58</v>
      </c>
      <c r="F104" t="s">
        <v>152</v>
      </c>
      <c r="G104" t="s">
        <v>231</v>
      </c>
      <c r="H104">
        <v>118.336111</v>
      </c>
      <c r="I104">
        <v>27.357500000000002</v>
      </c>
      <c r="J104">
        <v>8.1300000000000008</v>
      </c>
      <c r="K104">
        <v>3</v>
      </c>
      <c r="L104">
        <v>3</v>
      </c>
      <c r="M104" t="s">
        <v>223</v>
      </c>
      <c r="N104" t="s">
        <v>187</v>
      </c>
      <c r="O104" t="s">
        <v>108</v>
      </c>
      <c r="P104" t="s">
        <v>85</v>
      </c>
      <c r="Q104">
        <v>6</v>
      </c>
      <c r="R104">
        <v>3</v>
      </c>
      <c r="S104">
        <v>21</v>
      </c>
      <c r="T104">
        <v>1768</v>
      </c>
      <c r="U104">
        <v>2387</v>
      </c>
      <c r="V104">
        <v>2148</v>
      </c>
      <c r="W104">
        <v>2093</v>
      </c>
      <c r="X104">
        <v>1732</v>
      </c>
      <c r="Y104">
        <v>934</v>
      </c>
      <c r="Z104">
        <v>719</v>
      </c>
      <c r="AA104">
        <v>577</v>
      </c>
      <c r="AB104">
        <v>395</v>
      </c>
      <c r="AC104">
        <v>959</v>
      </c>
      <c r="AD104">
        <v>2.91099</v>
      </c>
      <c r="AE104">
        <v>0.43751899999999999</v>
      </c>
      <c r="AF104">
        <v>0.29932500000000001</v>
      </c>
      <c r="AG104">
        <v>0.13006699999999999</v>
      </c>
      <c r="AH104">
        <v>0.49842999999999998</v>
      </c>
      <c r="AI104">
        <v>3.71163</v>
      </c>
      <c r="AJ104">
        <v>30874</v>
      </c>
      <c r="AK104">
        <v>2547.9299999999998</v>
      </c>
      <c r="AL104">
        <v>0.74921499999999996</v>
      </c>
      <c r="AM104">
        <v>0.56779000000000002</v>
      </c>
      <c r="AN104">
        <v>0.34628599999999998</v>
      </c>
      <c r="AO104">
        <v>768311</v>
      </c>
      <c r="AP104">
        <v>2.9874800000000001</v>
      </c>
      <c r="AQ104">
        <v>723.65899999999999</v>
      </c>
    </row>
    <row r="105" spans="1:43" x14ac:dyDescent="0.25">
      <c r="A105">
        <v>103</v>
      </c>
      <c r="B105" t="s">
        <v>43</v>
      </c>
      <c r="C105">
        <v>105</v>
      </c>
      <c r="D105" t="s">
        <v>44</v>
      </c>
      <c r="E105" t="s">
        <v>65</v>
      </c>
      <c r="F105" t="s">
        <v>81</v>
      </c>
      <c r="G105" t="s">
        <v>232</v>
      </c>
      <c r="H105">
        <v>117.916111</v>
      </c>
      <c r="I105">
        <v>27.278888999999999</v>
      </c>
      <c r="J105">
        <v>8.51</v>
      </c>
      <c r="K105">
        <v>3</v>
      </c>
      <c r="L105">
        <v>3</v>
      </c>
      <c r="M105" t="s">
        <v>223</v>
      </c>
      <c r="N105" t="s">
        <v>187</v>
      </c>
      <c r="O105" t="s">
        <v>108</v>
      </c>
      <c r="P105" t="s">
        <v>85</v>
      </c>
      <c r="Q105">
        <v>6</v>
      </c>
      <c r="R105">
        <v>3</v>
      </c>
      <c r="S105">
        <v>21</v>
      </c>
      <c r="T105">
        <v>1016</v>
      </c>
      <c r="U105">
        <v>2897</v>
      </c>
      <c r="V105">
        <v>2890</v>
      </c>
      <c r="W105">
        <v>2608</v>
      </c>
      <c r="X105">
        <v>2133</v>
      </c>
      <c r="Y105">
        <v>711</v>
      </c>
      <c r="Z105">
        <v>284</v>
      </c>
      <c r="AA105">
        <v>451</v>
      </c>
      <c r="AB105">
        <v>287</v>
      </c>
      <c r="AC105">
        <v>419</v>
      </c>
      <c r="AD105">
        <v>9.1830999999999996</v>
      </c>
      <c r="AE105">
        <v>0.60587599999999997</v>
      </c>
      <c r="AF105">
        <v>0.5</v>
      </c>
      <c r="AG105">
        <v>0.42914600000000003</v>
      </c>
      <c r="AH105">
        <v>0.82104600000000005</v>
      </c>
      <c r="AI105">
        <v>3.3302100000000001</v>
      </c>
      <c r="AJ105">
        <v>160125</v>
      </c>
      <c r="AK105">
        <v>6972</v>
      </c>
      <c r="AL105">
        <v>0.91052299999999997</v>
      </c>
      <c r="AM105">
        <v>0.70513199999999998</v>
      </c>
      <c r="AN105">
        <v>0.82276899999999997</v>
      </c>
      <c r="AO105">
        <v>1551140</v>
      </c>
      <c r="AP105">
        <v>10.1761</v>
      </c>
      <c r="AQ105">
        <v>720.67499999999995</v>
      </c>
    </row>
    <row r="106" spans="1:43" x14ac:dyDescent="0.25">
      <c r="A106">
        <v>104</v>
      </c>
      <c r="B106" t="s">
        <v>43</v>
      </c>
      <c r="C106">
        <v>106</v>
      </c>
      <c r="D106" t="s">
        <v>44</v>
      </c>
      <c r="E106" t="s">
        <v>55</v>
      </c>
      <c r="F106" t="s">
        <v>115</v>
      </c>
      <c r="G106" t="s">
        <v>233</v>
      </c>
      <c r="H106">
        <v>117.996667</v>
      </c>
      <c r="I106">
        <v>27.2225</v>
      </c>
      <c r="J106">
        <v>7.21</v>
      </c>
      <c r="K106">
        <v>2</v>
      </c>
      <c r="L106">
        <v>2</v>
      </c>
      <c r="M106" t="s">
        <v>196</v>
      </c>
      <c r="N106" t="s">
        <v>187</v>
      </c>
      <c r="O106" t="s">
        <v>114</v>
      </c>
      <c r="P106" t="s">
        <v>85</v>
      </c>
      <c r="Q106">
        <v>4</v>
      </c>
      <c r="R106">
        <v>3</v>
      </c>
      <c r="S106">
        <v>19</v>
      </c>
      <c r="T106">
        <v>513</v>
      </c>
      <c r="U106">
        <v>1581</v>
      </c>
      <c r="V106">
        <v>1472</v>
      </c>
      <c r="W106">
        <v>1486</v>
      </c>
      <c r="X106">
        <v>1182</v>
      </c>
      <c r="Y106">
        <v>349</v>
      </c>
      <c r="Z106">
        <v>151</v>
      </c>
      <c r="AA106">
        <v>243</v>
      </c>
      <c r="AB106">
        <v>208</v>
      </c>
      <c r="AC106">
        <v>213</v>
      </c>
      <c r="AD106">
        <v>9.8410600000000006</v>
      </c>
      <c r="AE106">
        <v>0.63834199999999996</v>
      </c>
      <c r="AF106">
        <v>0.54408900000000004</v>
      </c>
      <c r="AG106">
        <v>0.39600000000000002</v>
      </c>
      <c r="AH106">
        <v>0.81392500000000001</v>
      </c>
      <c r="AI106">
        <v>4.2070699999999999</v>
      </c>
      <c r="AJ106">
        <v>35006.400000000001</v>
      </c>
      <c r="AK106">
        <v>4521.3999999999996</v>
      </c>
      <c r="AL106">
        <v>0.90696200000000005</v>
      </c>
      <c r="AM106">
        <v>0.71891300000000002</v>
      </c>
      <c r="AN106">
        <v>0.87994899999999998</v>
      </c>
      <c r="AO106">
        <v>402121</v>
      </c>
      <c r="AP106">
        <v>9.7483400000000007</v>
      </c>
      <c r="AQ106">
        <v>722.54499999999996</v>
      </c>
    </row>
    <row r="107" spans="1:43" x14ac:dyDescent="0.25">
      <c r="A107">
        <v>105</v>
      </c>
      <c r="B107" t="s">
        <v>43</v>
      </c>
      <c r="C107">
        <v>107</v>
      </c>
      <c r="D107" t="s">
        <v>44</v>
      </c>
      <c r="E107" t="s">
        <v>45</v>
      </c>
      <c r="F107" t="s">
        <v>63</v>
      </c>
      <c r="G107" t="s">
        <v>234</v>
      </c>
      <c r="H107">
        <v>117.8075</v>
      </c>
      <c r="I107">
        <v>27.236111000000001</v>
      </c>
      <c r="J107">
        <v>7.11</v>
      </c>
      <c r="K107">
        <v>2</v>
      </c>
      <c r="L107">
        <v>2</v>
      </c>
      <c r="M107" t="s">
        <v>196</v>
      </c>
      <c r="N107" t="s">
        <v>187</v>
      </c>
      <c r="O107" t="s">
        <v>114</v>
      </c>
      <c r="P107" t="s">
        <v>85</v>
      </c>
      <c r="Q107">
        <v>4</v>
      </c>
      <c r="R107">
        <v>3</v>
      </c>
      <c r="S107">
        <v>19</v>
      </c>
      <c r="T107">
        <v>1166</v>
      </c>
      <c r="U107">
        <v>3685</v>
      </c>
      <c r="V107">
        <v>3528</v>
      </c>
      <c r="W107">
        <v>3332</v>
      </c>
      <c r="X107">
        <v>2527</v>
      </c>
      <c r="Y107">
        <v>677</v>
      </c>
      <c r="Z107">
        <v>245</v>
      </c>
      <c r="AA107">
        <v>400</v>
      </c>
      <c r="AB107">
        <v>254</v>
      </c>
      <c r="AC107">
        <v>491</v>
      </c>
      <c r="AD107">
        <v>13.6</v>
      </c>
      <c r="AE107">
        <v>0.68959199999999998</v>
      </c>
      <c r="AF107">
        <v>0.577403</v>
      </c>
      <c r="AG107">
        <v>0.46854699999999999</v>
      </c>
      <c r="AH107">
        <v>0.87012999999999996</v>
      </c>
      <c r="AI107">
        <v>4.2824099999999996</v>
      </c>
      <c r="AJ107">
        <v>162691</v>
      </c>
      <c r="AK107">
        <v>11522.7</v>
      </c>
      <c r="AL107">
        <v>0.93506500000000004</v>
      </c>
      <c r="AM107">
        <v>0.78563799999999995</v>
      </c>
      <c r="AN107">
        <v>0.87460099999999996</v>
      </c>
      <c r="AO107">
        <v>2322820</v>
      </c>
      <c r="AP107">
        <v>14.4</v>
      </c>
      <c r="AQ107">
        <v>724.03200000000004</v>
      </c>
    </row>
    <row r="108" spans="1:43" x14ac:dyDescent="0.25">
      <c r="A108">
        <v>106</v>
      </c>
      <c r="B108" t="s">
        <v>43</v>
      </c>
      <c r="C108">
        <v>108</v>
      </c>
      <c r="D108" t="s">
        <v>44</v>
      </c>
      <c r="E108" t="s">
        <v>58</v>
      </c>
      <c r="F108" t="s">
        <v>63</v>
      </c>
      <c r="G108" t="s">
        <v>235</v>
      </c>
      <c r="H108">
        <v>118.414722</v>
      </c>
      <c r="I108">
        <v>27.329722</v>
      </c>
      <c r="J108">
        <v>7.06</v>
      </c>
      <c r="K108">
        <v>2</v>
      </c>
      <c r="L108">
        <v>2</v>
      </c>
      <c r="M108" t="s">
        <v>196</v>
      </c>
      <c r="N108" t="s">
        <v>187</v>
      </c>
      <c r="O108" t="s">
        <v>114</v>
      </c>
      <c r="P108" t="s">
        <v>85</v>
      </c>
      <c r="Q108">
        <v>4</v>
      </c>
      <c r="R108">
        <v>3</v>
      </c>
      <c r="S108">
        <v>19</v>
      </c>
      <c r="T108">
        <v>1930</v>
      </c>
      <c r="U108">
        <v>4092</v>
      </c>
      <c r="V108">
        <v>4014</v>
      </c>
      <c r="W108">
        <v>3695</v>
      </c>
      <c r="X108">
        <v>2918</v>
      </c>
      <c r="Y108">
        <v>967</v>
      </c>
      <c r="Z108">
        <v>371</v>
      </c>
      <c r="AA108">
        <v>558</v>
      </c>
      <c r="AB108">
        <v>277</v>
      </c>
      <c r="AC108">
        <v>882</v>
      </c>
      <c r="AD108">
        <v>9.9595699999999994</v>
      </c>
      <c r="AE108">
        <v>0.61771100000000001</v>
      </c>
      <c r="AF108">
        <v>0.50218799999999997</v>
      </c>
      <c r="AG108">
        <v>0.44544099999999998</v>
      </c>
      <c r="AH108">
        <v>0.83078700000000005</v>
      </c>
      <c r="AI108">
        <v>3.2734899999999998</v>
      </c>
      <c r="AJ108">
        <v>306463</v>
      </c>
      <c r="AK108">
        <v>10030.4</v>
      </c>
      <c r="AL108">
        <v>0.91539300000000001</v>
      </c>
      <c r="AM108">
        <v>0.73759699999999995</v>
      </c>
      <c r="AN108">
        <v>0.79236399999999996</v>
      </c>
      <c r="AO108">
        <v>2995570</v>
      </c>
      <c r="AP108">
        <v>10.8194</v>
      </c>
      <c r="AQ108">
        <v>721.85500000000002</v>
      </c>
    </row>
    <row r="109" spans="1:43" x14ac:dyDescent="0.25">
      <c r="A109">
        <v>107</v>
      </c>
      <c r="B109" t="s">
        <v>43</v>
      </c>
      <c r="C109">
        <v>109</v>
      </c>
      <c r="D109" t="s">
        <v>44</v>
      </c>
      <c r="E109" t="s">
        <v>78</v>
      </c>
      <c r="F109" t="s">
        <v>112</v>
      </c>
      <c r="G109" t="s">
        <v>236</v>
      </c>
      <c r="H109">
        <v>118.365278</v>
      </c>
      <c r="I109">
        <v>27.406389000000001</v>
      </c>
      <c r="J109">
        <v>6.86</v>
      </c>
      <c r="K109">
        <v>1</v>
      </c>
      <c r="L109">
        <v>1</v>
      </c>
      <c r="M109" t="s">
        <v>209</v>
      </c>
      <c r="N109" t="s">
        <v>187</v>
      </c>
      <c r="O109" t="s">
        <v>156</v>
      </c>
      <c r="P109" t="s">
        <v>85</v>
      </c>
      <c r="Q109">
        <v>4</v>
      </c>
      <c r="R109">
        <v>3</v>
      </c>
      <c r="S109">
        <v>19</v>
      </c>
      <c r="T109">
        <v>714</v>
      </c>
      <c r="U109">
        <v>903</v>
      </c>
      <c r="V109">
        <v>709</v>
      </c>
      <c r="W109">
        <v>898</v>
      </c>
      <c r="X109">
        <v>815</v>
      </c>
      <c r="Y109">
        <v>429</v>
      </c>
      <c r="Z109">
        <v>165</v>
      </c>
      <c r="AA109">
        <v>201</v>
      </c>
      <c r="AB109">
        <v>160</v>
      </c>
      <c r="AC109">
        <v>368</v>
      </c>
      <c r="AD109">
        <v>5.4424200000000003</v>
      </c>
      <c r="AE109">
        <v>0.35585600000000001</v>
      </c>
      <c r="AF109">
        <v>0.31028899999999998</v>
      </c>
      <c r="AG109">
        <v>0.44444400000000001</v>
      </c>
      <c r="AH109">
        <v>0.62242600000000003</v>
      </c>
      <c r="AI109">
        <v>1.4621200000000001</v>
      </c>
      <c r="AJ109">
        <v>57657.599999999999</v>
      </c>
      <c r="AK109">
        <v>1392.53</v>
      </c>
      <c r="AL109">
        <v>0.81121299999999996</v>
      </c>
      <c r="AM109">
        <v>0.63421300000000003</v>
      </c>
      <c r="AN109">
        <v>0.61319699999999999</v>
      </c>
      <c r="AO109">
        <v>89199</v>
      </c>
      <c r="AP109">
        <v>4.29697</v>
      </c>
      <c r="AQ109">
        <v>710.62199999999996</v>
      </c>
    </row>
    <row r="110" spans="1:43" x14ac:dyDescent="0.25">
      <c r="A110">
        <v>108</v>
      </c>
      <c r="B110" t="s">
        <v>43</v>
      </c>
      <c r="C110">
        <v>110</v>
      </c>
      <c r="D110" t="s">
        <v>44</v>
      </c>
      <c r="E110" t="s">
        <v>124</v>
      </c>
      <c r="F110" t="s">
        <v>237</v>
      </c>
      <c r="G110" t="s">
        <v>238</v>
      </c>
      <c r="H110">
        <v>118.12694399999999</v>
      </c>
      <c r="I110">
        <v>27.497222000000001</v>
      </c>
      <c r="J110">
        <v>7.98</v>
      </c>
      <c r="K110">
        <v>1</v>
      </c>
      <c r="L110">
        <v>1</v>
      </c>
      <c r="M110" t="s">
        <v>209</v>
      </c>
      <c r="N110" t="s">
        <v>187</v>
      </c>
      <c r="O110" t="s">
        <v>156</v>
      </c>
      <c r="P110" t="s">
        <v>85</v>
      </c>
      <c r="Q110">
        <v>4</v>
      </c>
      <c r="R110">
        <v>3</v>
      </c>
      <c r="S110">
        <v>19</v>
      </c>
      <c r="T110">
        <v>473</v>
      </c>
      <c r="U110">
        <v>1543</v>
      </c>
      <c r="V110">
        <v>1878</v>
      </c>
      <c r="W110">
        <v>1397</v>
      </c>
      <c r="X110">
        <v>1210</v>
      </c>
      <c r="Y110">
        <v>386</v>
      </c>
      <c r="Z110">
        <v>214</v>
      </c>
      <c r="AA110">
        <v>339</v>
      </c>
      <c r="AB110">
        <v>223</v>
      </c>
      <c r="AC110">
        <v>195</v>
      </c>
      <c r="AD110">
        <v>6.5280399999999998</v>
      </c>
      <c r="AE110">
        <v>0.59979300000000002</v>
      </c>
      <c r="AF110">
        <v>0.51629100000000006</v>
      </c>
      <c r="AG110">
        <v>0.28666700000000001</v>
      </c>
      <c r="AH110">
        <v>0.79541099999999998</v>
      </c>
      <c r="AI110">
        <v>4.7907000000000002</v>
      </c>
      <c r="AJ110">
        <v>27967.200000000001</v>
      </c>
      <c r="AK110">
        <v>3708.37</v>
      </c>
      <c r="AL110">
        <v>0.897706</v>
      </c>
      <c r="AM110">
        <v>0.60944699999999996</v>
      </c>
      <c r="AN110">
        <v>0.80316900000000002</v>
      </c>
      <c r="AO110">
        <v>652860</v>
      </c>
      <c r="AP110">
        <v>8.7757000000000005</v>
      </c>
      <c r="AQ110">
        <v>720.36400000000003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Sheet4</vt:lpstr>
      <vt:lpstr>多元回归Python</vt:lpstr>
      <vt:lpstr>Sheet3</vt:lpstr>
      <vt:lpstr>val</vt:lpstr>
      <vt:lpstr>备用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htxdShare</dc:creator>
  <cp:lastModifiedBy>信德航天</cp:lastModifiedBy>
  <dcterms:created xsi:type="dcterms:W3CDTF">2023-04-13T06:13:50Z</dcterms:created>
  <dcterms:modified xsi:type="dcterms:W3CDTF">2023-04-13T07:38:12Z</dcterms:modified>
</cp:coreProperties>
</file>