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E:\Excle\Working Sheet\"/>
    </mc:Choice>
  </mc:AlternateContent>
  <xr:revisionPtr revIDLastSave="0" documentId="13_ncr:1_{A4C58740-D6F5-4816-9587-04D20478FFA2}" xr6:coauthVersionLast="47" xr6:coauthVersionMax="47" xr10:uidLastSave="{00000000-0000-0000-0000-000000000000}"/>
  <bookViews>
    <workbookView xWindow="-120" yWindow="-120" windowWidth="20730" windowHeight="11760" firstSheet="1" activeTab="4" xr2:uid="{00000000-000D-0000-FFFF-FFFF00000000}"/>
  </bookViews>
  <sheets>
    <sheet name="Requirements" sheetId="2" r:id="rId1"/>
    <sheet name="1. IPL Auction data 2022" sheetId="1" r:id="rId2"/>
    <sheet name="Tabels" sheetId="3" r:id="rId3"/>
    <sheet name="Dashboard Tables" sheetId="5" r:id="rId4"/>
    <sheet name="Dashboard" sheetId="6" r:id="rId5"/>
  </sheets>
  <definedNames>
    <definedName name="_xlnm._FilterDatabase" localSheetId="1" hidden="1">'1. IPL Auction data 2022'!$A$1:$G$634</definedName>
    <definedName name="_xlnm._FilterDatabase" localSheetId="2" hidden="1">Tabels!$H$16:$L$16</definedName>
    <definedName name="Slicer_Base_Price">#N/A</definedName>
    <definedName name="Slicer_Team">#N/A</definedName>
    <definedName name="Slicer_TYPE">#N/A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I30" i="3" l="1"/>
  <c r="B3" i="3"/>
  <c r="B13" i="3" s="1"/>
  <c r="J27" i="3"/>
  <c r="K27" i="3"/>
  <c r="L27" i="3"/>
  <c r="I27" i="3"/>
  <c r="C27" i="3"/>
  <c r="D27" i="3"/>
  <c r="E27" i="3"/>
  <c r="B27" i="3"/>
  <c r="I29" i="3"/>
  <c r="J17" i="3"/>
  <c r="K17" i="3"/>
  <c r="L17" i="3"/>
  <c r="J18" i="3"/>
  <c r="K18" i="3"/>
  <c r="L18" i="3"/>
  <c r="J19" i="3"/>
  <c r="K19" i="3"/>
  <c r="L19" i="3"/>
  <c r="J20" i="3"/>
  <c r="K20" i="3"/>
  <c r="L20" i="3"/>
  <c r="J21" i="3"/>
  <c r="K21" i="3"/>
  <c r="L21" i="3"/>
  <c r="J22" i="3"/>
  <c r="K22" i="3"/>
  <c r="L22" i="3"/>
  <c r="J23" i="3"/>
  <c r="K23" i="3"/>
  <c r="L23" i="3"/>
  <c r="J24" i="3"/>
  <c r="K24" i="3"/>
  <c r="L24" i="3"/>
  <c r="J25" i="3"/>
  <c r="K25" i="3"/>
  <c r="L25" i="3"/>
  <c r="J26" i="3"/>
  <c r="K26" i="3"/>
  <c r="L26" i="3"/>
  <c r="I18" i="3"/>
  <c r="I19" i="3"/>
  <c r="I20" i="3"/>
  <c r="I21" i="3"/>
  <c r="I22" i="3"/>
  <c r="I23" i="3"/>
  <c r="I24" i="3"/>
  <c r="I25" i="3"/>
  <c r="I26" i="3"/>
  <c r="I17" i="3"/>
  <c r="C17" i="3"/>
  <c r="D17" i="3"/>
  <c r="E17" i="3"/>
  <c r="C18" i="3"/>
  <c r="D18" i="3"/>
  <c r="E18" i="3"/>
  <c r="C19" i="3"/>
  <c r="D19" i="3"/>
  <c r="E19" i="3"/>
  <c r="C20" i="3"/>
  <c r="D20" i="3"/>
  <c r="E20" i="3"/>
  <c r="C21" i="3"/>
  <c r="D21" i="3"/>
  <c r="E21" i="3"/>
  <c r="C22" i="3"/>
  <c r="D22" i="3"/>
  <c r="E22" i="3"/>
  <c r="C23" i="3"/>
  <c r="D23" i="3"/>
  <c r="E23" i="3"/>
  <c r="C24" i="3"/>
  <c r="D24" i="3"/>
  <c r="E24" i="3"/>
  <c r="C25" i="3"/>
  <c r="D25" i="3"/>
  <c r="E25" i="3"/>
  <c r="C26" i="3"/>
  <c r="D26" i="3"/>
  <c r="E26" i="3"/>
  <c r="B18" i="3"/>
  <c r="B19" i="3"/>
  <c r="B20" i="3"/>
  <c r="B21" i="3"/>
  <c r="B22" i="3"/>
  <c r="B23" i="3"/>
  <c r="B24" i="3"/>
  <c r="B25" i="3"/>
  <c r="B26" i="3"/>
  <c r="B17" i="3"/>
  <c r="J4" i="3"/>
  <c r="J5" i="3"/>
  <c r="J6" i="3"/>
  <c r="J7" i="3"/>
  <c r="J8" i="3"/>
  <c r="J9" i="3"/>
  <c r="J10" i="3"/>
  <c r="J11" i="3"/>
  <c r="J12" i="3"/>
  <c r="J3" i="3"/>
  <c r="I4" i="3"/>
  <c r="I5" i="3"/>
  <c r="I6" i="3"/>
  <c r="I7" i="3"/>
  <c r="I8" i="3"/>
  <c r="I9" i="3"/>
  <c r="I10" i="3"/>
  <c r="I11" i="3"/>
  <c r="I12" i="3"/>
  <c r="I3" i="3"/>
  <c r="D3" i="3"/>
  <c r="D13" i="3" s="1"/>
  <c r="E3" i="3"/>
  <c r="E13" i="3" s="1"/>
  <c r="F3" i="3"/>
  <c r="D4" i="3"/>
  <c r="E4" i="3"/>
  <c r="F4" i="3"/>
  <c r="D5" i="3"/>
  <c r="E5" i="3"/>
  <c r="F5" i="3"/>
  <c r="F13" i="3" s="1"/>
  <c r="D6" i="3"/>
  <c r="E6" i="3"/>
  <c r="F6" i="3"/>
  <c r="D7" i="3"/>
  <c r="E7" i="3"/>
  <c r="F7" i="3"/>
  <c r="D8" i="3"/>
  <c r="E8" i="3"/>
  <c r="F8" i="3"/>
  <c r="D9" i="3"/>
  <c r="E9" i="3"/>
  <c r="F9" i="3"/>
  <c r="D10" i="3"/>
  <c r="E10" i="3"/>
  <c r="F10" i="3"/>
  <c r="D11" i="3"/>
  <c r="E11" i="3"/>
  <c r="F11" i="3"/>
  <c r="D12" i="3"/>
  <c r="E12" i="3"/>
  <c r="F12" i="3"/>
  <c r="C4" i="3"/>
  <c r="C5" i="3"/>
  <c r="C6" i="3"/>
  <c r="C7" i="3"/>
  <c r="C8" i="3"/>
  <c r="C9" i="3"/>
  <c r="C10" i="3"/>
  <c r="C11" i="3"/>
  <c r="C12" i="3"/>
  <c r="C3" i="3"/>
  <c r="C13" i="3" s="1"/>
  <c r="B4" i="3"/>
  <c r="B5" i="3"/>
  <c r="B6" i="3"/>
  <c r="B7" i="3"/>
  <c r="B8" i="3"/>
  <c r="B9" i="3"/>
  <c r="B10" i="3"/>
  <c r="B11" i="3"/>
  <c r="B12" i="3"/>
  <c r="J5" i="5"/>
  <c r="J4" i="5"/>
  <c r="J3" i="5"/>
  <c r="J2" i="5"/>
  <c r="J6" i="5" l="1"/>
  <c r="J13" i="3"/>
  <c r="I13" i="3"/>
</calcChain>
</file>

<file path=xl/sharedStrings.xml><?xml version="1.0" encoding="utf-8"?>
<sst xmlns="http://schemas.openxmlformats.org/spreadsheetml/2006/main" count="2894" uniqueCount="693">
  <si>
    <t>Sr No</t>
  </si>
  <si>
    <t>Player</t>
  </si>
  <si>
    <t>Base Price</t>
  </si>
  <si>
    <t>TYPE</t>
  </si>
  <si>
    <t>2021 Squad</t>
  </si>
  <si>
    <t>Team</t>
  </si>
  <si>
    <t>KL Rahul</t>
  </si>
  <si>
    <t>Draft Pick</t>
  </si>
  <si>
    <t>WICKETKEEPER</t>
  </si>
  <si>
    <t>PBKS</t>
  </si>
  <si>
    <t>Lucknow Super Giants</t>
  </si>
  <si>
    <t>Ravindra Jadeja</t>
  </si>
  <si>
    <t>Retained</t>
  </si>
  <si>
    <t>ALL-ROUNDER</t>
  </si>
  <si>
    <t>CSK</t>
  </si>
  <si>
    <t>Chennai Super Kings</t>
  </si>
  <si>
    <t>Rishabh Pant</t>
  </si>
  <si>
    <t>DC</t>
  </si>
  <si>
    <t>Delhi Capitals</t>
  </si>
  <si>
    <t>Rohit Sharma</t>
  </si>
  <si>
    <t>BATTER</t>
  </si>
  <si>
    <t>MI</t>
  </si>
  <si>
    <t>Mumbai Indians</t>
  </si>
  <si>
    <t>Ishan Kishan</t>
  </si>
  <si>
    <t>2 Cr</t>
  </si>
  <si>
    <t>Rashid Khan</t>
  </si>
  <si>
    <t>BOWLER</t>
  </si>
  <si>
    <t>SRH</t>
  </si>
  <si>
    <t>Gujarat Titans</t>
  </si>
  <si>
    <t>Hardik Pandya</t>
  </si>
  <si>
    <t>Virat Kohli</t>
  </si>
  <si>
    <t>RCB</t>
  </si>
  <si>
    <t>Royal Challengers Bangalore</t>
  </si>
  <si>
    <t>Deepak Chahar</t>
  </si>
  <si>
    <t>Sanju Samson</t>
  </si>
  <si>
    <t>RR</t>
  </si>
  <si>
    <t>Rajasthan Royals</t>
  </si>
  <si>
    <t>Kane Williamson</t>
  </si>
  <si>
    <t>Sunrisers Hyderabad</t>
  </si>
  <si>
    <t>Shreyas Iyer</t>
  </si>
  <si>
    <t>Kolkata Knight Riders</t>
  </si>
  <si>
    <t>MS Dhoni</t>
  </si>
  <si>
    <t>Andre Russell</t>
  </si>
  <si>
    <t>KKR</t>
  </si>
  <si>
    <t>Mayank Agarwal</t>
  </si>
  <si>
    <t>Punjab Kings</t>
  </si>
  <si>
    <t>Jasprit Bumrah</t>
  </si>
  <si>
    <t>Liam Livingstone</t>
  </si>
  <si>
    <t>1 Cr</t>
  </si>
  <si>
    <t>Glenn Maxwell</t>
  </si>
  <si>
    <t>Shardul Thakur</t>
  </si>
  <si>
    <t>Wanindu Hasaranga</t>
  </si>
  <si>
    <t>Harshal Patel</t>
  </si>
  <si>
    <t>Nicholas Pooran</t>
  </si>
  <si>
    <t>1.5 Cr</t>
  </si>
  <si>
    <t>Lockie Ferguson</t>
  </si>
  <si>
    <t>Avesh Khan</t>
  </si>
  <si>
    <t>20 Lakh</t>
  </si>
  <si>
    <t>Jos Buttler</t>
  </si>
  <si>
    <t>Prasidh Krishna</t>
  </si>
  <si>
    <t>Kagiso Rabada</t>
  </si>
  <si>
    <t>Marcus Stoinis</t>
  </si>
  <si>
    <t>Rahul Tewatia</t>
  </si>
  <si>
    <t>40 Lakh</t>
  </si>
  <si>
    <t>Axar Patel</t>
  </si>
  <si>
    <t>Shahrukh Khan</t>
  </si>
  <si>
    <t>Jason Holder</t>
  </si>
  <si>
    <t>Washington Sundar</t>
  </si>
  <si>
    <t>Shimron Hetmyer</t>
  </si>
  <si>
    <t>Rahul Tripathi</t>
  </si>
  <si>
    <t>Shikhar Dhawan</t>
  </si>
  <si>
    <t>Krunal Pandya</t>
  </si>
  <si>
    <t>Tim David</t>
  </si>
  <si>
    <t>Shubman Gill</t>
  </si>
  <si>
    <t>Moeen Ali</t>
  </si>
  <si>
    <t>Nitish Rana</t>
  </si>
  <si>
    <t>Venkatesh Iyer</t>
  </si>
  <si>
    <t>Varun Chakaravarthy</t>
  </si>
  <si>
    <t>Jofra Archer</t>
  </si>
  <si>
    <t>Suryakumar Yadav</t>
  </si>
  <si>
    <t>Trent Boult</t>
  </si>
  <si>
    <t>Josh Hazlewood</t>
  </si>
  <si>
    <t>Devdutt Padikkal</t>
  </si>
  <si>
    <t>Romario Shepherd</t>
  </si>
  <si>
    <t>75 Lakh</t>
  </si>
  <si>
    <t>Prithvi Shaw</t>
  </si>
  <si>
    <t>Mark Wood</t>
  </si>
  <si>
    <t>Pat Cummins</t>
  </si>
  <si>
    <t>Shivam Mavi</t>
  </si>
  <si>
    <t>Faf Du Plessis</t>
  </si>
  <si>
    <t>Mohammed Siraj</t>
  </si>
  <si>
    <t>Ambati Rayudu</t>
  </si>
  <si>
    <t>Jonny Bairstow</t>
  </si>
  <si>
    <t>Quinton De Kock</t>
  </si>
  <si>
    <t>Mitchell Marsh</t>
  </si>
  <si>
    <t>Anrich Nortje</t>
  </si>
  <si>
    <t>Yuzvendra Chahal</t>
  </si>
  <si>
    <t>Abhishek Sharma</t>
  </si>
  <si>
    <t>Mohammad Shami</t>
  </si>
  <si>
    <t>David Warner</t>
  </si>
  <si>
    <t>Ruturaj Gaikwad</t>
  </si>
  <si>
    <t>Sunil Narine</t>
  </si>
  <si>
    <t>Odean Smith</t>
  </si>
  <si>
    <t>Kieron Pollard</t>
  </si>
  <si>
    <t>Deepak Hooda</t>
  </si>
  <si>
    <t>Dinesh Karthik</t>
  </si>
  <si>
    <t>Syed Khaleel Ahmed</t>
  </si>
  <si>
    <t>50 Lakh</t>
  </si>
  <si>
    <t>Rahul Chahar</t>
  </si>
  <si>
    <t>R. Ashwin</t>
  </si>
  <si>
    <t>Manish Pandey</t>
  </si>
  <si>
    <t>Dwayne Bravo</t>
  </si>
  <si>
    <t>Chetan Sakariya</t>
  </si>
  <si>
    <t>Marco Jansen</t>
  </si>
  <si>
    <t>Bhuvneshwar Kumar</t>
  </si>
  <si>
    <t>Shivam Dube</t>
  </si>
  <si>
    <t>Arshdeep Singh</t>
  </si>
  <si>
    <t>Ravi Bishnoi</t>
  </si>
  <si>
    <t>Yashaswi Jaiswal</t>
  </si>
  <si>
    <t>T. Natarajan</t>
  </si>
  <si>
    <t>Abdul Samad</t>
  </si>
  <si>
    <t>Umran Malik</t>
  </si>
  <si>
    <t>Kartik Tyagi</t>
  </si>
  <si>
    <t>Harpreet Brar</t>
  </si>
  <si>
    <t>Riyan Parag</t>
  </si>
  <si>
    <t>30 Lakh</t>
  </si>
  <si>
    <t>Chris Jordan</t>
  </si>
  <si>
    <t>Anuj Rawat</t>
  </si>
  <si>
    <t>Yash Dayal</t>
  </si>
  <si>
    <t>David Miller</t>
  </si>
  <si>
    <t>R. Sai Kishore</t>
  </si>
  <si>
    <t>Dewald Brevis</t>
  </si>
  <si>
    <t>Rovman Powell</t>
  </si>
  <si>
    <t>Abhinav Sadarangani</t>
  </si>
  <si>
    <t>Daniel Sams</t>
  </si>
  <si>
    <t>Navdeep Saini</t>
  </si>
  <si>
    <t>Aiden Markram</t>
  </si>
  <si>
    <t>Matthew Wade</t>
  </si>
  <si>
    <t>Alzarri Joseph</t>
  </si>
  <si>
    <t>Shahbaz Ahamad</t>
  </si>
  <si>
    <t>Sean Abbott</t>
  </si>
  <si>
    <t>Jason Roy</t>
  </si>
  <si>
    <t>Robin Uthappa</t>
  </si>
  <si>
    <t>K.S. Bharat</t>
  </si>
  <si>
    <t>Mustafizur Rahman</t>
  </si>
  <si>
    <t>Kuldeep Yadav</t>
  </si>
  <si>
    <t>Sam Billings</t>
  </si>
  <si>
    <t>Umesh Yadav</t>
  </si>
  <si>
    <t>Vaibhav Arora</t>
  </si>
  <si>
    <t>Raj Angad Bawa</t>
  </si>
  <si>
    <t>Dushmanta Chameera</t>
  </si>
  <si>
    <t>Evin Lewis</t>
  </si>
  <si>
    <t>David Willey</t>
  </si>
  <si>
    <t>Nathan Coulter-Nile</t>
  </si>
  <si>
    <t>Wriddhiman Saha</t>
  </si>
  <si>
    <t>Mitchell Santner</t>
  </si>
  <si>
    <t>Adam Milne</t>
  </si>
  <si>
    <t>Jayant Yadav</t>
  </si>
  <si>
    <t>N. Tilak Varma</t>
  </si>
  <si>
    <t>Murugan Ashwin</t>
  </si>
  <si>
    <t>Rajvardhan Hangargekar</t>
  </si>
  <si>
    <t>Tim Southee</t>
  </si>
  <si>
    <t>Alex Hales</t>
  </si>
  <si>
    <t>Tymal Mills</t>
  </si>
  <si>
    <t>James Neesham</t>
  </si>
  <si>
    <t>Glenn Phillips</t>
  </si>
  <si>
    <t>Vijay Shankar</t>
  </si>
  <si>
    <t>Karun Nair</t>
  </si>
  <si>
    <t>Jaydev Unadkat</t>
  </si>
  <si>
    <t>Prashant Solanki</t>
  </si>
  <si>
    <t>Dominic Drakes</t>
  </si>
  <si>
    <t>Kamlesh Nagarkoti</t>
  </si>
  <si>
    <t>Mandeep Singh</t>
  </si>
  <si>
    <t>Devon Conway</t>
  </si>
  <si>
    <t>Ajinkya Rahane</t>
  </si>
  <si>
    <t>Mohammad Nabi</t>
  </si>
  <si>
    <t>Riley Meredith</t>
  </si>
  <si>
    <t>Sherfane Rutherford</t>
  </si>
  <si>
    <t>Rassie Van Der Dussen</t>
  </si>
  <si>
    <t>Mahipal Lomror</t>
  </si>
  <si>
    <t>K. Gowtham</t>
  </si>
  <si>
    <t>Finn Allen</t>
  </si>
  <si>
    <t>Nathan Ellis</t>
  </si>
  <si>
    <t>Fabian Allen</t>
  </si>
  <si>
    <t>Siddharth Kaul</t>
  </si>
  <si>
    <t>Jason Behrendorff</t>
  </si>
  <si>
    <t>Obed Mccoy</t>
  </si>
  <si>
    <t>Daryl Mitchell</t>
  </si>
  <si>
    <t>Shreyas Gopal</t>
  </si>
  <si>
    <t>Maheesh Theekshana</t>
  </si>
  <si>
    <t>Lalit Yadav</t>
  </si>
  <si>
    <t>Mayank Markande</t>
  </si>
  <si>
    <t>Sheldon Jackson</t>
  </si>
  <si>
    <t>Prabhsimran Singh</t>
  </si>
  <si>
    <t>Rinku Singh</t>
  </si>
  <si>
    <t>Ashok Sharma</t>
  </si>
  <si>
    <t>Rishi Dhawan</t>
  </si>
  <si>
    <t>Varun Aaron</t>
  </si>
  <si>
    <t>Gurkeerat Singh</t>
  </si>
  <si>
    <t>Dwaine Pretorius</t>
  </si>
  <si>
    <t>Tim Seifert</t>
  </si>
  <si>
    <t>Pravin Dubey</t>
  </si>
  <si>
    <t>Lungisani Ngidi</t>
  </si>
  <si>
    <t>Yash Dhull</t>
  </si>
  <si>
    <t>Chamika Karunaratne</t>
  </si>
  <si>
    <t>Sandeep Sharma</t>
  </si>
  <si>
    <t>Bhanuka Rajapaksa</t>
  </si>
  <si>
    <t>Kyle Mayers</t>
  </si>
  <si>
    <t>Shahbaz Nadeem</t>
  </si>
  <si>
    <t>Ankit Singh Rajpoot</t>
  </si>
  <si>
    <t>Sanjay Yadav</t>
  </si>
  <si>
    <t>Karn Sharma</t>
  </si>
  <si>
    <t>Vishnu Vinod</t>
  </si>
  <si>
    <t>Fazalhaq Farooqi</t>
  </si>
  <si>
    <t>Abhijeet Tomar</t>
  </si>
  <si>
    <t>Benny Howell</t>
  </si>
  <si>
    <t>Noor Ahmad</t>
  </si>
  <si>
    <t>Arjun Tendulkar</t>
  </si>
  <si>
    <t>Basil Thampi</t>
  </si>
  <si>
    <t>Suyash Prabhudessai</t>
  </si>
  <si>
    <t>K.C Cariappa</t>
  </si>
  <si>
    <t>Ishan Porel</t>
  </si>
  <si>
    <t>Chama Milind</t>
  </si>
  <si>
    <t>Darshan Nalkande</t>
  </si>
  <si>
    <t>Pradeep Sangwan</t>
  </si>
  <si>
    <t>K.Bhagath Varma</t>
  </si>
  <si>
    <t>Simarjeet Singh</t>
  </si>
  <si>
    <t>N. Jagadeesan</t>
  </si>
  <si>
    <t>C.Hari Nishaanth</t>
  </si>
  <si>
    <t>K.M. Asif</t>
  </si>
  <si>
    <t>Tushar Deshpande</t>
  </si>
  <si>
    <t>Subhranshu Senapati</t>
  </si>
  <si>
    <t>Mukesh Choudhary</t>
  </si>
  <si>
    <t>Ashwin Hebbar</t>
  </si>
  <si>
    <t>Sarfaraz Khan</t>
  </si>
  <si>
    <t>Ripal Patel</t>
  </si>
  <si>
    <t>Vicky Ostwal</t>
  </si>
  <si>
    <t>Rasikh Dar</t>
  </si>
  <si>
    <t>Anukul Roy</t>
  </si>
  <si>
    <t>Baba Indrajith</t>
  </si>
  <si>
    <t>Aman Khan</t>
  </si>
  <si>
    <t>Ramesh Kumar</t>
  </si>
  <si>
    <t>Pratham Singh</t>
  </si>
  <si>
    <t>Prerak Mankad</t>
  </si>
  <si>
    <t>Ansh Patel</t>
  </si>
  <si>
    <t>Jitesh Sharma</t>
  </si>
  <si>
    <t>Writtick Chatterjee</t>
  </si>
  <si>
    <t>Atharva Taide</t>
  </si>
  <si>
    <t>Baltej Dhanda</t>
  </si>
  <si>
    <t>Manan Vohra</t>
  </si>
  <si>
    <t>B. Sai Sudharsan</t>
  </si>
  <si>
    <t>Karan Sharma</t>
  </si>
  <si>
    <t>Ayush Badoni</t>
  </si>
  <si>
    <t>Mohsin Khan</t>
  </si>
  <si>
    <t>Mayank Yadav</t>
  </si>
  <si>
    <t>Anmolpreet Singh</t>
  </si>
  <si>
    <t>Aryan Juyal</t>
  </si>
  <si>
    <t>Ramandeep Singh</t>
  </si>
  <si>
    <t>Rahul Buddhi</t>
  </si>
  <si>
    <t>Hrithik Shokeen</t>
  </si>
  <si>
    <t>Mohd. Arshad Khan</t>
  </si>
  <si>
    <t>Akash Deep</t>
  </si>
  <si>
    <t>Aneeshwar Gautam</t>
  </si>
  <si>
    <t>Luvnith Sisodia</t>
  </si>
  <si>
    <t>Anunay Singh</t>
  </si>
  <si>
    <t>Kuldeep Sen</t>
  </si>
  <si>
    <t>Dhruv Jurel</t>
  </si>
  <si>
    <t>Tejas Baroka</t>
  </si>
  <si>
    <t>Kuldip Yadav</t>
  </si>
  <si>
    <t>Shubham Garhwal</t>
  </si>
  <si>
    <t>Priyam Garg</t>
  </si>
  <si>
    <t>R Samarth</t>
  </si>
  <si>
    <t>Jagadeesha Suchith</t>
  </si>
  <si>
    <t>Shashank Singh</t>
  </si>
  <si>
    <t>Saurabh Dubey</t>
  </si>
  <si>
    <t>Suresh Raina</t>
  </si>
  <si>
    <t>Unsold</t>
  </si>
  <si>
    <t>Steve Smith</t>
  </si>
  <si>
    <t>Shakib Al Hasan</t>
  </si>
  <si>
    <t>Amit Mishra</t>
  </si>
  <si>
    <t>Adil Rashid</t>
  </si>
  <si>
    <t>Imran Tahir</t>
  </si>
  <si>
    <t>Mujeeb Zadran</t>
  </si>
  <si>
    <t>Adam Zampa</t>
  </si>
  <si>
    <t>Rajat Patidar</t>
  </si>
  <si>
    <t>Mohammed Azharuddeen</t>
  </si>
  <si>
    <t>Vishnu Solanki</t>
  </si>
  <si>
    <t>Sandeep Lamichhane</t>
  </si>
  <si>
    <t>M. Siddharth</t>
  </si>
  <si>
    <t>Aaron Finch</t>
  </si>
  <si>
    <t>Marnus Labuschagne</t>
  </si>
  <si>
    <t>Dawid Malan</t>
  </si>
  <si>
    <t>Eoin Morgan</t>
  </si>
  <si>
    <t>Cheteshwar Pujara</t>
  </si>
  <si>
    <t>Saurabh Tiwary</t>
  </si>
  <si>
    <t>Sheldon Cottrell</t>
  </si>
  <si>
    <t>Ishant Sharma</t>
  </si>
  <si>
    <t>Qais Ahmad</t>
  </si>
  <si>
    <t>Piyush Chawla</t>
  </si>
  <si>
    <t>Tabraiz Shamsi</t>
  </si>
  <si>
    <t>Ish Sodhi</t>
  </si>
  <si>
    <t>Sachin Baby</t>
  </si>
  <si>
    <t>Ricky Bhui</t>
  </si>
  <si>
    <t>Himanshu Rana</t>
  </si>
  <si>
    <t>Harnoor Singh</t>
  </si>
  <si>
    <t>Himmat Singh</t>
  </si>
  <si>
    <t>Virat Singh</t>
  </si>
  <si>
    <t>Arzan Nagwaswalla</t>
  </si>
  <si>
    <t>Akash Singh</t>
  </si>
  <si>
    <t>Yash Thakur</t>
  </si>
  <si>
    <t>Vasu Vats</t>
  </si>
  <si>
    <t>Mujtaba Yousuf</t>
  </si>
  <si>
    <t>Chris Lynn</t>
  </si>
  <si>
    <t>Najibullah Zadran</t>
  </si>
  <si>
    <t>Charith Asalanka</t>
  </si>
  <si>
    <t>George Garton</t>
  </si>
  <si>
    <t>Litton Das</t>
  </si>
  <si>
    <t>Niroshan Dickwella</t>
  </si>
  <si>
    <t>Andre Fletcher</t>
  </si>
  <si>
    <t>Rahmanullah Gurbaz</t>
  </si>
  <si>
    <t>Shai Hope</t>
  </si>
  <si>
    <t>Heinrich Klaasen</t>
  </si>
  <si>
    <t>Ben Mcdermott</t>
  </si>
  <si>
    <t>Kusal Mendis</t>
  </si>
  <si>
    <t>Kusal Perera</t>
  </si>
  <si>
    <t>Joshua Philippe</t>
  </si>
  <si>
    <t>Reece Topley</t>
  </si>
  <si>
    <t>Andrew Tye</t>
  </si>
  <si>
    <t>Sandeep Warrier</t>
  </si>
  <si>
    <t>Todd Astle</t>
  </si>
  <si>
    <t>Akila Dhananjaya</t>
  </si>
  <si>
    <t>Zahir Khan</t>
  </si>
  <si>
    <t>Keshav Maharaj</t>
  </si>
  <si>
    <t>Waqar Salamkheil</t>
  </si>
  <si>
    <t>Rahul Sharma</t>
  </si>
  <si>
    <t>Hayden Walsh</t>
  </si>
  <si>
    <t>Tanmay Agarwal</t>
  </si>
  <si>
    <t>Shivam Chauhan</t>
  </si>
  <si>
    <t>Nikhil Gangta</t>
  </si>
  <si>
    <t>Rohan Kadam</t>
  </si>
  <si>
    <t>Tom Kohler-Cadmore</t>
  </si>
  <si>
    <t>Priyank Panchal</t>
  </si>
  <si>
    <t>Sameer Rizvi</t>
  </si>
  <si>
    <t>Ritwik Roy Chowdhury</t>
  </si>
  <si>
    <t>Apoorv Wankhade</t>
  </si>
  <si>
    <t>Atharva Ankolekar</t>
  </si>
  <si>
    <t>Tanay Thyagarajan</t>
  </si>
  <si>
    <t>Ankush Bains</t>
  </si>
  <si>
    <t>Prashant Chopra</t>
  </si>
  <si>
    <t>Kedar Devdhar</t>
  </si>
  <si>
    <t>Shreevats Goswami</t>
  </si>
  <si>
    <t>Akshdeep Nath</t>
  </si>
  <si>
    <t>Aditya Tare</t>
  </si>
  <si>
    <t>Upendra Singh Yadav</t>
  </si>
  <si>
    <t>Ben Dwarshuis</t>
  </si>
  <si>
    <t>Pankaj Jaswal</t>
  </si>
  <si>
    <t>Lukman Hussain Meriwala</t>
  </si>
  <si>
    <t>Vyshak Vijay Kumar</t>
  </si>
  <si>
    <t>Zeeshan Ansari</t>
  </si>
  <si>
    <t>Yuvraj Chudasama</t>
  </si>
  <si>
    <t>Dharmendrasinh Jadeja</t>
  </si>
  <si>
    <t>Khrievitso Kense</t>
  </si>
  <si>
    <t>Prince Balwant Rai</t>
  </si>
  <si>
    <t>Pardeep Sahu</t>
  </si>
  <si>
    <t>Jalaj Saxena</t>
  </si>
  <si>
    <t>Midhun Sudhesan</t>
  </si>
  <si>
    <t>Martin Guptill</t>
  </si>
  <si>
    <t>Usman Khawaja</t>
  </si>
  <si>
    <t>Brandon King</t>
  </si>
  <si>
    <t>Janneman Malan</t>
  </si>
  <si>
    <t>Rilee Rossouw</t>
  </si>
  <si>
    <t>Paul Stirling</t>
  </si>
  <si>
    <t>Hanuma Vihari</t>
  </si>
  <si>
    <t>James Vince</t>
  </si>
  <si>
    <t>Hazratullah Zazai</t>
  </si>
  <si>
    <t>Roston Chase</t>
  </si>
  <si>
    <t>Ben Cutting</t>
  </si>
  <si>
    <t>Lewis Gregory</t>
  </si>
  <si>
    <t>Moises Henriques</t>
  </si>
  <si>
    <t>Akeal Hosein</t>
  </si>
  <si>
    <t>Karim Janat</t>
  </si>
  <si>
    <t>Scott Kuggeleijn</t>
  </si>
  <si>
    <t>Pawan Negi</t>
  </si>
  <si>
    <t>Taskin Ahmed</t>
  </si>
  <si>
    <t>Marchant De Lange</t>
  </si>
  <si>
    <t>Dhawal Kulkarni</t>
  </si>
  <si>
    <t>Saqib Mahmood</t>
  </si>
  <si>
    <t>Kane Richardson</t>
  </si>
  <si>
    <t>Naveen Ul Haq</t>
  </si>
  <si>
    <t>Harpreet Bhatia</t>
  </si>
  <si>
    <t>Sudip Chatterjee</t>
  </si>
  <si>
    <t>Hiten Dalal</t>
  </si>
  <si>
    <t>Abhimanyu Easwaran</t>
  </si>
  <si>
    <t>Laurie Evans</t>
  </si>
  <si>
    <t>Rahul Gahlaut</t>
  </si>
  <si>
    <t>Amandeep Khare</t>
  </si>
  <si>
    <t>Mayank Rawat</t>
  </si>
  <si>
    <t>Dhruv Shorey</t>
  </si>
  <si>
    <t>Hayden Kerr</t>
  </si>
  <si>
    <t>Saurabh Kumar</t>
  </si>
  <si>
    <t>Shams Mulani</t>
  </si>
  <si>
    <t>Dhruv Patel</t>
  </si>
  <si>
    <t>Atit Sheth</t>
  </si>
  <si>
    <t>Utkarsh Singh</t>
  </si>
  <si>
    <t>David Wiese</t>
  </si>
  <si>
    <t>Kaif Ahmad</t>
  </si>
  <si>
    <t>Shubhum Arora</t>
  </si>
  <si>
    <t>Arun Karthick</t>
  </si>
  <si>
    <t>Eknath Kerkar</t>
  </si>
  <si>
    <t>Kennar Lewis</t>
  </si>
  <si>
    <t>Nikhil Naik</t>
  </si>
  <si>
    <t>Urvil Patel</t>
  </si>
  <si>
    <t>B.R. Sharath</t>
  </si>
  <si>
    <t>K.L. Shrijith</t>
  </si>
  <si>
    <t>Mohit Avasthi</t>
  </si>
  <si>
    <t>Sushant Mishra</t>
  </si>
  <si>
    <t>Matheesha Pathirana</t>
  </si>
  <si>
    <t>G Periyasamy</t>
  </si>
  <si>
    <t>M.Harishankar Reddy</t>
  </si>
  <si>
    <t>R. Silambarasan</t>
  </si>
  <si>
    <t>Aditya Thakare</t>
  </si>
  <si>
    <t>Tanveer Ul Haq</t>
  </si>
  <si>
    <t>Prithviraj Yarra</t>
  </si>
  <si>
    <t>Satyajeet Bachhav</t>
  </si>
  <si>
    <t>Chintal Gandhi</t>
  </si>
  <si>
    <t>Jacob Lintott</t>
  </si>
  <si>
    <t>Izharulhuq Naveed</t>
  </si>
  <si>
    <t>Tanveer Sangha</t>
  </si>
  <si>
    <t>Manav Suthar</t>
  </si>
  <si>
    <t>Milind Tandon</t>
  </si>
  <si>
    <t>Sagar Udeshi</t>
  </si>
  <si>
    <t>Kushaal Wadhwani</t>
  </si>
  <si>
    <t>Akshay Wakhare</t>
  </si>
  <si>
    <t>Darren Bravo</t>
  </si>
  <si>
    <t>Shamrah Brooks</t>
  </si>
  <si>
    <t>Avishka Fernando</t>
  </si>
  <si>
    <t>Zubayr Hamza</t>
  </si>
  <si>
    <t>Pathum Nissaanka</t>
  </si>
  <si>
    <t>Kurtis Patterson</t>
  </si>
  <si>
    <t>Hashmatullah Shahidi</t>
  </si>
  <si>
    <t>Manoj Tiwary</t>
  </si>
  <si>
    <t>Ashton Agar</t>
  </si>
  <si>
    <t>Carlos Brath15000000e</t>
  </si>
  <si>
    <t>Kedar Jadhav</t>
  </si>
  <si>
    <t>Colin Munro</t>
  </si>
  <si>
    <t>Gulbadin Naib</t>
  </si>
  <si>
    <t>Keemo Paul</t>
  </si>
  <si>
    <t>Parvez Rasool</t>
  </si>
  <si>
    <t>Dasun Shanaka</t>
  </si>
  <si>
    <t>Wesley Agar</t>
  </si>
  <si>
    <t>Shoriful Islam</t>
  </si>
  <si>
    <t>Josh Little</t>
  </si>
  <si>
    <t>Blessing Muzarabani</t>
  </si>
  <si>
    <t>Jayden Seales</t>
  </si>
  <si>
    <t>Mohit Sharma</t>
  </si>
  <si>
    <t>Barinder Sran</t>
  </si>
  <si>
    <t>Billy Stanlake</t>
  </si>
  <si>
    <t>Neil Wagner</t>
  </si>
  <si>
    <t>Qamran Iqbal</t>
  </si>
  <si>
    <t>Ishank Jaggi</t>
  </si>
  <si>
    <t>Rohan Kunnummal</t>
  </si>
  <si>
    <t>Tanmay Mishra</t>
  </si>
  <si>
    <t>Yash Nahar</t>
  </si>
  <si>
    <t>Shubham Singh Rohilla</t>
  </si>
  <si>
    <t>Alex Ross</t>
  </si>
  <si>
    <t>Naushad Shaikh</t>
  </si>
  <si>
    <t>Baba Aparajith</t>
  </si>
  <si>
    <t>Prayas Barman</t>
  </si>
  <si>
    <t>Yudhvir Charak</t>
  </si>
  <si>
    <t>Shubhang Hegde</t>
  </si>
  <si>
    <t>Roosh Kalaria</t>
  </si>
  <si>
    <t>Tanush Kotian</t>
  </si>
  <si>
    <t>Kaushal Tambe</t>
  </si>
  <si>
    <t>Shivank Vashisth</t>
  </si>
  <si>
    <t>Rahul Chandrol</t>
  </si>
  <si>
    <t>Harvik Desai</t>
  </si>
  <si>
    <t>Cam Fletcher</t>
  </si>
  <si>
    <t>Tarang Gohel</t>
  </si>
  <si>
    <t>Fazil Makaya</t>
  </si>
  <si>
    <t>Ryan Rickelton</t>
  </si>
  <si>
    <t>Sandeep Kumar Tomar</t>
  </si>
  <si>
    <t>Siddhesh Wath</t>
  </si>
  <si>
    <t>Stephen Cheepurupalli</t>
  </si>
  <si>
    <t>Aniket Choudhary</t>
  </si>
  <si>
    <t>Kartikeya Kak</t>
  </si>
  <si>
    <t>Ali Khan</t>
  </si>
  <si>
    <t>Kulwant Khejroliya</t>
  </si>
  <si>
    <t>Ronit More</t>
  </si>
  <si>
    <t>M Nidheesh</t>
  </si>
  <si>
    <t>Babasafi Pathan</t>
  </si>
  <si>
    <t>Vidyadhar Patil</t>
  </si>
  <si>
    <t>Mukesh Kumar Singh</t>
  </si>
  <si>
    <t>R. Alexandar</t>
  </si>
  <si>
    <t>Adithya Ashok</t>
  </si>
  <si>
    <t>Jasmer Dhankhar</t>
  </si>
  <si>
    <t>Prerit Dutta</t>
  </si>
  <si>
    <t>Jon Russ Jaggesar</t>
  </si>
  <si>
    <t>S. Kishan Kumar</t>
  </si>
  <si>
    <t>Kevin Koththigoda</t>
  </si>
  <si>
    <t>Swaraj Wabale</t>
  </si>
  <si>
    <t>Curtis Campher</t>
  </si>
  <si>
    <t>Colin De Grandhomme</t>
  </si>
  <si>
    <t>James Faulkner</t>
  </si>
  <si>
    <t>Craig Overton</t>
  </si>
  <si>
    <t>Wayne Parnell</t>
  </si>
  <si>
    <t>Samit Patel</t>
  </si>
  <si>
    <t>Thisara Perera</t>
  </si>
  <si>
    <t>Darcy Short</t>
  </si>
  <si>
    <t>Murali Vijay</t>
  </si>
  <si>
    <t>Jack Wildermuth</t>
  </si>
  <si>
    <t>Hamish Bennett</t>
  </si>
  <si>
    <t>Daryn Dupavillon</t>
  </si>
  <si>
    <t>Fidel Edwards</t>
  </si>
  <si>
    <t>Hamid Hassan</t>
  </si>
  <si>
    <t>Lahiru Kumara</t>
  </si>
  <si>
    <t>Joel Paris</t>
  </si>
  <si>
    <t>S. Sreesanth</t>
  </si>
  <si>
    <t>Oshane Thomas</t>
  </si>
  <si>
    <t>Blair Tickner</t>
  </si>
  <si>
    <t>Isuru Udana</t>
  </si>
  <si>
    <t>Donavon Ferreira</t>
  </si>
  <si>
    <t>Bhupen Lalwani</t>
  </si>
  <si>
    <t>Henan Malik</t>
  </si>
  <si>
    <t>Pukhraj Mann</t>
  </si>
  <si>
    <t>Shashwat Rawat</t>
  </si>
  <si>
    <t>Jake Weatherald</t>
  </si>
  <si>
    <t>Gerald Coetzee</t>
  </si>
  <si>
    <t>Akshay Karnewar</t>
  </si>
  <si>
    <t>Sumit Kumar</t>
  </si>
  <si>
    <t>Abid Mushtaq</t>
  </si>
  <si>
    <t>Lone Muzaffar</t>
  </si>
  <si>
    <t>Ninad Rathva</t>
  </si>
  <si>
    <t>Shoun Roger</t>
  </si>
  <si>
    <t>Jaideep Bhambhu</t>
  </si>
  <si>
    <t>Nandre Burger</t>
  </si>
  <si>
    <t>Matt Kelly</t>
  </si>
  <si>
    <t>V Koushik</t>
  </si>
  <si>
    <t>Akash Madhwal</t>
  </si>
  <si>
    <t>Anuj Raj</t>
  </si>
  <si>
    <t>Abhijeet Saket</t>
  </si>
  <si>
    <t>Rahul Shukla</t>
  </si>
  <si>
    <t>Nuwan Thushara</t>
  </si>
  <si>
    <t>Mark Adnair</t>
  </si>
  <si>
    <t>Hilton Cartwright</t>
  </si>
  <si>
    <t>Gareth Delany</t>
  </si>
  <si>
    <t>Danushka Gunatilaka</t>
  </si>
  <si>
    <t>Anaru Kitchen</t>
  </si>
  <si>
    <t>Dhananjaya Lakshan</t>
  </si>
  <si>
    <t>Sisanda Magala</t>
  </si>
  <si>
    <t>Andile Phehlukwayo</t>
  </si>
  <si>
    <t>Seekkuge Prasanna</t>
  </si>
  <si>
    <t>Raymon Reifer</t>
  </si>
  <si>
    <t>Amit Ali</t>
  </si>
  <si>
    <t>Chaitanya Bishnoi</t>
  </si>
  <si>
    <t>Mayank Dagar</t>
  </si>
  <si>
    <t>Migael Pretorius</t>
  </si>
  <si>
    <t>Shivam Sharma</t>
  </si>
  <si>
    <t>Pratyush Singh</t>
  </si>
  <si>
    <t>Sanvir Singh</t>
  </si>
  <si>
    <t>Dhrushant Soni</t>
  </si>
  <si>
    <t>M Venkatesh</t>
  </si>
  <si>
    <t>Bandaru Ayyappa</t>
  </si>
  <si>
    <t>Gurnoor Singh Brar</t>
  </si>
  <si>
    <t>Akash Choudhary</t>
  </si>
  <si>
    <t>Mohit Jangra</t>
  </si>
  <si>
    <t>Aaqib Khan</t>
  </si>
  <si>
    <t>Ruben Trumpelmann</t>
  </si>
  <si>
    <t>Brad Wheal</t>
  </si>
  <si>
    <t>Auqib Dar</t>
  </si>
  <si>
    <t>Chirag Gandhi</t>
  </si>
  <si>
    <t>Chris Green</t>
  </si>
  <si>
    <t>Sijomon Joseph</t>
  </si>
  <si>
    <t>Anirudha Joshi</t>
  </si>
  <si>
    <t>Shubham Sharma</t>
  </si>
  <si>
    <t>Shubham Singh</t>
  </si>
  <si>
    <t>Arpit Guleria</t>
  </si>
  <si>
    <t>Vipul Krishna</t>
  </si>
  <si>
    <t>Safvan Patel</t>
  </si>
  <si>
    <t>Chinntla Readdi</t>
  </si>
  <si>
    <t>Manish Reddy</t>
  </si>
  <si>
    <t>Ravi Sharma</t>
  </si>
  <si>
    <t>Corbin Bosch</t>
  </si>
  <si>
    <t>Nathan McAndrew</t>
  </si>
  <si>
    <t>Diwesh Pathania</t>
  </si>
  <si>
    <t>Shubham Ranjane</t>
  </si>
  <si>
    <t>Tom Rogers</t>
  </si>
  <si>
    <t>Johannes Smit</t>
  </si>
  <si>
    <t>Sagar Trivedi</t>
  </si>
  <si>
    <t>Harsh Tyagi</t>
  </si>
  <si>
    <t>R. Vivek</t>
  </si>
  <si>
    <t>R.Sonu Yadav</t>
  </si>
  <si>
    <t>V. Athisayaraj</t>
  </si>
  <si>
    <t>Ottneil Baartman</t>
  </si>
  <si>
    <t>M.B. Darshan</t>
  </si>
  <si>
    <t>V. Gowtham</t>
  </si>
  <si>
    <t>Khwezi Gumede</t>
  </si>
  <si>
    <t>Liam Guthrie</t>
  </si>
  <si>
    <t>Liam Hatcher</t>
  </si>
  <si>
    <t>Jay Bista</t>
  </si>
  <si>
    <t>Saurav Chuahan</t>
  </si>
  <si>
    <t>Tajinder Dhillon</t>
  </si>
  <si>
    <t>Dikshanshu Negi</t>
  </si>
  <si>
    <t>Abhishek Raut</t>
  </si>
  <si>
    <t>K.V. Sasikanth</t>
  </si>
  <si>
    <t>Bharat Sharma</t>
  </si>
  <si>
    <t>Amit Yadav</t>
  </si>
  <si>
    <t>Manoj Bhandage</t>
  </si>
  <si>
    <t>Arun Chaprana</t>
  </si>
  <si>
    <t>Ajay Dev Goud</t>
  </si>
  <si>
    <t>Divyang Hinganekar</t>
  </si>
  <si>
    <t>Azim Kazi</t>
  </si>
  <si>
    <t>Sujit Nayak</t>
  </si>
  <si>
    <t>Parth Sahani</t>
  </si>
  <si>
    <t>Ashutosh Sharma</t>
  </si>
  <si>
    <t>Vivrant Sharma</t>
  </si>
  <si>
    <t>Kumar Kartikeya Singh</t>
  </si>
  <si>
    <t>Ravi Chauhan</t>
  </si>
  <si>
    <t>Shafiqullah Ghafari</t>
  </si>
  <si>
    <t>M. Mohammed</t>
  </si>
  <si>
    <t>Pulkit Narang</t>
  </si>
  <si>
    <t>Pradosh Paul</t>
  </si>
  <si>
    <t>Pushpendra Singh Rathore</t>
  </si>
  <si>
    <t>Jason Sangha</t>
  </si>
  <si>
    <t>Purnank Tyagi</t>
  </si>
  <si>
    <t>Samarth Vyas</t>
  </si>
  <si>
    <t>Duan Jansen</t>
  </si>
  <si>
    <t>Dev Lakra</t>
  </si>
  <si>
    <t>Ajay Mandal</t>
  </si>
  <si>
    <t>Lakhan Raja</t>
  </si>
  <si>
    <t>Girinath Reddy</t>
  </si>
  <si>
    <t>Siddhant Sharma</t>
  </si>
  <si>
    <t>Matthew Short</t>
  </si>
  <si>
    <t>Saurin Thakar</t>
  </si>
  <si>
    <t>Nyeem Young</t>
  </si>
  <si>
    <t>Yuvraj Chaudhary</t>
  </si>
  <si>
    <t>Khizar Dafedar</t>
  </si>
  <si>
    <t>Sahil Dhiwan</t>
  </si>
  <si>
    <t>Arjit Gupta</t>
  </si>
  <si>
    <t>Mickil Jaiswal</t>
  </si>
  <si>
    <t>Ryan John</t>
  </si>
  <si>
    <t>J. Kousik</t>
  </si>
  <si>
    <t>Jitender Pal</t>
  </si>
  <si>
    <t>Jonty Sidhu</t>
  </si>
  <si>
    <t>Yashovardhan Singh</t>
  </si>
  <si>
    <t>Beyers Swanepoel</t>
  </si>
  <si>
    <t>Pranshu Vijayran</t>
  </si>
  <si>
    <t>Ishan Afridi</t>
  </si>
  <si>
    <t>Mohammed Afridi</t>
  </si>
  <si>
    <t>Prerit Agrawal</t>
  </si>
  <si>
    <t>Aidan Cahill</t>
  </si>
  <si>
    <t>Mark Deyal</t>
  </si>
  <si>
    <t>Nidhish Rajagopal</t>
  </si>
  <si>
    <t>Bavanaka Sandeep</t>
  </si>
  <si>
    <t>Safyaan Sharif</t>
  </si>
  <si>
    <t>Henry Shipley</t>
  </si>
  <si>
    <t>Maxwell Swaminathan</t>
  </si>
  <si>
    <t>Johan Van Dyk</t>
  </si>
  <si>
    <t>Dunith Wellalage</t>
  </si>
  <si>
    <t>Agnivesh Ayachi</t>
  </si>
  <si>
    <t>Rohan Rana</t>
  </si>
  <si>
    <t>Nitish Reddy</t>
  </si>
  <si>
    <t>Hardik Tamore</t>
  </si>
  <si>
    <t>Mihir Hirwani</t>
  </si>
  <si>
    <t>Sairaj Patil</t>
  </si>
  <si>
    <t>Monu Singh</t>
  </si>
  <si>
    <t>Nivethan Radhakrishnan</t>
  </si>
  <si>
    <t>Lance Morris</t>
  </si>
  <si>
    <t>Aaron Hardie</t>
  </si>
  <si>
    <t>COST in Cr</t>
  </si>
  <si>
    <t>Requirements</t>
  </si>
  <si>
    <t>x</t>
  </si>
  <si>
    <t>1. Team wise player count, Total &amp; Avg Player Cost</t>
  </si>
  <si>
    <t>2. Player Type wise player count, Total &amp; Avg Player Cost</t>
  </si>
  <si>
    <t>3. Team and Player Type wise player count, Total &amp; Avg Player Cost</t>
  </si>
  <si>
    <t>Total Players</t>
  </si>
  <si>
    <t>Count</t>
  </si>
  <si>
    <t xml:space="preserve">Total Cost </t>
  </si>
  <si>
    <t xml:space="preserve">Average Cost </t>
  </si>
  <si>
    <t>Team/Type Wise Cost (in Cr)</t>
  </si>
  <si>
    <t>Column Labels</t>
  </si>
  <si>
    <t>Grand Total</t>
  </si>
  <si>
    <t>Row Labels</t>
  </si>
  <si>
    <t>Sum of COST in Cr</t>
  </si>
  <si>
    <t>(blank)</t>
  </si>
  <si>
    <t xml:space="preserve">Base Price Wise Count </t>
  </si>
  <si>
    <t xml:space="preserve">Total Money </t>
  </si>
  <si>
    <t>Average Money</t>
  </si>
  <si>
    <t>Count of TYPE</t>
  </si>
  <si>
    <t>Total</t>
  </si>
  <si>
    <t>Team wise Cost (In Cr)</t>
  </si>
  <si>
    <t xml:space="preserve">Percent </t>
  </si>
  <si>
    <t>Count of Player</t>
  </si>
  <si>
    <t xml:space="preserve">Total Teams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</si>
</sst>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u/>
      <sz val="11"/>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B3FB8F"/>
        <bgColor indexed="64"/>
      </patternFill>
    </fill>
    <fill>
      <patternFill patternType="solid">
        <fgColor rgb="FFFFFBC9"/>
        <bgColor indexed="64"/>
      </patternFill>
    </fill>
    <fill>
      <patternFill patternType="solid">
        <fgColor theme="0"/>
        <bgColor indexed="64"/>
      </patternFill>
    </fill>
    <fill>
      <patternFill patternType="solid">
        <fgColor theme="4" tint="0.79998168889431442"/>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6">
    <xf numFmtId="0" fontId="0" fillId="0" borderId="0" xfId="0"/>
    <xf numFmtId="0" fontId="18" fillId="0" borderId="0" xfId="0" applyFont="1"/>
    <xf numFmtId="0" fontId="16" fillId="0" borderId="0" xfId="0" applyFont="1"/>
    <xf numFmtId="164" fontId="0" fillId="0" borderId="0" xfId="0" applyNumberFormat="1"/>
    <xf numFmtId="164" fontId="18" fillId="0" borderId="0" xfId="0" applyNumberFormat="1" applyFont="1"/>
    <xf numFmtId="0" fontId="0" fillId="0" borderId="0" xfId="0" pivotButton="1"/>
    <xf numFmtId="0" fontId="0" fillId="0" borderId="0" xfId="0" applyAlignment="1">
      <alignment horizontal="left"/>
    </xf>
    <xf numFmtId="0" fontId="16" fillId="33" borderId="10" xfId="0" applyFont="1" applyFill="1" applyBorder="1"/>
    <xf numFmtId="0" fontId="0" fillId="0" borderId="10" xfId="0" applyBorder="1"/>
    <xf numFmtId="0" fontId="0" fillId="33" borderId="10" xfId="0" applyFill="1" applyBorder="1"/>
    <xf numFmtId="164" fontId="18" fillId="33" borderId="10" xfId="0" applyNumberFormat="1" applyFont="1" applyFill="1" applyBorder="1"/>
    <xf numFmtId="164" fontId="0" fillId="33" borderId="10" xfId="0" applyNumberFormat="1" applyFill="1" applyBorder="1"/>
    <xf numFmtId="0" fontId="0" fillId="34" borderId="10" xfId="0" applyFill="1" applyBorder="1"/>
    <xf numFmtId="164" fontId="0" fillId="34" borderId="10" xfId="0" applyNumberFormat="1" applyFill="1" applyBorder="1"/>
    <xf numFmtId="0" fontId="0" fillId="0" borderId="10" xfId="0" pivotButton="1" applyBorder="1"/>
    <xf numFmtId="0" fontId="0" fillId="0" borderId="10" xfId="0" applyBorder="1" applyAlignment="1">
      <alignment horizontal="left"/>
    </xf>
    <xf numFmtId="0" fontId="0" fillId="35" borderId="0" xfId="0" applyFill="1"/>
    <xf numFmtId="9" fontId="0" fillId="0" borderId="0" xfId="42" applyFont="1"/>
    <xf numFmtId="0" fontId="16" fillId="36" borderId="0" xfId="0" applyFont="1" applyFill="1"/>
    <xf numFmtId="9" fontId="16" fillId="36" borderId="0" xfId="42" applyFont="1" applyFill="1"/>
    <xf numFmtId="0" fontId="0" fillId="34" borderId="0" xfId="0" applyFill="1"/>
    <xf numFmtId="0" fontId="16" fillId="33" borderId="11" xfId="0" applyFont="1" applyFill="1" applyBorder="1" applyAlignment="1">
      <alignment horizontal="center"/>
    </xf>
    <xf numFmtId="0" fontId="16" fillId="33" borderId="12" xfId="0" applyFont="1" applyFill="1" applyBorder="1" applyAlignment="1">
      <alignment horizontal="center"/>
    </xf>
    <xf numFmtId="0" fontId="16" fillId="33" borderId="13" xfId="0" applyFont="1" applyFill="1" applyBorder="1" applyAlignment="1">
      <alignment horizontal="center"/>
    </xf>
    <xf numFmtId="0" fontId="16" fillId="33" borderId="10" xfId="0" applyFont="1" applyFill="1" applyBorder="1" applyAlignment="1">
      <alignment horizontal="center"/>
    </xf>
    <xf numFmtId="0" fontId="0" fillId="0" borderId="10" xfId="0" applyNumberFormat="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52">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mruColors>
      <color rgb="FFFECD8C"/>
      <color rgb="FFF2BB9C"/>
      <color rgb="FFFDD191"/>
      <color rgb="FFD1FDA5"/>
      <color rgb="FFB0A3FF"/>
      <color rgb="FF9FDAFF"/>
      <color rgb="FFFFFBC9"/>
      <color rgb="FFFFF3AB"/>
      <color rgb="FFEEFF97"/>
      <color rgb="FFFFFF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Auction data 2022 Analysis By Murtaza Gandhi.xlsx]Dashboard Tables!PivotTable2</c:name>
    <c:fmtId val="0"/>
  </c:pivotSource>
  <c:chart>
    <c:title>
      <c:tx>
        <c:rich>
          <a:bodyPr rot="0" spcFirstLastPara="1" vertOverflow="ellipsis" vert="horz" wrap="square" anchor="ctr" anchorCtr="1"/>
          <a:lstStyle/>
          <a:p>
            <a:pPr>
              <a:defRPr sz="1800" b="1" i="0" u="none" strike="noStrike" kern="1200" cap="all" spc="50" baseline="0">
                <a:solidFill>
                  <a:schemeClr val="dk1"/>
                </a:solidFill>
                <a:latin typeface="+mn-lt"/>
                <a:ea typeface="+mn-ea"/>
                <a:cs typeface="+mn-cs"/>
              </a:defRPr>
            </a:pPr>
            <a:r>
              <a:rPr lang="en-IN" baseline="0"/>
              <a:t>Cost wise Team And Type Distribution   </a:t>
            </a:r>
            <a:endParaRPr lang="en-IN"/>
          </a:p>
        </c:rich>
      </c:tx>
      <c:layout>
        <c:manualLayout>
          <c:xMode val="edge"/>
          <c:yMode val="edge"/>
          <c:x val="0.3086955280499743"/>
          <c:y val="5.4698471750762083E-2"/>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dk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'Dashboard Tables'!$B$3:$B$4</c:f>
              <c:strCache>
                <c:ptCount val="1"/>
                <c:pt idx="0">
                  <c:v>ALL-ROUNDER</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'Dashboard Tables'!$A$5:$A$16</c:f>
              <c:strCache>
                <c:ptCount val="11"/>
                <c:pt idx="0">
                  <c:v>Chennai Super Kings</c:v>
                </c:pt>
                <c:pt idx="1">
                  <c:v>Delhi Capitals</c:v>
                </c:pt>
                <c:pt idx="2">
                  <c:v>Gujarat Titans</c:v>
                </c:pt>
                <c:pt idx="3">
                  <c:v>Kolkata Knight Riders</c:v>
                </c:pt>
                <c:pt idx="4">
                  <c:v>Lucknow Super Giants</c:v>
                </c:pt>
                <c:pt idx="5">
                  <c:v>Mumbai Indians</c:v>
                </c:pt>
                <c:pt idx="6">
                  <c:v>Punjab Kings</c:v>
                </c:pt>
                <c:pt idx="7">
                  <c:v>Rajasthan Royals</c:v>
                </c:pt>
                <c:pt idx="8">
                  <c:v>Royal Challengers Bangalore</c:v>
                </c:pt>
                <c:pt idx="9">
                  <c:v>Sunrisers Hyderabad</c:v>
                </c:pt>
                <c:pt idx="10">
                  <c:v>Unsold</c:v>
                </c:pt>
              </c:strCache>
            </c:strRef>
          </c:cat>
          <c:val>
            <c:numRef>
              <c:f>'Dashboard Tables'!$B$5:$B$16</c:f>
              <c:numCache>
                <c:formatCode>General</c:formatCode>
                <c:ptCount val="11"/>
                <c:pt idx="0">
                  <c:v>40.1</c:v>
                </c:pt>
                <c:pt idx="1">
                  <c:v>18.849999999999998</c:v>
                </c:pt>
                <c:pt idx="2">
                  <c:v>29.099999999999998</c:v>
                </c:pt>
                <c:pt idx="3">
                  <c:v>50.400000000000006</c:v>
                </c:pt>
                <c:pt idx="4">
                  <c:v>33.95000000000001</c:v>
                </c:pt>
                <c:pt idx="5">
                  <c:v>28.7</c:v>
                </c:pt>
                <c:pt idx="6">
                  <c:v>34.050000000000004</c:v>
                </c:pt>
                <c:pt idx="7">
                  <c:v>11.45</c:v>
                </c:pt>
                <c:pt idx="8">
                  <c:v>39.35</c:v>
                </c:pt>
                <c:pt idx="9">
                  <c:v>31.4</c:v>
                </c:pt>
              </c:numCache>
            </c:numRef>
          </c:val>
          <c:extLst>
            <c:ext xmlns:c16="http://schemas.microsoft.com/office/drawing/2014/chart" uri="{C3380CC4-5D6E-409C-BE32-E72D297353CC}">
              <c16:uniqueId val="{00000000-D187-4EE6-8615-946B9D7E28A8}"/>
            </c:ext>
          </c:extLst>
        </c:ser>
        <c:ser>
          <c:idx val="1"/>
          <c:order val="1"/>
          <c:tx>
            <c:strRef>
              <c:f>'Dashboard Tables'!$C$3:$C$4</c:f>
              <c:strCache>
                <c:ptCount val="1"/>
                <c:pt idx="0">
                  <c:v>BATTER</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'Dashboard Tables'!$A$5:$A$16</c:f>
              <c:strCache>
                <c:ptCount val="11"/>
                <c:pt idx="0">
                  <c:v>Chennai Super Kings</c:v>
                </c:pt>
                <c:pt idx="1">
                  <c:v>Delhi Capitals</c:v>
                </c:pt>
                <c:pt idx="2">
                  <c:v>Gujarat Titans</c:v>
                </c:pt>
                <c:pt idx="3">
                  <c:v>Kolkata Knight Riders</c:v>
                </c:pt>
                <c:pt idx="4">
                  <c:v>Lucknow Super Giants</c:v>
                </c:pt>
                <c:pt idx="5">
                  <c:v>Mumbai Indians</c:v>
                </c:pt>
                <c:pt idx="6">
                  <c:v>Punjab Kings</c:v>
                </c:pt>
                <c:pt idx="7">
                  <c:v>Rajasthan Royals</c:v>
                </c:pt>
                <c:pt idx="8">
                  <c:v>Royal Challengers Bangalore</c:v>
                </c:pt>
                <c:pt idx="9">
                  <c:v>Sunrisers Hyderabad</c:v>
                </c:pt>
                <c:pt idx="10">
                  <c:v>Unsold</c:v>
                </c:pt>
              </c:strCache>
            </c:strRef>
          </c:cat>
          <c:val>
            <c:numRef>
              <c:f>'Dashboard Tables'!$C$5:$C$16</c:f>
              <c:numCache>
                <c:formatCode>General</c:formatCode>
                <c:ptCount val="11"/>
                <c:pt idx="0">
                  <c:v>9.3999999999999986</c:v>
                </c:pt>
                <c:pt idx="1">
                  <c:v>17.850000000000001</c:v>
                </c:pt>
                <c:pt idx="2">
                  <c:v>15.6</c:v>
                </c:pt>
                <c:pt idx="3">
                  <c:v>16.100000000000001</c:v>
                </c:pt>
                <c:pt idx="4">
                  <c:v>6.8</c:v>
                </c:pt>
                <c:pt idx="5">
                  <c:v>27.4</c:v>
                </c:pt>
                <c:pt idx="6">
                  <c:v>20.75</c:v>
                </c:pt>
                <c:pt idx="7">
                  <c:v>22.65</c:v>
                </c:pt>
                <c:pt idx="8">
                  <c:v>22.8</c:v>
                </c:pt>
                <c:pt idx="9">
                  <c:v>25.5</c:v>
                </c:pt>
              </c:numCache>
            </c:numRef>
          </c:val>
          <c:extLst>
            <c:ext xmlns:c16="http://schemas.microsoft.com/office/drawing/2014/chart" uri="{C3380CC4-5D6E-409C-BE32-E72D297353CC}">
              <c16:uniqueId val="{00000002-D187-4EE6-8615-946B9D7E28A8}"/>
            </c:ext>
          </c:extLst>
        </c:ser>
        <c:ser>
          <c:idx val="2"/>
          <c:order val="2"/>
          <c:tx>
            <c:strRef>
              <c:f>'Dashboard Tables'!$D$3:$D$4</c:f>
              <c:strCache>
                <c:ptCount val="1"/>
                <c:pt idx="0">
                  <c:v>BOWLER</c:v>
                </c:pt>
              </c:strCache>
            </c:strRef>
          </c:tx>
          <c:spPr>
            <a:solidFill>
              <a:schemeClr val="accent3">
                <a:alpha val="7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'Dashboard Tables'!$A$5:$A$16</c:f>
              <c:strCache>
                <c:ptCount val="11"/>
                <c:pt idx="0">
                  <c:v>Chennai Super Kings</c:v>
                </c:pt>
                <c:pt idx="1">
                  <c:v>Delhi Capitals</c:v>
                </c:pt>
                <c:pt idx="2">
                  <c:v>Gujarat Titans</c:v>
                </c:pt>
                <c:pt idx="3">
                  <c:v>Kolkata Knight Riders</c:v>
                </c:pt>
                <c:pt idx="4">
                  <c:v>Lucknow Super Giants</c:v>
                </c:pt>
                <c:pt idx="5">
                  <c:v>Mumbai Indians</c:v>
                </c:pt>
                <c:pt idx="6">
                  <c:v>Punjab Kings</c:v>
                </c:pt>
                <c:pt idx="7">
                  <c:v>Rajasthan Royals</c:v>
                </c:pt>
                <c:pt idx="8">
                  <c:v>Royal Challengers Bangalore</c:v>
                </c:pt>
                <c:pt idx="9">
                  <c:v>Sunrisers Hyderabad</c:v>
                </c:pt>
                <c:pt idx="10">
                  <c:v>Unsold</c:v>
                </c:pt>
              </c:strCache>
            </c:strRef>
          </c:cat>
          <c:val>
            <c:numRef>
              <c:f>'Dashboard Tables'!$D$5:$D$16</c:f>
              <c:numCache>
                <c:formatCode>General</c:formatCode>
                <c:ptCount val="11"/>
                <c:pt idx="0">
                  <c:v>18.599999999999998</c:v>
                </c:pt>
                <c:pt idx="1">
                  <c:v>31.2</c:v>
                </c:pt>
                <c:pt idx="2">
                  <c:v>40.65</c:v>
                </c:pt>
                <c:pt idx="3">
                  <c:v>12.25</c:v>
                </c:pt>
                <c:pt idx="4">
                  <c:v>24.9</c:v>
                </c:pt>
                <c:pt idx="5">
                  <c:v>18.349999999999998</c:v>
                </c:pt>
                <c:pt idx="6">
                  <c:v>22.2</c:v>
                </c:pt>
                <c:pt idx="7">
                  <c:v>30.75</c:v>
                </c:pt>
                <c:pt idx="8">
                  <c:v>17.2</c:v>
                </c:pt>
                <c:pt idx="9">
                  <c:v>20.249999999999996</c:v>
                </c:pt>
              </c:numCache>
            </c:numRef>
          </c:val>
          <c:extLst>
            <c:ext xmlns:c16="http://schemas.microsoft.com/office/drawing/2014/chart" uri="{C3380CC4-5D6E-409C-BE32-E72D297353CC}">
              <c16:uniqueId val="{00000003-D187-4EE6-8615-946B9D7E28A8}"/>
            </c:ext>
          </c:extLst>
        </c:ser>
        <c:ser>
          <c:idx val="3"/>
          <c:order val="3"/>
          <c:tx>
            <c:strRef>
              <c:f>'Dashboard Tables'!$E$3:$E$4</c:f>
              <c:strCache>
                <c:ptCount val="1"/>
                <c:pt idx="0">
                  <c:v>WICKETKEEPER</c:v>
                </c:pt>
              </c:strCache>
            </c:strRef>
          </c:tx>
          <c:spPr>
            <a:solidFill>
              <a:schemeClr val="accent4">
                <a:alpha val="7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'Dashboard Tables'!$A$5:$A$16</c:f>
              <c:strCache>
                <c:ptCount val="11"/>
                <c:pt idx="0">
                  <c:v>Chennai Super Kings</c:v>
                </c:pt>
                <c:pt idx="1">
                  <c:v>Delhi Capitals</c:v>
                </c:pt>
                <c:pt idx="2">
                  <c:v>Gujarat Titans</c:v>
                </c:pt>
                <c:pt idx="3">
                  <c:v>Kolkata Knight Riders</c:v>
                </c:pt>
                <c:pt idx="4">
                  <c:v>Lucknow Super Giants</c:v>
                </c:pt>
                <c:pt idx="5">
                  <c:v>Mumbai Indians</c:v>
                </c:pt>
                <c:pt idx="6">
                  <c:v>Punjab Kings</c:v>
                </c:pt>
                <c:pt idx="7">
                  <c:v>Rajasthan Royals</c:v>
                </c:pt>
                <c:pt idx="8">
                  <c:v>Royal Challengers Bangalore</c:v>
                </c:pt>
                <c:pt idx="9">
                  <c:v>Sunrisers Hyderabad</c:v>
                </c:pt>
                <c:pt idx="10">
                  <c:v>Unsold</c:v>
                </c:pt>
              </c:strCache>
            </c:strRef>
          </c:cat>
          <c:val>
            <c:numRef>
              <c:f>'Dashboard Tables'!$E$5:$E$16</c:f>
              <c:numCache>
                <c:formatCode>General</c:formatCode>
                <c:ptCount val="11"/>
                <c:pt idx="0">
                  <c:v>18.95</c:v>
                </c:pt>
                <c:pt idx="1">
                  <c:v>18.5</c:v>
                </c:pt>
                <c:pt idx="2">
                  <c:v>4.3</c:v>
                </c:pt>
                <c:pt idx="3">
                  <c:v>2.8000000000000003</c:v>
                </c:pt>
                <c:pt idx="4">
                  <c:v>23.75</c:v>
                </c:pt>
                <c:pt idx="5">
                  <c:v>15.45</c:v>
                </c:pt>
                <c:pt idx="6">
                  <c:v>7.55</c:v>
                </c:pt>
                <c:pt idx="7">
                  <c:v>24.2</c:v>
                </c:pt>
                <c:pt idx="8">
                  <c:v>9.1</c:v>
                </c:pt>
                <c:pt idx="9">
                  <c:v>12.75</c:v>
                </c:pt>
              </c:numCache>
            </c:numRef>
          </c:val>
          <c:extLst>
            <c:ext xmlns:c16="http://schemas.microsoft.com/office/drawing/2014/chart" uri="{C3380CC4-5D6E-409C-BE32-E72D297353CC}">
              <c16:uniqueId val="{00000004-D187-4EE6-8615-946B9D7E28A8}"/>
            </c:ext>
          </c:extLst>
        </c:ser>
        <c:dLbls>
          <c:dLblPos val="ctr"/>
          <c:showLegendKey val="0"/>
          <c:showVal val="1"/>
          <c:showCatName val="0"/>
          <c:showSerName val="0"/>
          <c:showPercent val="0"/>
          <c:showBubbleSize val="0"/>
        </c:dLbls>
        <c:gapWidth val="50"/>
        <c:overlap val="100"/>
        <c:axId val="856227488"/>
        <c:axId val="856228736"/>
      </c:barChart>
      <c:catAx>
        <c:axId val="856227488"/>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56228736"/>
        <c:crosses val="autoZero"/>
        <c:auto val="1"/>
        <c:lblAlgn val="ctr"/>
        <c:lblOffset val="100"/>
        <c:noMultiLvlLbl val="0"/>
      </c:catAx>
      <c:valAx>
        <c:axId val="856228736"/>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56227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a:outerShdw blurRad="50800" dist="38100" dir="2700000" algn="tl" rotWithShape="0">
        <a:prstClr val="black">
          <a:alpha val="40000"/>
        </a:prstClr>
      </a:out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Auction data 2022 Analysis By Murtaza Gandhi.xlsx]Dashboard Tables!PivotTable3</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Cost</a:t>
            </a:r>
            <a:r>
              <a:rPr lang="en-US" baseline="0"/>
              <a:t>% by Type </a:t>
            </a:r>
          </a:p>
        </c:rich>
      </c:tx>
      <c:layout>
        <c:manualLayout>
          <c:xMode val="edge"/>
          <c:yMode val="edge"/>
          <c:x val="0.33464557753549323"/>
          <c:y val="5.433070866141732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sx="87000" sy="87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sx="87000" sy="87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sx="87000" sy="87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sx="87000" sy="87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sx="87000" sy="87000" algn="ctr" rotWithShape="0">
              <a:srgbClr val="000000">
                <a:alpha val="63000"/>
              </a:srgbClr>
            </a:outerShdw>
          </a:effectLst>
        </c:spPr>
      </c:pivotFmt>
    </c:pivotFmts>
    <c:plotArea>
      <c:layout>
        <c:manualLayout>
          <c:layoutTarget val="inner"/>
          <c:xMode val="edge"/>
          <c:yMode val="edge"/>
          <c:x val="0.32513057947472707"/>
          <c:y val="0.22126290463692039"/>
          <c:w val="0.31902331214101087"/>
          <c:h val="0.6347235345581802"/>
        </c:manualLayout>
      </c:layout>
      <c:pieChart>
        <c:varyColors val="1"/>
        <c:ser>
          <c:idx val="0"/>
          <c:order val="0"/>
          <c:tx>
            <c:strRef>
              <c:f>'Dashboard Tables'!$I$1</c:f>
              <c:strCache>
                <c:ptCount val="1"/>
                <c:pt idx="0">
                  <c:v>Total</c:v>
                </c:pt>
              </c:strCache>
            </c:strRef>
          </c:tx>
          <c:spPr>
            <a:effectLst>
              <a:outerShdw blurRad="57150" dist="19050" dir="5400000" sx="87000" sy="87000" algn="ctr" rotWithShape="0">
                <a:srgbClr val="000000">
                  <a:alpha val="63000"/>
                </a:srgbClr>
              </a:outerShdw>
            </a:effectLst>
          </c:spPr>
          <c:explosion val="4"/>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sx="87000" sy="87000" algn="ctr" rotWithShape="0">
                  <a:srgbClr val="000000">
                    <a:alpha val="63000"/>
                  </a:srgbClr>
                </a:outerShdw>
              </a:effectLst>
            </c:spPr>
            <c:extLst>
              <c:ext xmlns:c16="http://schemas.microsoft.com/office/drawing/2014/chart" uri="{C3380CC4-5D6E-409C-BE32-E72D297353CC}">
                <c16:uniqueId val="{00000001-19F4-4984-919B-BC9A8604C55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sx="87000" sy="87000" algn="ctr" rotWithShape="0">
                  <a:srgbClr val="000000">
                    <a:alpha val="63000"/>
                  </a:srgbClr>
                </a:outerShdw>
              </a:effectLst>
            </c:spPr>
            <c:extLst>
              <c:ext xmlns:c16="http://schemas.microsoft.com/office/drawing/2014/chart" uri="{C3380CC4-5D6E-409C-BE32-E72D297353CC}">
                <c16:uniqueId val="{00000003-19F4-4984-919B-BC9A8604C55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sx="87000" sy="87000" algn="ctr" rotWithShape="0">
                  <a:srgbClr val="000000">
                    <a:alpha val="63000"/>
                  </a:srgbClr>
                </a:outerShdw>
              </a:effectLst>
            </c:spPr>
            <c:extLst>
              <c:ext xmlns:c16="http://schemas.microsoft.com/office/drawing/2014/chart" uri="{C3380CC4-5D6E-409C-BE32-E72D297353CC}">
                <c16:uniqueId val="{00000005-19F4-4984-919B-BC9A8604C55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sx="87000" sy="87000" algn="ctr" rotWithShape="0">
                  <a:srgbClr val="000000">
                    <a:alpha val="63000"/>
                  </a:srgbClr>
                </a:outerShdw>
              </a:effectLst>
            </c:spPr>
            <c:extLst>
              <c:ext xmlns:c16="http://schemas.microsoft.com/office/drawing/2014/chart" uri="{C3380CC4-5D6E-409C-BE32-E72D297353CC}">
                <c16:uniqueId val="{00000007-19F4-4984-919B-BC9A8604C557}"/>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'Dashboard Tables'!$H$2:$H$6</c:f>
              <c:strCache>
                <c:ptCount val="4"/>
                <c:pt idx="0">
                  <c:v>ALL-ROUNDER</c:v>
                </c:pt>
                <c:pt idx="1">
                  <c:v>BATTER</c:v>
                </c:pt>
                <c:pt idx="2">
                  <c:v>BOWLER</c:v>
                </c:pt>
                <c:pt idx="3">
                  <c:v>WICKETKEEPER</c:v>
                </c:pt>
              </c:strCache>
            </c:strRef>
          </c:cat>
          <c:val>
            <c:numRef>
              <c:f>'Dashboard Tables'!$I$2:$I$6</c:f>
              <c:numCache>
                <c:formatCode>General</c:formatCode>
                <c:ptCount val="4"/>
                <c:pt idx="0">
                  <c:v>317.3499999999998</c:v>
                </c:pt>
                <c:pt idx="1">
                  <c:v>184.85</c:v>
                </c:pt>
                <c:pt idx="2">
                  <c:v>236.34999999999997</c:v>
                </c:pt>
                <c:pt idx="3">
                  <c:v>137.35000000000002</c:v>
                </c:pt>
              </c:numCache>
            </c:numRef>
          </c:val>
          <c:extLst>
            <c:ext xmlns:c16="http://schemas.microsoft.com/office/drawing/2014/chart" uri="{C3380CC4-5D6E-409C-BE32-E72D297353CC}">
              <c16:uniqueId val="{00000000-DC43-44C8-8507-5C8F8D6450A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0.77777974628171476"/>
          <c:y val="0.20183034412365122"/>
          <c:w val="0.20832939632545933"/>
          <c:h val="0.604745917177019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Auction data 2022 Analysis By Murtaza Gandhi.xlsx]Dashboard Tables!PivotTable8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 Tables'!$D$46</c:f>
              <c:strCache>
                <c:ptCount val="1"/>
                <c:pt idx="0">
                  <c:v>Count of TYPE</c:v>
                </c:pt>
              </c:strCache>
            </c:strRef>
          </c:tx>
          <c:spPr>
            <a:solidFill>
              <a:schemeClr val="accent1"/>
            </a:solidFill>
            <a:ln>
              <a:noFill/>
            </a:ln>
            <a:effectLst/>
          </c:spPr>
          <c:invertIfNegative val="0"/>
          <c:cat>
            <c:strRef>
              <c:f>'Dashboard Tables'!$C$47:$C$57</c:f>
              <c:strCache>
                <c:ptCount val="10"/>
                <c:pt idx="0">
                  <c:v>1 Cr</c:v>
                </c:pt>
                <c:pt idx="1">
                  <c:v>1.5 Cr</c:v>
                </c:pt>
                <c:pt idx="2">
                  <c:v>2 Cr</c:v>
                </c:pt>
                <c:pt idx="3">
                  <c:v>20 Lakh</c:v>
                </c:pt>
                <c:pt idx="4">
                  <c:v>30 Lakh</c:v>
                </c:pt>
                <c:pt idx="5">
                  <c:v>40 Lakh</c:v>
                </c:pt>
                <c:pt idx="6">
                  <c:v>50 Lakh</c:v>
                </c:pt>
                <c:pt idx="7">
                  <c:v>75 Lakh</c:v>
                </c:pt>
                <c:pt idx="8">
                  <c:v>Draft Pick</c:v>
                </c:pt>
                <c:pt idx="9">
                  <c:v>Retained</c:v>
                </c:pt>
              </c:strCache>
            </c:strRef>
          </c:cat>
          <c:val>
            <c:numRef>
              <c:f>'Dashboard Tables'!$D$47:$D$57</c:f>
              <c:numCache>
                <c:formatCode>General</c:formatCode>
                <c:ptCount val="10"/>
                <c:pt idx="0">
                  <c:v>33</c:v>
                </c:pt>
                <c:pt idx="1">
                  <c:v>20</c:v>
                </c:pt>
                <c:pt idx="2">
                  <c:v>48</c:v>
                </c:pt>
                <c:pt idx="3">
                  <c:v>344</c:v>
                </c:pt>
                <c:pt idx="4">
                  <c:v>9</c:v>
                </c:pt>
                <c:pt idx="5">
                  <c:v>16</c:v>
                </c:pt>
                <c:pt idx="6">
                  <c:v>104</c:v>
                </c:pt>
                <c:pt idx="7">
                  <c:v>26</c:v>
                </c:pt>
                <c:pt idx="8">
                  <c:v>6</c:v>
                </c:pt>
                <c:pt idx="9">
                  <c:v>27</c:v>
                </c:pt>
              </c:numCache>
            </c:numRef>
          </c:val>
          <c:extLst>
            <c:ext xmlns:c16="http://schemas.microsoft.com/office/drawing/2014/chart" uri="{C3380CC4-5D6E-409C-BE32-E72D297353CC}">
              <c16:uniqueId val="{00000005-582D-433B-B923-D4F2D4A232CD}"/>
            </c:ext>
          </c:extLst>
        </c:ser>
        <c:ser>
          <c:idx val="1"/>
          <c:order val="1"/>
          <c:tx>
            <c:strRef>
              <c:f>'Dashboard Tables'!$E$46</c:f>
              <c:strCache>
                <c:ptCount val="1"/>
                <c:pt idx="0">
                  <c:v>Sum of COST in Cr</c:v>
                </c:pt>
              </c:strCache>
            </c:strRef>
          </c:tx>
          <c:spPr>
            <a:solidFill>
              <a:schemeClr val="accent2"/>
            </a:solidFill>
            <a:ln>
              <a:noFill/>
            </a:ln>
            <a:effectLst/>
          </c:spPr>
          <c:invertIfNegative val="0"/>
          <c:cat>
            <c:strRef>
              <c:f>'Dashboard Tables'!$C$47:$C$57</c:f>
              <c:strCache>
                <c:ptCount val="10"/>
                <c:pt idx="0">
                  <c:v>1 Cr</c:v>
                </c:pt>
                <c:pt idx="1">
                  <c:v>1.5 Cr</c:v>
                </c:pt>
                <c:pt idx="2">
                  <c:v>2 Cr</c:v>
                </c:pt>
                <c:pt idx="3">
                  <c:v>20 Lakh</c:v>
                </c:pt>
                <c:pt idx="4">
                  <c:v>30 Lakh</c:v>
                </c:pt>
                <c:pt idx="5">
                  <c:v>40 Lakh</c:v>
                </c:pt>
                <c:pt idx="6">
                  <c:v>50 Lakh</c:v>
                </c:pt>
                <c:pt idx="7">
                  <c:v>75 Lakh</c:v>
                </c:pt>
                <c:pt idx="8">
                  <c:v>Draft Pick</c:v>
                </c:pt>
                <c:pt idx="9">
                  <c:v>Retained</c:v>
                </c:pt>
              </c:strCache>
            </c:strRef>
          </c:cat>
          <c:val>
            <c:numRef>
              <c:f>'Dashboard Tables'!$E$47:$E$57</c:f>
              <c:numCache>
                <c:formatCode>General</c:formatCode>
                <c:ptCount val="10"/>
                <c:pt idx="0">
                  <c:v>78.05</c:v>
                </c:pt>
                <c:pt idx="1">
                  <c:v>51.4</c:v>
                </c:pt>
                <c:pt idx="2">
                  <c:v>232.1</c:v>
                </c:pt>
                <c:pt idx="3">
                  <c:v>67.800000000000054</c:v>
                </c:pt>
                <c:pt idx="4">
                  <c:v>8.8999999999999986</c:v>
                </c:pt>
                <c:pt idx="5">
                  <c:v>44.45</c:v>
                </c:pt>
                <c:pt idx="6">
                  <c:v>33.15</c:v>
                </c:pt>
                <c:pt idx="7">
                  <c:v>35.85</c:v>
                </c:pt>
                <c:pt idx="8">
                  <c:v>68.2</c:v>
                </c:pt>
                <c:pt idx="9">
                  <c:v>256</c:v>
                </c:pt>
              </c:numCache>
            </c:numRef>
          </c:val>
          <c:extLst>
            <c:ext xmlns:c16="http://schemas.microsoft.com/office/drawing/2014/chart" uri="{C3380CC4-5D6E-409C-BE32-E72D297353CC}">
              <c16:uniqueId val="{00000006-582D-433B-B923-D4F2D4A232CD}"/>
            </c:ext>
          </c:extLst>
        </c:ser>
        <c:dLbls>
          <c:showLegendKey val="0"/>
          <c:showVal val="0"/>
          <c:showCatName val="0"/>
          <c:showSerName val="0"/>
          <c:showPercent val="0"/>
          <c:showBubbleSize val="0"/>
        </c:dLbls>
        <c:gapWidth val="219"/>
        <c:overlap val="-27"/>
        <c:axId val="959227184"/>
        <c:axId val="959226352"/>
      </c:barChart>
      <c:catAx>
        <c:axId val="959227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226352"/>
        <c:crosses val="autoZero"/>
        <c:auto val="1"/>
        <c:lblAlgn val="ctr"/>
        <c:lblOffset val="100"/>
        <c:noMultiLvlLbl val="0"/>
      </c:catAx>
      <c:valAx>
        <c:axId val="959226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227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Auction data 2022 Analysis By Murtaza Gandhi.xlsx]Dashboard Tables!PivotTable9</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Base</a:t>
            </a:r>
            <a:r>
              <a:rPr lang="en-IN" baseline="0"/>
              <a:t> Prise Wise player and cost </a:t>
            </a:r>
          </a:p>
        </c:rich>
      </c:tx>
      <c:layout>
        <c:manualLayout>
          <c:xMode val="edge"/>
          <c:yMode val="edge"/>
          <c:x val="0.22948820010167872"/>
          <c:y val="0.1135767220856850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592578984399267E-2"/>
          <c:y val="0.24992627612225765"/>
          <c:w val="0.7062918374872561"/>
          <c:h val="0.52464173228346456"/>
        </c:manualLayout>
      </c:layout>
      <c:barChart>
        <c:barDir val="col"/>
        <c:grouping val="clustered"/>
        <c:varyColors val="0"/>
        <c:ser>
          <c:idx val="0"/>
          <c:order val="0"/>
          <c:tx>
            <c:strRef>
              <c:f>'Dashboard Tables'!$I$8</c:f>
              <c:strCache>
                <c:ptCount val="1"/>
                <c:pt idx="0">
                  <c:v>Count of Player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 Tables'!$H$9:$H$19</c:f>
              <c:strCache>
                <c:ptCount val="10"/>
                <c:pt idx="0">
                  <c:v>1 Cr</c:v>
                </c:pt>
                <c:pt idx="1">
                  <c:v>1.5 Cr</c:v>
                </c:pt>
                <c:pt idx="2">
                  <c:v>2 Cr</c:v>
                </c:pt>
                <c:pt idx="3">
                  <c:v>20 Lakh</c:v>
                </c:pt>
                <c:pt idx="4">
                  <c:v>30 Lakh</c:v>
                </c:pt>
                <c:pt idx="5">
                  <c:v>40 Lakh</c:v>
                </c:pt>
                <c:pt idx="6">
                  <c:v>50 Lakh</c:v>
                </c:pt>
                <c:pt idx="7">
                  <c:v>75 Lakh</c:v>
                </c:pt>
                <c:pt idx="8">
                  <c:v>Draft Pick</c:v>
                </c:pt>
                <c:pt idx="9">
                  <c:v>Retained</c:v>
                </c:pt>
              </c:strCache>
            </c:strRef>
          </c:cat>
          <c:val>
            <c:numRef>
              <c:f>'Dashboard Tables'!$I$9:$I$19</c:f>
              <c:numCache>
                <c:formatCode>General</c:formatCode>
                <c:ptCount val="10"/>
                <c:pt idx="0">
                  <c:v>33</c:v>
                </c:pt>
                <c:pt idx="1">
                  <c:v>20</c:v>
                </c:pt>
                <c:pt idx="2">
                  <c:v>48</c:v>
                </c:pt>
                <c:pt idx="3">
                  <c:v>344</c:v>
                </c:pt>
                <c:pt idx="4">
                  <c:v>9</c:v>
                </c:pt>
                <c:pt idx="5">
                  <c:v>16</c:v>
                </c:pt>
                <c:pt idx="6">
                  <c:v>104</c:v>
                </c:pt>
                <c:pt idx="7">
                  <c:v>26</c:v>
                </c:pt>
                <c:pt idx="8">
                  <c:v>6</c:v>
                </c:pt>
                <c:pt idx="9">
                  <c:v>27</c:v>
                </c:pt>
              </c:numCache>
            </c:numRef>
          </c:val>
          <c:extLst>
            <c:ext xmlns:c16="http://schemas.microsoft.com/office/drawing/2014/chart" uri="{C3380CC4-5D6E-409C-BE32-E72D297353CC}">
              <c16:uniqueId val="{00000000-BE8E-4C9B-B0DB-DE2209353F3C}"/>
            </c:ext>
          </c:extLst>
        </c:ser>
        <c:ser>
          <c:idx val="1"/>
          <c:order val="1"/>
          <c:tx>
            <c:strRef>
              <c:f>'Dashboard Tables'!$J$8</c:f>
              <c:strCache>
                <c:ptCount val="1"/>
                <c:pt idx="0">
                  <c:v>Sum of COST in Cr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 Tables'!$H$9:$H$19</c:f>
              <c:strCache>
                <c:ptCount val="10"/>
                <c:pt idx="0">
                  <c:v>1 Cr</c:v>
                </c:pt>
                <c:pt idx="1">
                  <c:v>1.5 Cr</c:v>
                </c:pt>
                <c:pt idx="2">
                  <c:v>2 Cr</c:v>
                </c:pt>
                <c:pt idx="3">
                  <c:v>20 Lakh</c:v>
                </c:pt>
                <c:pt idx="4">
                  <c:v>30 Lakh</c:v>
                </c:pt>
                <c:pt idx="5">
                  <c:v>40 Lakh</c:v>
                </c:pt>
                <c:pt idx="6">
                  <c:v>50 Lakh</c:v>
                </c:pt>
                <c:pt idx="7">
                  <c:v>75 Lakh</c:v>
                </c:pt>
                <c:pt idx="8">
                  <c:v>Draft Pick</c:v>
                </c:pt>
                <c:pt idx="9">
                  <c:v>Retained</c:v>
                </c:pt>
              </c:strCache>
            </c:strRef>
          </c:cat>
          <c:val>
            <c:numRef>
              <c:f>'Dashboard Tables'!$J$9:$J$19</c:f>
              <c:numCache>
                <c:formatCode>General</c:formatCode>
                <c:ptCount val="10"/>
                <c:pt idx="0">
                  <c:v>78.05</c:v>
                </c:pt>
                <c:pt idx="1">
                  <c:v>51.4</c:v>
                </c:pt>
                <c:pt idx="2">
                  <c:v>232.1</c:v>
                </c:pt>
                <c:pt idx="3">
                  <c:v>67.800000000000054</c:v>
                </c:pt>
                <c:pt idx="4">
                  <c:v>8.8999999999999986</c:v>
                </c:pt>
                <c:pt idx="5">
                  <c:v>44.45</c:v>
                </c:pt>
                <c:pt idx="6">
                  <c:v>33.15</c:v>
                </c:pt>
                <c:pt idx="7">
                  <c:v>35.85</c:v>
                </c:pt>
                <c:pt idx="8">
                  <c:v>68.2</c:v>
                </c:pt>
                <c:pt idx="9">
                  <c:v>256</c:v>
                </c:pt>
              </c:numCache>
            </c:numRef>
          </c:val>
          <c:extLst>
            <c:ext xmlns:c16="http://schemas.microsoft.com/office/drawing/2014/chart" uri="{C3380CC4-5D6E-409C-BE32-E72D297353CC}">
              <c16:uniqueId val="{00000001-BE8E-4C9B-B0DB-DE2209353F3C}"/>
            </c:ext>
          </c:extLst>
        </c:ser>
        <c:dLbls>
          <c:showLegendKey val="0"/>
          <c:showVal val="0"/>
          <c:showCatName val="0"/>
          <c:showSerName val="0"/>
          <c:showPercent val="0"/>
          <c:showBubbleSize val="0"/>
        </c:dLbls>
        <c:gapWidth val="100"/>
        <c:overlap val="-24"/>
        <c:axId val="1180792128"/>
        <c:axId val="1180794208"/>
      </c:barChart>
      <c:catAx>
        <c:axId val="11807921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0794208"/>
        <c:crosses val="autoZero"/>
        <c:auto val="1"/>
        <c:lblAlgn val="ctr"/>
        <c:lblOffset val="100"/>
        <c:noMultiLvlLbl val="0"/>
      </c:catAx>
      <c:valAx>
        <c:axId val="11807942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0792128"/>
        <c:crosses val="autoZero"/>
        <c:crossBetween val="between"/>
      </c:valAx>
      <c:spPr>
        <a:noFill/>
        <a:ln>
          <a:noFill/>
        </a:ln>
        <a:effectLst/>
      </c:spPr>
    </c:plotArea>
    <c:legend>
      <c:legendPos val="r"/>
      <c:layout>
        <c:manualLayout>
          <c:xMode val="edge"/>
          <c:yMode val="edge"/>
          <c:x val="0.80416823930066594"/>
          <c:y val="0.14922265966754153"/>
          <c:w val="0.17930283507949937"/>
          <c:h val="0.662665354330708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12</xdr:col>
      <xdr:colOff>145596</xdr:colOff>
      <xdr:row>0</xdr:row>
      <xdr:rowOff>40822</xdr:rowOff>
    </xdr:from>
    <xdr:to>
      <xdr:col>21</xdr:col>
      <xdr:colOff>108856</xdr:colOff>
      <xdr:row>31</xdr:row>
      <xdr:rowOff>120864</xdr:rowOff>
    </xdr:to>
    <xdr:graphicFrame macro="">
      <xdr:nvGraphicFramePr>
        <xdr:cNvPr id="2" name="Chart 1">
          <a:extLst>
            <a:ext uri="{FF2B5EF4-FFF2-40B4-BE49-F238E27FC236}">
              <a16:creationId xmlns:a16="http://schemas.microsoft.com/office/drawing/2014/main" id="{ACDC6613-AD4A-B969-B176-4431891647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29253</xdr:colOff>
      <xdr:row>17</xdr:row>
      <xdr:rowOff>80282</xdr:rowOff>
    </xdr:from>
    <xdr:to>
      <xdr:col>12</xdr:col>
      <xdr:colOff>81643</xdr:colOff>
      <xdr:row>31</xdr:row>
      <xdr:rowOff>108857</xdr:rowOff>
    </xdr:to>
    <xdr:graphicFrame macro="">
      <xdr:nvGraphicFramePr>
        <xdr:cNvPr id="5" name="Chart 4">
          <a:extLst>
            <a:ext uri="{FF2B5EF4-FFF2-40B4-BE49-F238E27FC236}">
              <a16:creationId xmlns:a16="http://schemas.microsoft.com/office/drawing/2014/main" id="{127EF109-00D2-E9B3-19A5-4E893A6533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56</xdr:row>
      <xdr:rowOff>22512</xdr:rowOff>
    </xdr:from>
    <xdr:to>
      <xdr:col>5</xdr:col>
      <xdr:colOff>46325</xdr:colOff>
      <xdr:row>71</xdr:row>
      <xdr:rowOff>103908</xdr:rowOff>
    </xdr:to>
    <xdr:graphicFrame macro="">
      <xdr:nvGraphicFramePr>
        <xdr:cNvPr id="7" name="Chart 6">
          <a:extLst>
            <a:ext uri="{FF2B5EF4-FFF2-40B4-BE49-F238E27FC236}">
              <a16:creationId xmlns:a16="http://schemas.microsoft.com/office/drawing/2014/main" id="{C93AF3B2-E4D2-3671-9EE8-4C752D5500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14968</xdr:colOff>
      <xdr:row>0</xdr:row>
      <xdr:rowOff>61232</xdr:rowOff>
    </xdr:from>
    <xdr:to>
      <xdr:col>12</xdr:col>
      <xdr:colOff>95251</xdr:colOff>
      <xdr:row>17</xdr:row>
      <xdr:rowOff>40821</xdr:rowOff>
    </xdr:to>
    <xdr:graphicFrame macro="">
      <xdr:nvGraphicFramePr>
        <xdr:cNvPr id="9" name="Chart 8">
          <a:extLst>
            <a:ext uri="{FF2B5EF4-FFF2-40B4-BE49-F238E27FC236}">
              <a16:creationId xmlns:a16="http://schemas.microsoft.com/office/drawing/2014/main" id="{64DE0770-1A80-4624-827E-C01B010183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146958</xdr:colOff>
      <xdr:row>0</xdr:row>
      <xdr:rowOff>85725</xdr:rowOff>
    </xdr:from>
    <xdr:to>
      <xdr:col>2</xdr:col>
      <xdr:colOff>533400</xdr:colOff>
      <xdr:row>16</xdr:row>
      <xdr:rowOff>149679</xdr:rowOff>
    </xdr:to>
    <mc:AlternateContent xmlns:mc="http://schemas.openxmlformats.org/markup-compatibility/2006" xmlns:a14="http://schemas.microsoft.com/office/drawing/2010/main">
      <mc:Choice Requires="a14">
        <xdr:graphicFrame macro="">
          <xdr:nvGraphicFramePr>
            <xdr:cNvPr id="3" name="Base Price">
              <a:extLst>
                <a:ext uri="{FF2B5EF4-FFF2-40B4-BE49-F238E27FC236}">
                  <a16:creationId xmlns:a16="http://schemas.microsoft.com/office/drawing/2014/main" id="{163AE9B1-00F3-74DF-7FA2-C9D36FE28AEF}"/>
                </a:ext>
              </a:extLst>
            </xdr:cNvPr>
            <xdr:cNvGraphicFramePr/>
          </xdr:nvGraphicFramePr>
          <xdr:xfrm>
            <a:off x="0" y="0"/>
            <a:ext cx="0" cy="0"/>
          </xdr:xfrm>
          <a:graphic>
            <a:graphicData uri="http://schemas.microsoft.com/office/drawing/2010/slicer">
              <sle:slicer xmlns:sle="http://schemas.microsoft.com/office/drawing/2010/slicer" name="Base Price"/>
            </a:graphicData>
          </a:graphic>
        </xdr:graphicFrame>
      </mc:Choice>
      <mc:Fallback xmlns="">
        <xdr:sp macro="" textlink="">
          <xdr:nvSpPr>
            <xdr:cNvPr id="0" name=""/>
            <xdr:cNvSpPr>
              <a:spLocks noTextEdit="1"/>
            </xdr:cNvSpPr>
          </xdr:nvSpPr>
          <xdr:spPr>
            <a:xfrm>
              <a:off x="2092779" y="85725"/>
              <a:ext cx="1828800" cy="31119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10886</xdr:colOff>
      <xdr:row>20</xdr:row>
      <xdr:rowOff>44903</xdr:rowOff>
    </xdr:from>
    <xdr:to>
      <xdr:col>0</xdr:col>
      <xdr:colOff>1839686</xdr:colOff>
      <xdr:row>33</xdr:row>
      <xdr:rowOff>92528</xdr:rowOff>
    </xdr:to>
    <mc:AlternateContent xmlns:mc="http://schemas.openxmlformats.org/markup-compatibility/2006" xmlns:a14="http://schemas.microsoft.com/office/drawing/2010/main">
      <mc:Choice Requires="a14">
        <xdr:graphicFrame macro="">
          <xdr:nvGraphicFramePr>
            <xdr:cNvPr id="4" name="TYPE">
              <a:extLst>
                <a:ext uri="{FF2B5EF4-FFF2-40B4-BE49-F238E27FC236}">
                  <a16:creationId xmlns:a16="http://schemas.microsoft.com/office/drawing/2014/main" id="{E90AB5AE-C29E-E8E2-B682-6A9A72CBD3E3}"/>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10886" y="3854903"/>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65315</xdr:colOff>
      <xdr:row>0</xdr:row>
      <xdr:rowOff>58510</xdr:rowOff>
    </xdr:from>
    <xdr:to>
      <xdr:col>0</xdr:col>
      <xdr:colOff>1894115</xdr:colOff>
      <xdr:row>19</xdr:row>
      <xdr:rowOff>122464</xdr:rowOff>
    </xdr:to>
    <mc:AlternateContent xmlns:mc="http://schemas.openxmlformats.org/markup-compatibility/2006" xmlns:a14="http://schemas.microsoft.com/office/drawing/2010/main">
      <mc:Choice Requires="a14">
        <xdr:graphicFrame macro="">
          <xdr:nvGraphicFramePr>
            <xdr:cNvPr id="6" name="Team">
              <a:extLst>
                <a:ext uri="{FF2B5EF4-FFF2-40B4-BE49-F238E27FC236}">
                  <a16:creationId xmlns:a16="http://schemas.microsoft.com/office/drawing/2014/main" id="{66AC5E4F-BE74-5512-BE0A-5CBC6892E872}"/>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mlns="">
        <xdr:sp macro="" textlink="">
          <xdr:nvSpPr>
            <xdr:cNvPr id="0" name=""/>
            <xdr:cNvSpPr>
              <a:spLocks noTextEdit="1"/>
            </xdr:cNvSpPr>
          </xdr:nvSpPr>
          <xdr:spPr>
            <a:xfrm>
              <a:off x="65315" y="58510"/>
              <a:ext cx="1828800" cy="36834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952499</xdr:colOff>
      <xdr:row>1</xdr:row>
      <xdr:rowOff>136072</xdr:rowOff>
    </xdr:from>
    <xdr:to>
      <xdr:col>14</xdr:col>
      <xdr:colOff>299357</xdr:colOff>
      <xdr:row>4</xdr:row>
      <xdr:rowOff>27215</xdr:rowOff>
    </xdr:to>
    <xdr:pic>
      <xdr:nvPicPr>
        <xdr:cNvPr id="10" name="Graphic 9" descr="Rupee">
          <a:extLst>
            <a:ext uri="{FF2B5EF4-FFF2-40B4-BE49-F238E27FC236}">
              <a16:creationId xmlns:a16="http://schemas.microsoft.com/office/drawing/2014/main" id="{B2FA14A7-0534-AA08-DBDF-46798D2EDF85}"/>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2055928" y="326572"/>
          <a:ext cx="462643" cy="462643"/>
        </a:xfrm>
        <a:prstGeom prst="rect">
          <a:avLst/>
        </a:prstGeom>
      </xdr:spPr>
    </xdr:pic>
    <xdr:clientData/>
  </xdr:twoCellAnchor>
  <xdr:twoCellAnchor>
    <xdr:from>
      <xdr:col>1</xdr:col>
      <xdr:colOff>40821</xdr:colOff>
      <xdr:row>17</xdr:row>
      <xdr:rowOff>68035</xdr:rowOff>
    </xdr:from>
    <xdr:to>
      <xdr:col>2</xdr:col>
      <xdr:colOff>503463</xdr:colOff>
      <xdr:row>30</xdr:row>
      <xdr:rowOff>0</xdr:rowOff>
    </xdr:to>
    <xdr:sp macro="" textlink="">
      <xdr:nvSpPr>
        <xdr:cNvPr id="11" name="Rectangle: Rounded Corners 10">
          <a:extLst>
            <a:ext uri="{FF2B5EF4-FFF2-40B4-BE49-F238E27FC236}">
              <a16:creationId xmlns:a16="http://schemas.microsoft.com/office/drawing/2014/main" id="{BE96135B-94BD-FF92-B794-12286B556A62}"/>
            </a:ext>
          </a:extLst>
        </xdr:cNvPr>
        <xdr:cNvSpPr/>
      </xdr:nvSpPr>
      <xdr:spPr>
        <a:xfrm>
          <a:off x="1986642" y="3306535"/>
          <a:ext cx="1905000" cy="240846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81644</xdr:colOff>
      <xdr:row>18</xdr:row>
      <xdr:rowOff>27214</xdr:rowOff>
    </xdr:from>
    <xdr:to>
      <xdr:col>2</xdr:col>
      <xdr:colOff>476250</xdr:colOff>
      <xdr:row>24</xdr:row>
      <xdr:rowOff>68035</xdr:rowOff>
    </xdr:to>
    <xdr:sp macro="" textlink="">
      <xdr:nvSpPr>
        <xdr:cNvPr id="12" name="Flowchart: Punched Tape 11">
          <a:extLst>
            <a:ext uri="{FF2B5EF4-FFF2-40B4-BE49-F238E27FC236}">
              <a16:creationId xmlns:a16="http://schemas.microsoft.com/office/drawing/2014/main" id="{7516E4FB-AAC6-0A88-6176-8AA35A6FD8E0}"/>
            </a:ext>
          </a:extLst>
        </xdr:cNvPr>
        <xdr:cNvSpPr/>
      </xdr:nvSpPr>
      <xdr:spPr>
        <a:xfrm>
          <a:off x="2027465" y="3456214"/>
          <a:ext cx="1836964" cy="1183821"/>
        </a:xfrm>
        <a:prstGeom prst="flowChartPunchedTap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oneCellAnchor>
    <xdr:from>
      <xdr:col>1</xdr:col>
      <xdr:colOff>217715</xdr:colOff>
      <xdr:row>19</xdr:row>
      <xdr:rowOff>149679</xdr:rowOff>
    </xdr:from>
    <xdr:ext cx="1524000" cy="405432"/>
    <xdr:sp macro="" textlink="">
      <xdr:nvSpPr>
        <xdr:cNvPr id="13" name="TextBox 12">
          <a:extLst>
            <a:ext uri="{FF2B5EF4-FFF2-40B4-BE49-F238E27FC236}">
              <a16:creationId xmlns:a16="http://schemas.microsoft.com/office/drawing/2014/main" id="{8936DA38-A763-FB9C-A854-0C2207DD582D}"/>
            </a:ext>
          </a:extLst>
        </xdr:cNvPr>
        <xdr:cNvSpPr txBox="1"/>
      </xdr:nvSpPr>
      <xdr:spPr>
        <a:xfrm>
          <a:off x="2163536" y="3769179"/>
          <a:ext cx="1524000"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2000">
              <a:solidFill>
                <a:schemeClr val="bg1"/>
              </a:solidFill>
            </a:rPr>
            <a:t>Total Teams </a:t>
          </a:r>
          <a:endParaRPr lang="en-IN" sz="1600">
            <a:solidFill>
              <a:schemeClr val="bg1"/>
            </a:solidFill>
          </a:endParaRPr>
        </a:p>
      </xdr:txBody>
    </xdr:sp>
    <xdr:clientData/>
  </xdr:oneCellAnchor>
  <xdr:oneCellAnchor>
    <xdr:from>
      <xdr:col>1</xdr:col>
      <xdr:colOff>217715</xdr:colOff>
      <xdr:row>19</xdr:row>
      <xdr:rowOff>149679</xdr:rowOff>
    </xdr:from>
    <xdr:ext cx="1524000" cy="342786"/>
    <xdr:sp macro="" textlink="">
      <xdr:nvSpPr>
        <xdr:cNvPr id="16" name="TextBox 15">
          <a:extLst>
            <a:ext uri="{FF2B5EF4-FFF2-40B4-BE49-F238E27FC236}">
              <a16:creationId xmlns:a16="http://schemas.microsoft.com/office/drawing/2014/main" id="{C6AC8FF5-CCAE-4C8E-9CA7-0B632CDE8A46}"/>
            </a:ext>
          </a:extLst>
        </xdr:cNvPr>
        <xdr:cNvSpPr txBox="1"/>
      </xdr:nvSpPr>
      <xdr:spPr>
        <a:xfrm>
          <a:off x="2163536" y="3769179"/>
          <a:ext cx="152400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600">
            <a:solidFill>
              <a:schemeClr val="bg1"/>
            </a:solidFill>
          </a:endParaRPr>
        </a:p>
      </xdr:txBody>
    </xdr:sp>
    <xdr:clientData/>
  </xdr:oneCellAnchor>
  <xdr:oneCellAnchor>
    <xdr:from>
      <xdr:col>1</xdr:col>
      <xdr:colOff>70759</xdr:colOff>
      <xdr:row>25</xdr:row>
      <xdr:rowOff>2721</xdr:rowOff>
    </xdr:from>
    <xdr:ext cx="1524000" cy="342786"/>
    <xdr:sp macro="" textlink="">
      <xdr:nvSpPr>
        <xdr:cNvPr id="17" name="TextBox 16">
          <a:extLst>
            <a:ext uri="{FF2B5EF4-FFF2-40B4-BE49-F238E27FC236}">
              <a16:creationId xmlns:a16="http://schemas.microsoft.com/office/drawing/2014/main" id="{73DA9C54-CE2A-49EE-8A43-46FB4EB43D3D}"/>
            </a:ext>
          </a:extLst>
        </xdr:cNvPr>
        <xdr:cNvSpPr txBox="1"/>
      </xdr:nvSpPr>
      <xdr:spPr>
        <a:xfrm>
          <a:off x="2016580" y="4765221"/>
          <a:ext cx="152400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endParaRPr lang="en-IN" sz="1600">
            <a:solidFill>
              <a:schemeClr val="bg1"/>
            </a:solidFill>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rtaza G" refreshedDate="44904.967903819444" createdVersion="8" refreshedVersion="8" minRefreshableVersion="3" recordCount="633" xr:uid="{AC9AE6B8-77C0-465E-B715-DDDDB634CFEE}">
  <cacheSource type="worksheet">
    <worksheetSource ref="A1:G634" sheet="1. IPL Auction data 2022"/>
  </cacheSource>
  <cacheFields count="7">
    <cacheField name="Sr No" numFmtId="0">
      <sharedItems containsSemiMixedTypes="0" containsString="0" containsNumber="1" containsInteger="1" minValue="0" maxValue="632"/>
    </cacheField>
    <cacheField name="Player" numFmtId="0">
      <sharedItems count="629">
        <s v="Rashid Khan"/>
        <s v="Hardik Pandya"/>
        <s v="Lockie Ferguson"/>
        <s v="Rahul Tewatia"/>
        <s v="Shubman Gill"/>
        <s v="Mohammad Shami"/>
        <s v="Yash Dayal"/>
        <s v="David Miller"/>
        <s v="R. Sai Kishore"/>
        <s v="Abhinav Sadarangani"/>
        <s v="Matthew Wade"/>
        <s v="Alzarri Joseph"/>
        <s v="Jason Roy"/>
        <s v="Wriddhiman Saha"/>
        <s v="Jayant Yadav"/>
        <s v="Vijay Shankar"/>
        <s v="Dominic Drakes"/>
        <s v="Varun Aaron"/>
        <s v="Gurkeerat Singh"/>
        <s v="Noor Ahmad"/>
        <s v="Darshan Nalkande"/>
        <s v="Pradeep Sangwan"/>
        <s v="Ravindra Jadeja"/>
        <s v="Deepak Chahar"/>
        <s v="MS Dhoni"/>
        <s v="Moeen Ali"/>
        <s v="Ambati Rayudu"/>
        <s v="Ruturaj Gaikwad"/>
        <s v="Dwayne Bravo"/>
        <s v="Shivam Dube"/>
        <s v="Chris Jordan"/>
        <s v="Robin Uthappa"/>
        <s v="Mitchell Santner"/>
        <s v="Adam Milne"/>
        <s v="Rajvardhan Hangargekar"/>
        <s v="Prashant Solanki"/>
        <s v="Devon Conway"/>
        <s v="Maheesh Theekshana"/>
        <s v="Dwaine Pretorius"/>
        <s v="K.Bhagath Varma"/>
        <s v="Simarjeet Singh"/>
        <s v="N. Jagadeesan"/>
        <s v="C.Hari Nishaanth"/>
        <s v="K.M. Asif"/>
        <s v="Tushar Deshpande"/>
        <s v="Subhranshu Senapati"/>
        <s v="Mukesh Choudhary"/>
        <s v="Rishabh Pant"/>
        <s v="Shardul Thakur"/>
        <s v="Axar Patel"/>
        <s v="Prithvi Shaw"/>
        <s v="Mitchell Marsh"/>
        <s v="Anrich Nortje"/>
        <s v="David Warner"/>
        <s v="Syed Khaleel Ahmed"/>
        <s v="Chetan Sakariya"/>
        <s v="Rovman Powell"/>
        <s v="K.S. Bharat"/>
        <s v="Mustafizur Rahman"/>
        <s v="Kuldeep Yadav"/>
        <s v="Kamlesh Nagarkoti"/>
        <s v="Mandeep Singh"/>
        <s v="Lalit Yadav"/>
        <s v="Tim Seifert"/>
        <s v="Pravin Dubey"/>
        <s v="Lungisani Ngidi"/>
        <s v="Yash Dhull"/>
        <s v="Ashwin Hebbar"/>
        <s v="Sarfaraz Khan"/>
        <s v="Ripal Patel"/>
        <s v="Vicky Ostwal"/>
        <s v="Shreyas Iyer"/>
        <s v="Andre Russell"/>
        <s v="Nitish Rana"/>
        <s v="Venkatesh Iyer"/>
        <s v="Varun Chakaravarthy"/>
        <s v="Pat Cummins"/>
        <s v="Shivam Mavi"/>
        <s v="Sunil Narine"/>
        <s v="Sam Billings"/>
        <s v="Umesh Yadav"/>
        <s v="Tim Southee"/>
        <s v="Alex Hales"/>
        <s v="Ajinkya Rahane"/>
        <s v="Mohammad Nabi"/>
        <s v="Sheldon Jackson"/>
        <s v="Rinku Singh"/>
        <s v="Ashok Sharma"/>
        <s v="Chamika Karunaratne"/>
        <s v="Abhijeet Tomar"/>
        <s v="Rasikh Dar"/>
        <s v="Anukul Roy"/>
        <s v="Baba Indrajith"/>
        <s v="Aman Khan"/>
        <s v="Ramesh Kumar"/>
        <s v="Pratham Singh"/>
        <s v="Mayank Agarwal"/>
        <s v="Liam Livingstone"/>
        <s v="Kagiso Rabada"/>
        <s v="Shahrukh Khan"/>
        <s v="Shikhar Dhawan"/>
        <s v="Jonny Bairstow"/>
        <s v="Odean Smith"/>
        <s v="Rahul Chahar"/>
        <s v="Arshdeep Singh"/>
        <s v="Harpreet Brar"/>
        <s v="Vaibhav Arora"/>
        <s v="Raj Angad Bawa"/>
        <s v="Nathan Ellis"/>
        <s v="Prabhsimran Singh"/>
        <s v="Rishi Dhawan"/>
        <s v="Sandeep Sharma"/>
        <s v="Bhanuka Rajapaksa"/>
        <s v="Benny Howell"/>
        <s v="Ishan Porel"/>
        <s v="Prerak Mankad"/>
        <s v="Ansh Patel"/>
        <s v="Jitesh Sharma"/>
        <s v="Writtick Chatterjee"/>
        <s v="Atharva Taide"/>
        <s v="Baltej Dhanda"/>
        <s v="KL Rahul"/>
        <s v="Avesh Khan"/>
        <s v="Marcus Stoinis"/>
        <s v="Jason Holder"/>
        <s v="Krunal Pandya"/>
        <s v="Mark Wood"/>
        <s v="Quinton De Kock"/>
        <s v="Deepak Hooda"/>
        <s v="Manish Pandey"/>
        <s v="Ravi Bishnoi"/>
        <s v="Dushmanta Chameera"/>
        <s v="Evin Lewis"/>
        <s v="K. Gowtham"/>
        <s v="Kyle Mayers"/>
        <s v="Shahbaz Nadeem"/>
        <s v="Ankit Singh Rajpoot"/>
        <s v="Manan Vohra"/>
        <s v="B. Sai Sudharsan"/>
        <s v="Karan Sharma"/>
        <s v="Ayush Badoni"/>
        <s v="Mohsin Khan"/>
        <s v="Mayank Yadav"/>
        <s v="Rohit Sharma"/>
        <s v="Ishan Kishan"/>
        <s v="Jasprit Bumrah"/>
        <s v="Tim David"/>
        <s v="Jofra Archer"/>
        <s v="Suryakumar Yadav"/>
        <s v="Kieron Pollard"/>
        <s v="Dewald Brevis"/>
        <s v="Daniel Sams"/>
        <s v="N. Tilak Varma"/>
        <s v="Murugan Ashwin"/>
        <s v="Tymal Mills"/>
        <s v="Jaydev Unadkat"/>
        <s v="Riley Meredith"/>
        <s v="Fabian Allen"/>
        <s v="Mayank Markande"/>
        <s v="Sanjay Yadav"/>
        <s v="Arjun Tendulkar"/>
        <s v="Basil Thampi"/>
        <s v="Anmolpreet Singh"/>
        <s v="Aryan Juyal"/>
        <s v="Ramandeep Singh"/>
        <s v="Rahul Buddhi"/>
        <s v="Hrithik Shokeen"/>
        <s v="Mohd. Arshad Khan"/>
        <s v="Virat Kohli"/>
        <s v="Glenn Maxwell"/>
        <s v="Wanindu Hasaranga"/>
        <s v="Harshal Patel"/>
        <s v="Josh Hazlewood"/>
        <s v="Faf Du Plessis"/>
        <s v="Mohammed Siraj"/>
        <s v="Dinesh Karthik"/>
        <s v="Anuj Rawat"/>
        <s v="Shahbaz Ahamad"/>
        <s v="David Willey"/>
        <s v="Sherfane Rutherford"/>
        <s v="Mahipal Lomror"/>
        <s v="Finn Allen"/>
        <s v="Siddharth Kaul"/>
        <s v="Jason Behrendorff"/>
        <s v="Karn Sharma"/>
        <s v="Suyash Prabhudessai"/>
        <s v="Chama Milind"/>
        <s v="Akash Deep"/>
        <s v="Aneeshwar Gautam"/>
        <s v="Luvnith Sisodia"/>
        <s v="Sanju Samson"/>
        <s v="Jos Buttler"/>
        <s v="Prasidh Krishna"/>
        <s v="Shimron Hetmyer"/>
        <s v="Trent Boult"/>
        <s v="Devdutt Padikkal"/>
        <s v="Yuzvendra Chahal"/>
        <s v="R. Ashwin"/>
        <s v="Yashaswi Jaiswal"/>
        <s v="Riyan Parag"/>
        <s v="Navdeep Saini"/>
        <s v="Nathan Coulter-Nile"/>
        <s v="James Neesham"/>
        <s v="Karun Nair"/>
        <s v="Rassie Van Der Dussen"/>
        <s v="Obed Mccoy"/>
        <s v="Daryl Mitchell"/>
        <s v="K.C Cariappa"/>
        <s v="Anunay Singh"/>
        <s v="Kuldeep Sen"/>
        <s v="Dhruv Jurel"/>
        <s v="Tejas Baroka"/>
        <s v="Kuldip Yadav"/>
        <s v="Shubham Garhwal"/>
        <s v="Kane Williamson"/>
        <s v="Nicholas Pooran"/>
        <s v="Washington Sundar"/>
        <s v="Rahul Tripathi"/>
        <s v="Romario Shepherd"/>
        <s v="Abhishek Sharma"/>
        <s v="Marco Jansen"/>
        <s v="Bhuvneshwar Kumar"/>
        <s v="T. Natarajan"/>
        <s v="Abdul Samad"/>
        <s v="Umran Malik"/>
        <s v="Kartik Tyagi"/>
        <s v="Aiden Markram"/>
        <s v="Sean Abbott"/>
        <s v="Glenn Phillips"/>
        <s v="Shreyas Gopal"/>
        <s v="Vishnu Vinod"/>
        <s v="Fazalhaq Farooqi"/>
        <s v="Priyam Garg"/>
        <s v="R Samarth"/>
        <s v="Jagadeesha Suchith"/>
        <s v="Shashank Singh"/>
        <s v="Saurabh Dubey"/>
        <s v="Suresh Raina"/>
        <s v="Steve Smith"/>
        <s v="Shakib Al Hasan"/>
        <s v="Amit Mishra"/>
        <s v="Adil Rashid"/>
        <s v="Imran Tahir"/>
        <s v="Mujeeb Zadran"/>
        <s v="Adam Zampa"/>
        <s v="Rajat Patidar"/>
        <s v="Mohammed Azharuddeen"/>
        <s v="Vishnu Solanki"/>
        <s v="Sandeep Lamichhane"/>
        <s v="M. Siddharth"/>
        <s v="Aaron Finch"/>
        <s v="Marnus Labuschagne"/>
        <s v="Dawid Malan"/>
        <s v="Eoin Morgan"/>
        <s v="Cheteshwar Pujara"/>
        <s v="Saurabh Tiwary"/>
        <s v="Sheldon Cottrell"/>
        <s v="Ishant Sharma"/>
        <s v="Qais Ahmad"/>
        <s v="Piyush Chawla"/>
        <s v="Tabraiz Shamsi"/>
        <s v="Ish Sodhi"/>
        <s v="Sachin Baby"/>
        <s v="Ricky Bhui"/>
        <s v="Himanshu Rana"/>
        <s v="Harnoor Singh"/>
        <s v="Himmat Singh"/>
        <s v="Virat Singh"/>
        <s v="Arzan Nagwaswalla"/>
        <s v="Akash Singh"/>
        <s v="Yash Thakur"/>
        <s v="Vasu Vats"/>
        <s v="Mujtaba Yousuf"/>
        <s v="Chris Lynn"/>
        <s v="Najibullah Zadran"/>
        <s v="Charith Asalanka"/>
        <s v="George Garton"/>
        <s v="Litton Das"/>
        <s v="Niroshan Dickwella"/>
        <s v="Andre Fletcher"/>
        <s v="Rahmanullah Gurbaz"/>
        <s v="Shai Hope"/>
        <s v="Heinrich Klaasen"/>
        <s v="Ben Mcdermott"/>
        <s v="Kusal Mendis"/>
        <s v="Kusal Perera"/>
        <s v="Joshua Philippe"/>
        <s v="Reece Topley"/>
        <s v="Andrew Tye"/>
        <s v="Sandeep Warrier"/>
        <s v="Todd Astle"/>
        <s v="Akila Dhananjaya"/>
        <s v="Zahir Khan"/>
        <s v="Keshav Maharaj"/>
        <s v="Waqar Salamkheil"/>
        <s v="Rahul Sharma"/>
        <s v="Hayden Walsh"/>
        <s v="Tanmay Agarwal"/>
        <s v="Shivam Chauhan"/>
        <s v="Nikhil Gangta"/>
        <s v="Rohan Kadam"/>
        <s v="Tom Kohler-Cadmore"/>
        <s v="Priyank Panchal"/>
        <s v="Sameer Rizvi"/>
        <s v="Ritwik Roy Chowdhury"/>
        <s v="Apoorv Wankhade"/>
        <s v="Atharva Ankolekar"/>
        <s v="Tanay Thyagarajan"/>
        <s v="Ankush Bains"/>
        <s v="Prashant Chopra"/>
        <s v="Kedar Devdhar"/>
        <s v="Shreevats Goswami"/>
        <s v="Akshdeep Nath"/>
        <s v="Aditya Tare"/>
        <s v="Upendra Singh Yadav"/>
        <s v="Ben Dwarshuis"/>
        <s v="Pankaj Jaswal"/>
        <s v="Lukman Hussain Meriwala"/>
        <s v="Vyshak Vijay Kumar"/>
        <s v="Zeeshan Ansari"/>
        <s v="Yuvraj Chudasama"/>
        <s v="Dharmendrasinh Jadeja"/>
        <s v="Khrievitso Kense"/>
        <s v="Prince Balwant Rai"/>
        <s v="Pardeep Sahu"/>
        <s v="Jalaj Saxena"/>
        <s v="Midhun Sudhesan"/>
        <s v="Martin Guptill"/>
        <s v="Usman Khawaja"/>
        <s v="Brandon King"/>
        <s v="Janneman Malan"/>
        <s v="Rilee Rossouw"/>
        <s v="Paul Stirling"/>
        <s v="Hanuma Vihari"/>
        <s v="James Vince"/>
        <s v="Hazratullah Zazai"/>
        <s v="Roston Chase"/>
        <s v="Ben Cutting"/>
        <s v="Lewis Gregory"/>
        <s v="Moises Henriques"/>
        <s v="Akeal Hosein"/>
        <s v="Karim Janat"/>
        <s v="Scott Kuggeleijn"/>
        <s v="Pawan Negi"/>
        <s v="Taskin Ahmed"/>
        <s v="Marchant De Lange"/>
        <s v="Dhawal Kulkarni"/>
        <s v="Saqib Mahmood"/>
        <s v="Kane Richardson"/>
        <s v="Naveen Ul Haq"/>
        <s v="Harpreet Bhatia"/>
        <s v="Sudip Chatterjee"/>
        <s v="Hiten Dalal"/>
        <s v="Abhimanyu Easwaran"/>
        <s v="Laurie Evans"/>
        <s v="Rahul Gahlaut"/>
        <s v="Amandeep Khare"/>
        <s v="Mayank Rawat"/>
        <s v="Dhruv Shorey"/>
        <s v="Hayden Kerr"/>
        <s v="Saurabh Kumar"/>
        <s v="Shams Mulani"/>
        <s v="Dhruv Patel"/>
        <s v="Atit Sheth"/>
        <s v="Utkarsh Singh"/>
        <s v="David Wiese"/>
        <s v="Kaif Ahmad"/>
        <s v="Shubhum Arora"/>
        <s v="Arun Karthick"/>
        <s v="Eknath Kerkar"/>
        <s v="Kennar Lewis"/>
        <s v="Nikhil Naik"/>
        <s v="Urvil Patel"/>
        <s v="B.R. Sharath"/>
        <s v="K.L. Shrijith"/>
        <s v="Mohit Avasthi"/>
        <s v="Sushant Mishra"/>
        <s v="Matheesha Pathirana"/>
        <s v="G Periyasamy"/>
        <s v="M.Harishankar Reddy"/>
        <s v="R. Silambarasan"/>
        <s v="Aditya Thakare"/>
        <s v="Tanveer Ul Haq"/>
        <s v="Prithviraj Yarra"/>
        <s v="Satyajeet Bachhav"/>
        <s v="Chintal Gandhi"/>
        <s v="Jacob Lintott"/>
        <s v="Izharulhuq Naveed"/>
        <s v="Tanveer Sangha"/>
        <s v="Manav Suthar"/>
        <s v="Milind Tandon"/>
        <s v="Sagar Udeshi"/>
        <s v="Kushaal Wadhwani"/>
        <s v="Akshay Wakhare"/>
        <s v="Darren Bravo"/>
        <s v="Shamrah Brooks"/>
        <s v="Avishka Fernando"/>
        <s v="Zubayr Hamza"/>
        <s v="Pathum Nissaanka"/>
        <s v="Kurtis Patterson"/>
        <s v="Hashmatullah Shahidi"/>
        <s v="Manoj Tiwary"/>
        <s v="Ashton Agar"/>
        <s v="Carlos Brath15000000e"/>
        <s v="Kedar Jadhav"/>
        <s v="Colin Munro"/>
        <s v="Gulbadin Naib"/>
        <s v="Keemo Paul"/>
        <s v="Parvez Rasool"/>
        <s v="Dasun Shanaka"/>
        <s v="Wesley Agar"/>
        <s v="Shoriful Islam"/>
        <s v="Josh Little"/>
        <s v="Blessing Muzarabani"/>
        <s v="Jayden Seales"/>
        <s v="Mohit Sharma"/>
        <s v="Barinder Sran"/>
        <s v="Billy Stanlake"/>
        <s v="Neil Wagner"/>
        <s v="Qamran Iqbal"/>
        <s v="Ishank Jaggi"/>
        <s v="Rohan Kunnummal"/>
        <s v="Tanmay Mishra"/>
        <s v="Yash Nahar"/>
        <s v="Shubham Singh Rohilla"/>
        <s v="Alex Ross"/>
        <s v="Naushad Shaikh"/>
        <s v="Baba Aparajith"/>
        <s v="Prayas Barman"/>
        <s v="Yudhvir Charak"/>
        <s v="Shubhang Hegde"/>
        <s v="Roosh Kalaria"/>
        <s v="Tanush Kotian"/>
        <s v="Kaushal Tambe"/>
        <s v="Shivank Vashisth"/>
        <s v="Rahul Chandrol"/>
        <s v="Harvik Desai"/>
        <s v="Cam Fletcher"/>
        <s v="Tarang Gohel"/>
        <s v="Fazil Makaya"/>
        <s v="Ryan Rickelton"/>
        <s v="Sandeep Kumar Tomar"/>
        <s v="Siddhesh Wath"/>
        <s v="Stephen Cheepurupalli"/>
        <s v="Aniket Choudhary"/>
        <s v="Kartikeya Kak"/>
        <s v="Ali Khan"/>
        <s v="Kulwant Khejroliya"/>
        <s v="Ronit More"/>
        <s v="M Nidheesh"/>
        <s v="Babasafi Pathan"/>
        <s v="Vidyadhar Patil"/>
        <s v="Mukesh Kumar Singh"/>
        <s v="R. Alexandar"/>
        <s v="Adithya Ashok"/>
        <s v="Jasmer Dhankhar"/>
        <s v="Prerit Dutta"/>
        <s v="Jon Russ Jaggesar"/>
        <s v="S. Kishan Kumar"/>
        <s v="Kevin Koththigoda"/>
        <s v="Swaraj Wabale"/>
        <s v="Curtis Campher"/>
        <s v="Colin De Grandhomme"/>
        <s v="James Faulkner"/>
        <s v="Craig Overton"/>
        <s v="Wayne Parnell"/>
        <s v="Samit Patel"/>
        <s v="Thisara Perera"/>
        <s v="Darcy Short"/>
        <s v="Murali Vijay"/>
        <s v="Jack Wildermuth"/>
        <s v="Hamish Bennett"/>
        <s v="Daryn Dupavillon"/>
        <s v="Fidel Edwards"/>
        <s v="Hamid Hassan"/>
        <s v="Lahiru Kumara"/>
        <s v="Joel Paris"/>
        <s v="S. Sreesanth"/>
        <s v="Oshane Thomas"/>
        <s v="Blair Tickner"/>
        <s v="Isuru Udana"/>
        <s v="Donavon Ferreira"/>
        <s v="Bhupen Lalwani"/>
        <s v="Henan Malik"/>
        <s v="Pukhraj Mann"/>
        <s v="Shashwat Rawat"/>
        <s v="Jake Weatherald"/>
        <s v="Gerald Coetzee"/>
        <s v="Akshay Karnewar"/>
        <s v="Sumit Kumar"/>
        <s v="Abid Mushtaq"/>
        <s v="Lone Muzaffar"/>
        <s v="Ninad Rathva"/>
        <s v="Shoun Roger"/>
        <s v="Jaideep Bhambhu"/>
        <s v="Nandre Burger"/>
        <s v="Matt Kelly"/>
        <s v="V Koushik"/>
        <s v="Akash Madhwal"/>
        <s v="Anuj Raj"/>
        <s v="Abhijeet Saket"/>
        <s v="Rahul Shukla"/>
        <s v="Nuwan Thushara"/>
        <s v="Mark Adnair"/>
        <s v="Hilton Cartwright"/>
        <s v="Gareth Delany"/>
        <s v="Danushka Gunatilaka"/>
        <s v="Anaru Kitchen"/>
        <s v="Dhananjaya Lakshan"/>
        <s v="Sisanda Magala"/>
        <s v="Andile Phehlukwayo"/>
        <s v="Seekkuge Prasanna"/>
        <s v="Raymon Reifer"/>
        <s v="Amit Ali"/>
        <s v="Chaitanya Bishnoi"/>
        <s v="Mayank Dagar"/>
        <s v="Migael Pretorius"/>
        <s v="Shivam Sharma"/>
        <s v="Pratyush Singh"/>
        <s v="Sanvir Singh"/>
        <s v="Dhrushant Soni"/>
        <s v="M Venkatesh"/>
        <s v="Bandaru Ayyappa"/>
        <s v="Gurnoor Singh Brar"/>
        <s v="Akash Choudhary"/>
        <s v="Mohit Jangra"/>
        <s v="Aaqib Khan"/>
        <s v="Ruben Trumpelmann"/>
        <s v="Brad Wheal"/>
        <s v="Auqib Dar"/>
        <s v="Chirag Gandhi"/>
        <s v="Chris Green"/>
        <s v="Sijomon Joseph"/>
        <s v="Anirudha Joshi"/>
        <s v="Shubham Sharma"/>
        <s v="Shubham Singh"/>
        <s v="Arpit Guleria"/>
        <s v="Vipul Krishna"/>
        <s v="Safvan Patel"/>
        <s v="Chinntla Readdi"/>
        <s v="Manish Reddy"/>
        <s v="Ravi Sharma"/>
        <s v="Corbin Bosch"/>
        <s v="Nathan McAndrew"/>
        <s v="Diwesh Pathania"/>
        <s v="Shubham Ranjane"/>
        <s v="Tom Rogers"/>
        <s v="Johannes Smit"/>
        <s v="Sagar Trivedi"/>
        <s v="Harsh Tyagi"/>
        <s v="R. Vivek"/>
        <s v="R.Sonu Yadav"/>
        <s v="V. Athisayaraj"/>
        <s v="Ottneil Baartman"/>
        <s v="M.B. Darshan"/>
        <s v="V. Gowtham"/>
        <s v="Khwezi Gumede"/>
        <s v="Liam Guthrie"/>
        <s v="Liam Hatcher"/>
        <s v="Jay Bista"/>
        <s v="Saurav Chuahan"/>
        <s v="Tajinder Dhillon"/>
        <s v="Dikshanshu Negi"/>
        <s v="Abhishek Raut"/>
        <s v="K.V. Sasikanth"/>
        <s v="Bharat Sharma"/>
        <s v="Amit Yadav"/>
        <s v="Manoj Bhandage"/>
        <s v="Arun Chaprana"/>
        <s v="Ajay Dev Goud"/>
        <s v="Divyang Hinganekar"/>
        <s v="Azim Kazi"/>
        <s v="Sujit Nayak"/>
        <s v="Parth Sahani"/>
        <s v="Ashutosh Sharma"/>
        <s v="Vivrant Sharma"/>
        <s v="Kumar Kartikeya Singh"/>
        <s v="Ravi Chauhan"/>
        <s v="Shafiqullah Ghafari"/>
        <s v="M. Mohammed"/>
        <s v="Pulkit Narang"/>
        <s v="Pradosh Paul"/>
        <s v="Pushpendra Singh Rathore"/>
        <s v="Jason Sangha"/>
        <s v="Purnank Tyagi"/>
        <s v="Samarth Vyas"/>
        <s v="Duan Jansen"/>
        <s v="Dev Lakra"/>
        <s v="Ajay Mandal"/>
        <s v="Lakhan Raja"/>
        <s v="Girinath Reddy"/>
        <s v="Siddhant Sharma"/>
        <s v="Matthew Short"/>
        <s v="Saurin Thakar"/>
        <s v="Nyeem Young"/>
        <s v="Yuvraj Chaudhary"/>
        <s v="Khizar Dafedar"/>
        <s v="Sahil Dhiwan"/>
        <s v="Arjit Gupta"/>
        <s v="Mickil Jaiswal"/>
        <s v="Ryan John"/>
        <s v="J. Kousik"/>
        <s v="Jitender Pal"/>
        <s v="Jonty Sidhu"/>
        <s v="Yashovardhan Singh"/>
        <s v="Beyers Swanepoel"/>
        <s v="Pranshu Vijayran"/>
        <s v="Ishan Afridi"/>
        <s v="Mohammed Afridi"/>
        <s v="Prerit Agrawal"/>
        <s v="Aidan Cahill"/>
        <s v="Mark Deyal"/>
        <s v="Nidhish Rajagopal"/>
        <s v="Bavanaka Sandeep"/>
        <s v="Safyaan Sharif"/>
        <s v="Henry Shipley"/>
        <s v="Maxwell Swaminathan"/>
        <s v="Johan Van Dyk"/>
        <s v="Dunith Wellalage"/>
        <s v="Agnivesh Ayachi"/>
        <s v="Rohan Rana"/>
        <s v="Nitish Reddy"/>
        <s v="Hardik Tamore"/>
        <s v="Mihir Hirwani"/>
        <s v="Sairaj Patil"/>
        <s v="Monu Singh"/>
        <s v="Nivethan Radhakrishnan"/>
        <s v="Lance Morris"/>
        <s v="Aaron Hardie"/>
      </sharedItems>
    </cacheField>
    <cacheField name="Base Price" numFmtId="164">
      <sharedItems count="10">
        <s v="Draft Pick"/>
        <s v="2 Cr"/>
        <s v="40 Lakh"/>
        <s v="20 Lakh"/>
        <s v="1 Cr"/>
        <s v="75 Lakh"/>
        <s v="50 Lakh"/>
        <s v="30 Lakh"/>
        <s v="Retained"/>
        <s v="1.5 Cr"/>
      </sharedItems>
    </cacheField>
    <cacheField name="TYPE" numFmtId="0">
      <sharedItems count="4">
        <s v="BOWLER"/>
        <s v="ALL-ROUNDER"/>
        <s v="BATTER"/>
        <s v="WICKETKEEPER"/>
      </sharedItems>
    </cacheField>
    <cacheField name="COST in Cr" numFmtId="0">
      <sharedItems containsString="0" containsBlank="1" containsNumber="1" minValue="0.2" maxValue="17" count="66">
        <n v="15"/>
        <n v="10"/>
        <n v="9"/>
        <n v="8"/>
        <n v="6.25"/>
        <n v="3.2"/>
        <n v="3"/>
        <n v="2.6"/>
        <n v="2.4"/>
        <n v="2"/>
        <n v="1.9"/>
        <n v="1.7"/>
        <n v="1.4"/>
        <n v="1.1000000000000001"/>
        <n v="0.5"/>
        <n v="0.3"/>
        <n v="0.2"/>
        <n v="16"/>
        <n v="14"/>
        <n v="12"/>
        <n v="6.75"/>
        <n v="6"/>
        <n v="4.4000000000000004"/>
        <n v="4"/>
        <n v="3.6"/>
        <n v="1.5"/>
        <n v="1.2"/>
        <n v="1"/>
        <n v="0.7"/>
        <n v="10.75"/>
        <n v="7.5"/>
        <n v="6.5"/>
        <n v="5.25"/>
        <n v="4.2"/>
        <n v="2.8"/>
        <n v="0.65"/>
        <n v="12.25"/>
        <n v="7.25"/>
        <n v="0.6"/>
        <n v="0.55000000000000004"/>
        <n v="0.4"/>
        <n v="11.5"/>
        <n v="9.25"/>
        <n v="8.25"/>
        <n v="3.8"/>
        <n v="0.75"/>
        <n v="0.25"/>
        <n v="17"/>
        <n v="9.1999999999999993"/>
        <n v="8.75"/>
        <n v="5.75"/>
        <n v="4.5999999999999996"/>
        <n v="0.9"/>
        <n v="15.25"/>
        <n v="1.6"/>
        <n v="1.3"/>
        <n v="11"/>
        <n v="7.75"/>
        <n v="7"/>
        <n v="5.5"/>
        <n v="3.4"/>
        <n v="0.95"/>
        <n v="0.8"/>
        <n v="8.5"/>
        <n v="5"/>
        <m/>
      </sharedItems>
    </cacheField>
    <cacheField name="2021 Squad" numFmtId="0">
      <sharedItems containsBlank="1" count="9">
        <s v="SRH"/>
        <s v="MI"/>
        <s v="KKR"/>
        <s v="RR"/>
        <s v="PBKS"/>
        <m/>
        <s v="CSK"/>
        <s v="DC"/>
        <s v="RCB"/>
      </sharedItems>
    </cacheField>
    <cacheField name="Team" numFmtId="0">
      <sharedItems count="11">
        <s v="Gujarat Titans"/>
        <s v="Chennai Super Kings"/>
        <s v="Delhi Capitals"/>
        <s v="Kolkata Knight Riders"/>
        <s v="Punjab Kings"/>
        <s v="Lucknow Super Giants"/>
        <s v="Mumbai Indians"/>
        <s v="Royal Challengers Bangalore"/>
        <s v="Rajasthan Royals"/>
        <s v="Sunrisers Hyderabad"/>
        <s v="Unsold"/>
      </sharedItems>
    </cacheField>
  </cacheFields>
  <extLst>
    <ext xmlns:x14="http://schemas.microsoft.com/office/spreadsheetml/2009/9/main" uri="{725AE2AE-9491-48be-B2B4-4EB974FC3084}">
      <x14:pivotCacheDefinition pivotCacheId="1816705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3">
  <r>
    <n v="0"/>
    <x v="0"/>
    <x v="0"/>
    <x v="0"/>
    <x v="0"/>
    <x v="0"/>
    <x v="0"/>
  </r>
  <r>
    <n v="1"/>
    <x v="1"/>
    <x v="0"/>
    <x v="1"/>
    <x v="0"/>
    <x v="1"/>
    <x v="0"/>
  </r>
  <r>
    <n v="2"/>
    <x v="2"/>
    <x v="1"/>
    <x v="0"/>
    <x v="1"/>
    <x v="2"/>
    <x v="0"/>
  </r>
  <r>
    <n v="3"/>
    <x v="3"/>
    <x v="2"/>
    <x v="1"/>
    <x v="2"/>
    <x v="3"/>
    <x v="0"/>
  </r>
  <r>
    <n v="4"/>
    <x v="4"/>
    <x v="0"/>
    <x v="2"/>
    <x v="3"/>
    <x v="2"/>
    <x v="0"/>
  </r>
  <r>
    <n v="5"/>
    <x v="5"/>
    <x v="1"/>
    <x v="0"/>
    <x v="4"/>
    <x v="4"/>
    <x v="0"/>
  </r>
  <r>
    <n v="6"/>
    <x v="6"/>
    <x v="3"/>
    <x v="0"/>
    <x v="5"/>
    <x v="5"/>
    <x v="0"/>
  </r>
  <r>
    <n v="7"/>
    <x v="7"/>
    <x v="4"/>
    <x v="2"/>
    <x v="6"/>
    <x v="3"/>
    <x v="0"/>
  </r>
  <r>
    <n v="8"/>
    <x v="8"/>
    <x v="3"/>
    <x v="0"/>
    <x v="6"/>
    <x v="6"/>
    <x v="0"/>
  </r>
  <r>
    <n v="9"/>
    <x v="9"/>
    <x v="3"/>
    <x v="2"/>
    <x v="7"/>
    <x v="5"/>
    <x v="0"/>
  </r>
  <r>
    <n v="10"/>
    <x v="10"/>
    <x v="1"/>
    <x v="3"/>
    <x v="8"/>
    <x v="5"/>
    <x v="0"/>
  </r>
  <r>
    <n v="11"/>
    <x v="11"/>
    <x v="5"/>
    <x v="0"/>
    <x v="8"/>
    <x v="5"/>
    <x v="0"/>
  </r>
  <r>
    <n v="12"/>
    <x v="12"/>
    <x v="1"/>
    <x v="2"/>
    <x v="9"/>
    <x v="0"/>
    <x v="0"/>
  </r>
  <r>
    <n v="13"/>
    <x v="13"/>
    <x v="4"/>
    <x v="3"/>
    <x v="10"/>
    <x v="0"/>
    <x v="0"/>
  </r>
  <r>
    <n v="14"/>
    <x v="14"/>
    <x v="4"/>
    <x v="1"/>
    <x v="11"/>
    <x v="1"/>
    <x v="0"/>
  </r>
  <r>
    <n v="15"/>
    <x v="15"/>
    <x v="6"/>
    <x v="1"/>
    <x v="12"/>
    <x v="0"/>
    <x v="0"/>
  </r>
  <r>
    <n v="16"/>
    <x v="16"/>
    <x v="5"/>
    <x v="1"/>
    <x v="13"/>
    <x v="6"/>
    <x v="0"/>
  </r>
  <r>
    <n v="17"/>
    <x v="17"/>
    <x v="6"/>
    <x v="0"/>
    <x v="14"/>
    <x v="5"/>
    <x v="0"/>
  </r>
  <r>
    <n v="18"/>
    <x v="18"/>
    <x v="6"/>
    <x v="1"/>
    <x v="14"/>
    <x v="2"/>
    <x v="0"/>
  </r>
  <r>
    <n v="19"/>
    <x v="19"/>
    <x v="7"/>
    <x v="0"/>
    <x v="15"/>
    <x v="5"/>
    <x v="0"/>
  </r>
  <r>
    <n v="20"/>
    <x v="20"/>
    <x v="3"/>
    <x v="1"/>
    <x v="16"/>
    <x v="4"/>
    <x v="0"/>
  </r>
  <r>
    <n v="21"/>
    <x v="21"/>
    <x v="3"/>
    <x v="1"/>
    <x v="16"/>
    <x v="5"/>
    <x v="0"/>
  </r>
  <r>
    <n v="22"/>
    <x v="22"/>
    <x v="8"/>
    <x v="1"/>
    <x v="17"/>
    <x v="6"/>
    <x v="1"/>
  </r>
  <r>
    <n v="23"/>
    <x v="23"/>
    <x v="1"/>
    <x v="0"/>
    <x v="18"/>
    <x v="6"/>
    <x v="1"/>
  </r>
  <r>
    <n v="24"/>
    <x v="24"/>
    <x v="8"/>
    <x v="3"/>
    <x v="19"/>
    <x v="6"/>
    <x v="1"/>
  </r>
  <r>
    <n v="25"/>
    <x v="25"/>
    <x v="8"/>
    <x v="1"/>
    <x v="3"/>
    <x v="6"/>
    <x v="1"/>
  </r>
  <r>
    <n v="26"/>
    <x v="26"/>
    <x v="1"/>
    <x v="3"/>
    <x v="20"/>
    <x v="6"/>
    <x v="1"/>
  </r>
  <r>
    <n v="27"/>
    <x v="27"/>
    <x v="8"/>
    <x v="2"/>
    <x v="21"/>
    <x v="6"/>
    <x v="1"/>
  </r>
  <r>
    <n v="28"/>
    <x v="28"/>
    <x v="1"/>
    <x v="1"/>
    <x v="22"/>
    <x v="6"/>
    <x v="1"/>
  </r>
  <r>
    <n v="29"/>
    <x v="29"/>
    <x v="6"/>
    <x v="1"/>
    <x v="23"/>
    <x v="3"/>
    <x v="1"/>
  </r>
  <r>
    <n v="30"/>
    <x v="30"/>
    <x v="1"/>
    <x v="1"/>
    <x v="24"/>
    <x v="4"/>
    <x v="1"/>
  </r>
  <r>
    <n v="31"/>
    <x v="31"/>
    <x v="1"/>
    <x v="2"/>
    <x v="9"/>
    <x v="6"/>
    <x v="1"/>
  </r>
  <r>
    <n v="32"/>
    <x v="32"/>
    <x v="4"/>
    <x v="1"/>
    <x v="10"/>
    <x v="6"/>
    <x v="1"/>
  </r>
  <r>
    <n v="33"/>
    <x v="33"/>
    <x v="9"/>
    <x v="0"/>
    <x v="10"/>
    <x v="1"/>
    <x v="1"/>
  </r>
  <r>
    <n v="34"/>
    <x v="34"/>
    <x v="7"/>
    <x v="1"/>
    <x v="25"/>
    <x v="5"/>
    <x v="1"/>
  </r>
  <r>
    <n v="35"/>
    <x v="35"/>
    <x v="3"/>
    <x v="0"/>
    <x v="26"/>
    <x v="5"/>
    <x v="1"/>
  </r>
  <r>
    <n v="36"/>
    <x v="36"/>
    <x v="4"/>
    <x v="2"/>
    <x v="27"/>
    <x v="5"/>
    <x v="1"/>
  </r>
  <r>
    <n v="37"/>
    <x v="37"/>
    <x v="6"/>
    <x v="0"/>
    <x v="28"/>
    <x v="5"/>
    <x v="1"/>
  </r>
  <r>
    <n v="38"/>
    <x v="38"/>
    <x v="6"/>
    <x v="1"/>
    <x v="14"/>
    <x v="5"/>
    <x v="1"/>
  </r>
  <r>
    <n v="39"/>
    <x v="39"/>
    <x v="3"/>
    <x v="1"/>
    <x v="16"/>
    <x v="6"/>
    <x v="1"/>
  </r>
  <r>
    <n v="40"/>
    <x v="40"/>
    <x v="3"/>
    <x v="0"/>
    <x v="16"/>
    <x v="1"/>
    <x v="1"/>
  </r>
  <r>
    <n v="41"/>
    <x v="41"/>
    <x v="3"/>
    <x v="3"/>
    <x v="16"/>
    <x v="6"/>
    <x v="1"/>
  </r>
  <r>
    <n v="42"/>
    <x v="42"/>
    <x v="3"/>
    <x v="2"/>
    <x v="16"/>
    <x v="6"/>
    <x v="1"/>
  </r>
  <r>
    <n v="43"/>
    <x v="43"/>
    <x v="3"/>
    <x v="0"/>
    <x v="16"/>
    <x v="6"/>
    <x v="1"/>
  </r>
  <r>
    <n v="44"/>
    <x v="44"/>
    <x v="3"/>
    <x v="0"/>
    <x v="16"/>
    <x v="5"/>
    <x v="1"/>
  </r>
  <r>
    <n v="45"/>
    <x v="45"/>
    <x v="3"/>
    <x v="2"/>
    <x v="16"/>
    <x v="5"/>
    <x v="1"/>
  </r>
  <r>
    <n v="46"/>
    <x v="46"/>
    <x v="3"/>
    <x v="0"/>
    <x v="16"/>
    <x v="5"/>
    <x v="1"/>
  </r>
  <r>
    <n v="47"/>
    <x v="47"/>
    <x v="8"/>
    <x v="3"/>
    <x v="17"/>
    <x v="7"/>
    <x v="2"/>
  </r>
  <r>
    <n v="48"/>
    <x v="48"/>
    <x v="1"/>
    <x v="0"/>
    <x v="29"/>
    <x v="6"/>
    <x v="2"/>
  </r>
  <r>
    <n v="49"/>
    <x v="49"/>
    <x v="8"/>
    <x v="1"/>
    <x v="2"/>
    <x v="7"/>
    <x v="2"/>
  </r>
  <r>
    <n v="50"/>
    <x v="50"/>
    <x v="8"/>
    <x v="2"/>
    <x v="30"/>
    <x v="7"/>
    <x v="2"/>
  </r>
  <r>
    <n v="51"/>
    <x v="51"/>
    <x v="1"/>
    <x v="1"/>
    <x v="31"/>
    <x v="5"/>
    <x v="2"/>
  </r>
  <r>
    <n v="52"/>
    <x v="52"/>
    <x v="8"/>
    <x v="0"/>
    <x v="31"/>
    <x v="7"/>
    <x v="2"/>
  </r>
  <r>
    <n v="53"/>
    <x v="53"/>
    <x v="1"/>
    <x v="2"/>
    <x v="4"/>
    <x v="0"/>
    <x v="2"/>
  </r>
  <r>
    <n v="54"/>
    <x v="54"/>
    <x v="6"/>
    <x v="0"/>
    <x v="32"/>
    <x v="0"/>
    <x v="2"/>
  </r>
  <r>
    <n v="55"/>
    <x v="55"/>
    <x v="6"/>
    <x v="0"/>
    <x v="33"/>
    <x v="3"/>
    <x v="2"/>
  </r>
  <r>
    <n v="56"/>
    <x v="56"/>
    <x v="5"/>
    <x v="2"/>
    <x v="34"/>
    <x v="5"/>
    <x v="2"/>
  </r>
  <r>
    <n v="57"/>
    <x v="57"/>
    <x v="3"/>
    <x v="3"/>
    <x v="9"/>
    <x v="8"/>
    <x v="2"/>
  </r>
  <r>
    <n v="58"/>
    <x v="58"/>
    <x v="1"/>
    <x v="0"/>
    <x v="9"/>
    <x v="3"/>
    <x v="2"/>
  </r>
  <r>
    <n v="59"/>
    <x v="59"/>
    <x v="4"/>
    <x v="0"/>
    <x v="9"/>
    <x v="2"/>
    <x v="2"/>
  </r>
  <r>
    <n v="60"/>
    <x v="60"/>
    <x v="2"/>
    <x v="1"/>
    <x v="13"/>
    <x v="2"/>
    <x v="2"/>
  </r>
  <r>
    <n v="61"/>
    <x v="61"/>
    <x v="6"/>
    <x v="2"/>
    <x v="13"/>
    <x v="4"/>
    <x v="2"/>
  </r>
  <r>
    <n v="62"/>
    <x v="62"/>
    <x v="3"/>
    <x v="1"/>
    <x v="35"/>
    <x v="7"/>
    <x v="2"/>
  </r>
  <r>
    <n v="63"/>
    <x v="63"/>
    <x v="6"/>
    <x v="3"/>
    <x v="14"/>
    <x v="2"/>
    <x v="2"/>
  </r>
  <r>
    <n v="64"/>
    <x v="64"/>
    <x v="3"/>
    <x v="1"/>
    <x v="14"/>
    <x v="7"/>
    <x v="2"/>
  </r>
  <r>
    <n v="65"/>
    <x v="65"/>
    <x v="6"/>
    <x v="0"/>
    <x v="14"/>
    <x v="6"/>
    <x v="2"/>
  </r>
  <r>
    <n v="66"/>
    <x v="66"/>
    <x v="3"/>
    <x v="1"/>
    <x v="14"/>
    <x v="5"/>
    <x v="2"/>
  </r>
  <r>
    <n v="67"/>
    <x v="67"/>
    <x v="3"/>
    <x v="2"/>
    <x v="16"/>
    <x v="5"/>
    <x v="2"/>
  </r>
  <r>
    <n v="68"/>
    <x v="68"/>
    <x v="3"/>
    <x v="1"/>
    <x v="16"/>
    <x v="4"/>
    <x v="2"/>
  </r>
  <r>
    <n v="69"/>
    <x v="69"/>
    <x v="3"/>
    <x v="1"/>
    <x v="16"/>
    <x v="7"/>
    <x v="2"/>
  </r>
  <r>
    <n v="70"/>
    <x v="70"/>
    <x v="3"/>
    <x v="1"/>
    <x v="16"/>
    <x v="5"/>
    <x v="2"/>
  </r>
  <r>
    <n v="71"/>
    <x v="71"/>
    <x v="1"/>
    <x v="2"/>
    <x v="36"/>
    <x v="7"/>
    <x v="3"/>
  </r>
  <r>
    <n v="72"/>
    <x v="72"/>
    <x v="8"/>
    <x v="1"/>
    <x v="19"/>
    <x v="2"/>
    <x v="3"/>
  </r>
  <r>
    <n v="73"/>
    <x v="73"/>
    <x v="4"/>
    <x v="1"/>
    <x v="3"/>
    <x v="2"/>
    <x v="3"/>
  </r>
  <r>
    <n v="74"/>
    <x v="74"/>
    <x v="8"/>
    <x v="1"/>
    <x v="3"/>
    <x v="2"/>
    <x v="3"/>
  </r>
  <r>
    <n v="75"/>
    <x v="75"/>
    <x v="8"/>
    <x v="0"/>
    <x v="3"/>
    <x v="2"/>
    <x v="3"/>
  </r>
  <r>
    <n v="76"/>
    <x v="76"/>
    <x v="1"/>
    <x v="1"/>
    <x v="37"/>
    <x v="2"/>
    <x v="3"/>
  </r>
  <r>
    <n v="77"/>
    <x v="77"/>
    <x v="2"/>
    <x v="1"/>
    <x v="37"/>
    <x v="2"/>
    <x v="3"/>
  </r>
  <r>
    <n v="78"/>
    <x v="78"/>
    <x v="8"/>
    <x v="1"/>
    <x v="21"/>
    <x v="2"/>
    <x v="3"/>
  </r>
  <r>
    <n v="79"/>
    <x v="79"/>
    <x v="1"/>
    <x v="3"/>
    <x v="9"/>
    <x v="7"/>
    <x v="3"/>
  </r>
  <r>
    <n v="80"/>
    <x v="80"/>
    <x v="1"/>
    <x v="0"/>
    <x v="9"/>
    <x v="7"/>
    <x v="3"/>
  </r>
  <r>
    <n v="81"/>
    <x v="81"/>
    <x v="9"/>
    <x v="0"/>
    <x v="25"/>
    <x v="2"/>
    <x v="3"/>
  </r>
  <r>
    <n v="82"/>
    <x v="82"/>
    <x v="9"/>
    <x v="2"/>
    <x v="25"/>
    <x v="5"/>
    <x v="3"/>
  </r>
  <r>
    <n v="83"/>
    <x v="83"/>
    <x v="4"/>
    <x v="2"/>
    <x v="27"/>
    <x v="7"/>
    <x v="3"/>
  </r>
  <r>
    <n v="84"/>
    <x v="84"/>
    <x v="4"/>
    <x v="1"/>
    <x v="27"/>
    <x v="0"/>
    <x v="3"/>
  </r>
  <r>
    <n v="85"/>
    <x v="85"/>
    <x v="7"/>
    <x v="3"/>
    <x v="38"/>
    <x v="2"/>
    <x v="3"/>
  </r>
  <r>
    <n v="86"/>
    <x v="86"/>
    <x v="3"/>
    <x v="2"/>
    <x v="39"/>
    <x v="5"/>
    <x v="3"/>
  </r>
  <r>
    <n v="87"/>
    <x v="87"/>
    <x v="3"/>
    <x v="0"/>
    <x v="39"/>
    <x v="5"/>
    <x v="3"/>
  </r>
  <r>
    <n v="88"/>
    <x v="88"/>
    <x v="6"/>
    <x v="1"/>
    <x v="14"/>
    <x v="5"/>
    <x v="3"/>
  </r>
  <r>
    <n v="89"/>
    <x v="89"/>
    <x v="3"/>
    <x v="2"/>
    <x v="40"/>
    <x v="5"/>
    <x v="3"/>
  </r>
  <r>
    <n v="90"/>
    <x v="90"/>
    <x v="3"/>
    <x v="0"/>
    <x v="16"/>
    <x v="5"/>
    <x v="3"/>
  </r>
  <r>
    <n v="91"/>
    <x v="91"/>
    <x v="3"/>
    <x v="1"/>
    <x v="16"/>
    <x v="1"/>
    <x v="3"/>
  </r>
  <r>
    <n v="92"/>
    <x v="92"/>
    <x v="3"/>
    <x v="3"/>
    <x v="16"/>
    <x v="5"/>
    <x v="3"/>
  </r>
  <r>
    <n v="93"/>
    <x v="93"/>
    <x v="3"/>
    <x v="1"/>
    <x v="16"/>
    <x v="5"/>
    <x v="3"/>
  </r>
  <r>
    <n v="94"/>
    <x v="94"/>
    <x v="3"/>
    <x v="2"/>
    <x v="16"/>
    <x v="5"/>
    <x v="3"/>
  </r>
  <r>
    <n v="95"/>
    <x v="95"/>
    <x v="3"/>
    <x v="2"/>
    <x v="16"/>
    <x v="5"/>
    <x v="3"/>
  </r>
  <r>
    <n v="96"/>
    <x v="96"/>
    <x v="8"/>
    <x v="2"/>
    <x v="19"/>
    <x v="4"/>
    <x v="4"/>
  </r>
  <r>
    <n v="97"/>
    <x v="97"/>
    <x v="4"/>
    <x v="1"/>
    <x v="41"/>
    <x v="3"/>
    <x v="4"/>
  </r>
  <r>
    <n v="98"/>
    <x v="98"/>
    <x v="1"/>
    <x v="0"/>
    <x v="42"/>
    <x v="7"/>
    <x v="4"/>
  </r>
  <r>
    <n v="99"/>
    <x v="99"/>
    <x v="2"/>
    <x v="1"/>
    <x v="2"/>
    <x v="4"/>
    <x v="4"/>
  </r>
  <r>
    <n v="100"/>
    <x v="100"/>
    <x v="1"/>
    <x v="2"/>
    <x v="43"/>
    <x v="7"/>
    <x v="4"/>
  </r>
  <r>
    <n v="101"/>
    <x v="101"/>
    <x v="9"/>
    <x v="3"/>
    <x v="20"/>
    <x v="0"/>
    <x v="4"/>
  </r>
  <r>
    <n v="102"/>
    <x v="102"/>
    <x v="4"/>
    <x v="1"/>
    <x v="21"/>
    <x v="5"/>
    <x v="4"/>
  </r>
  <r>
    <n v="103"/>
    <x v="103"/>
    <x v="5"/>
    <x v="0"/>
    <x v="32"/>
    <x v="1"/>
    <x v="4"/>
  </r>
  <r>
    <n v="104"/>
    <x v="104"/>
    <x v="8"/>
    <x v="0"/>
    <x v="23"/>
    <x v="4"/>
    <x v="4"/>
  </r>
  <r>
    <n v="105"/>
    <x v="105"/>
    <x v="3"/>
    <x v="1"/>
    <x v="44"/>
    <x v="4"/>
    <x v="4"/>
  </r>
  <r>
    <n v="106"/>
    <x v="106"/>
    <x v="3"/>
    <x v="0"/>
    <x v="9"/>
    <x v="2"/>
    <x v="4"/>
  </r>
  <r>
    <n v="107"/>
    <x v="107"/>
    <x v="3"/>
    <x v="1"/>
    <x v="9"/>
    <x v="5"/>
    <x v="4"/>
  </r>
  <r>
    <n v="108"/>
    <x v="108"/>
    <x v="5"/>
    <x v="0"/>
    <x v="45"/>
    <x v="4"/>
    <x v="4"/>
  </r>
  <r>
    <n v="109"/>
    <x v="109"/>
    <x v="3"/>
    <x v="3"/>
    <x v="38"/>
    <x v="4"/>
    <x v="4"/>
  </r>
  <r>
    <n v="110"/>
    <x v="110"/>
    <x v="6"/>
    <x v="1"/>
    <x v="39"/>
    <x v="5"/>
    <x v="4"/>
  </r>
  <r>
    <n v="111"/>
    <x v="111"/>
    <x v="6"/>
    <x v="0"/>
    <x v="14"/>
    <x v="0"/>
    <x v="4"/>
  </r>
  <r>
    <n v="112"/>
    <x v="112"/>
    <x v="6"/>
    <x v="2"/>
    <x v="14"/>
    <x v="5"/>
    <x v="4"/>
  </r>
  <r>
    <n v="113"/>
    <x v="113"/>
    <x v="2"/>
    <x v="1"/>
    <x v="40"/>
    <x v="5"/>
    <x v="4"/>
  </r>
  <r>
    <n v="114"/>
    <x v="114"/>
    <x v="3"/>
    <x v="0"/>
    <x v="46"/>
    <x v="4"/>
    <x v="4"/>
  </r>
  <r>
    <n v="115"/>
    <x v="115"/>
    <x v="3"/>
    <x v="1"/>
    <x v="16"/>
    <x v="5"/>
    <x v="4"/>
  </r>
  <r>
    <n v="116"/>
    <x v="116"/>
    <x v="3"/>
    <x v="1"/>
    <x v="16"/>
    <x v="5"/>
    <x v="4"/>
  </r>
  <r>
    <n v="117"/>
    <x v="117"/>
    <x v="3"/>
    <x v="3"/>
    <x v="16"/>
    <x v="5"/>
    <x v="4"/>
  </r>
  <r>
    <n v="118"/>
    <x v="118"/>
    <x v="3"/>
    <x v="1"/>
    <x v="16"/>
    <x v="5"/>
    <x v="4"/>
  </r>
  <r>
    <n v="119"/>
    <x v="119"/>
    <x v="3"/>
    <x v="1"/>
    <x v="16"/>
    <x v="5"/>
    <x v="4"/>
  </r>
  <r>
    <n v="120"/>
    <x v="120"/>
    <x v="3"/>
    <x v="0"/>
    <x v="16"/>
    <x v="5"/>
    <x v="4"/>
  </r>
  <r>
    <n v="121"/>
    <x v="121"/>
    <x v="0"/>
    <x v="3"/>
    <x v="47"/>
    <x v="4"/>
    <x v="5"/>
  </r>
  <r>
    <n v="122"/>
    <x v="122"/>
    <x v="3"/>
    <x v="0"/>
    <x v="1"/>
    <x v="7"/>
    <x v="5"/>
  </r>
  <r>
    <n v="123"/>
    <x v="123"/>
    <x v="0"/>
    <x v="1"/>
    <x v="48"/>
    <x v="7"/>
    <x v="5"/>
  </r>
  <r>
    <n v="124"/>
    <x v="124"/>
    <x v="9"/>
    <x v="1"/>
    <x v="49"/>
    <x v="0"/>
    <x v="5"/>
  </r>
  <r>
    <n v="125"/>
    <x v="125"/>
    <x v="1"/>
    <x v="1"/>
    <x v="43"/>
    <x v="1"/>
    <x v="5"/>
  </r>
  <r>
    <n v="126"/>
    <x v="126"/>
    <x v="1"/>
    <x v="0"/>
    <x v="30"/>
    <x v="5"/>
    <x v="5"/>
  </r>
  <r>
    <n v="127"/>
    <x v="127"/>
    <x v="1"/>
    <x v="3"/>
    <x v="20"/>
    <x v="1"/>
    <x v="5"/>
  </r>
  <r>
    <n v="128"/>
    <x v="128"/>
    <x v="5"/>
    <x v="1"/>
    <x v="50"/>
    <x v="4"/>
    <x v="5"/>
  </r>
  <r>
    <n v="129"/>
    <x v="129"/>
    <x v="4"/>
    <x v="2"/>
    <x v="51"/>
    <x v="0"/>
    <x v="5"/>
  </r>
  <r>
    <n v="130"/>
    <x v="130"/>
    <x v="0"/>
    <x v="0"/>
    <x v="23"/>
    <x v="4"/>
    <x v="5"/>
  </r>
  <r>
    <n v="131"/>
    <x v="131"/>
    <x v="6"/>
    <x v="0"/>
    <x v="9"/>
    <x v="5"/>
    <x v="5"/>
  </r>
  <r>
    <n v="132"/>
    <x v="132"/>
    <x v="1"/>
    <x v="2"/>
    <x v="9"/>
    <x v="3"/>
    <x v="5"/>
  </r>
  <r>
    <n v="133"/>
    <x v="133"/>
    <x v="6"/>
    <x v="1"/>
    <x v="52"/>
    <x v="6"/>
    <x v="5"/>
  </r>
  <r>
    <n v="134"/>
    <x v="134"/>
    <x v="6"/>
    <x v="1"/>
    <x v="14"/>
    <x v="5"/>
    <x v="5"/>
  </r>
  <r>
    <n v="135"/>
    <x v="135"/>
    <x v="6"/>
    <x v="0"/>
    <x v="14"/>
    <x v="0"/>
    <x v="5"/>
  </r>
  <r>
    <n v="136"/>
    <x v="136"/>
    <x v="3"/>
    <x v="0"/>
    <x v="14"/>
    <x v="5"/>
    <x v="5"/>
  </r>
  <r>
    <n v="137"/>
    <x v="137"/>
    <x v="3"/>
    <x v="2"/>
    <x v="16"/>
    <x v="3"/>
    <x v="5"/>
  </r>
  <r>
    <n v="138"/>
    <x v="138"/>
    <x v="3"/>
    <x v="1"/>
    <x v="16"/>
    <x v="5"/>
    <x v="5"/>
  </r>
  <r>
    <n v="139"/>
    <x v="139"/>
    <x v="3"/>
    <x v="1"/>
    <x v="16"/>
    <x v="5"/>
    <x v="5"/>
  </r>
  <r>
    <n v="140"/>
    <x v="140"/>
    <x v="3"/>
    <x v="1"/>
    <x v="16"/>
    <x v="5"/>
    <x v="5"/>
  </r>
  <r>
    <n v="141"/>
    <x v="141"/>
    <x v="3"/>
    <x v="0"/>
    <x v="16"/>
    <x v="1"/>
    <x v="5"/>
  </r>
  <r>
    <n v="142"/>
    <x v="142"/>
    <x v="3"/>
    <x v="0"/>
    <x v="16"/>
    <x v="5"/>
    <x v="5"/>
  </r>
  <r>
    <n v="143"/>
    <x v="143"/>
    <x v="8"/>
    <x v="2"/>
    <x v="17"/>
    <x v="1"/>
    <x v="6"/>
  </r>
  <r>
    <n v="144"/>
    <x v="144"/>
    <x v="1"/>
    <x v="3"/>
    <x v="53"/>
    <x v="1"/>
    <x v="6"/>
  </r>
  <r>
    <n v="145"/>
    <x v="145"/>
    <x v="8"/>
    <x v="0"/>
    <x v="19"/>
    <x v="1"/>
    <x v="6"/>
  </r>
  <r>
    <n v="146"/>
    <x v="146"/>
    <x v="2"/>
    <x v="1"/>
    <x v="43"/>
    <x v="8"/>
    <x v="6"/>
  </r>
  <r>
    <n v="147"/>
    <x v="147"/>
    <x v="1"/>
    <x v="1"/>
    <x v="3"/>
    <x v="3"/>
    <x v="6"/>
  </r>
  <r>
    <n v="148"/>
    <x v="148"/>
    <x v="8"/>
    <x v="2"/>
    <x v="3"/>
    <x v="1"/>
    <x v="6"/>
  </r>
  <r>
    <n v="149"/>
    <x v="149"/>
    <x v="8"/>
    <x v="1"/>
    <x v="21"/>
    <x v="1"/>
    <x v="6"/>
  </r>
  <r>
    <n v="150"/>
    <x v="150"/>
    <x v="3"/>
    <x v="2"/>
    <x v="6"/>
    <x v="5"/>
    <x v="6"/>
  </r>
  <r>
    <n v="151"/>
    <x v="151"/>
    <x v="4"/>
    <x v="1"/>
    <x v="7"/>
    <x v="8"/>
    <x v="6"/>
  </r>
  <r>
    <n v="152"/>
    <x v="152"/>
    <x v="3"/>
    <x v="1"/>
    <x v="11"/>
    <x v="5"/>
    <x v="6"/>
  </r>
  <r>
    <n v="153"/>
    <x v="153"/>
    <x v="3"/>
    <x v="0"/>
    <x v="54"/>
    <x v="4"/>
    <x v="6"/>
  </r>
  <r>
    <n v="154"/>
    <x v="154"/>
    <x v="4"/>
    <x v="0"/>
    <x v="25"/>
    <x v="5"/>
    <x v="6"/>
  </r>
  <r>
    <n v="155"/>
    <x v="155"/>
    <x v="5"/>
    <x v="0"/>
    <x v="55"/>
    <x v="3"/>
    <x v="6"/>
  </r>
  <r>
    <n v="156"/>
    <x v="156"/>
    <x v="4"/>
    <x v="0"/>
    <x v="27"/>
    <x v="4"/>
    <x v="6"/>
  </r>
  <r>
    <n v="157"/>
    <x v="157"/>
    <x v="5"/>
    <x v="1"/>
    <x v="45"/>
    <x v="5"/>
    <x v="6"/>
  </r>
  <r>
    <n v="158"/>
    <x v="158"/>
    <x v="6"/>
    <x v="0"/>
    <x v="35"/>
    <x v="3"/>
    <x v="6"/>
  </r>
  <r>
    <n v="159"/>
    <x v="159"/>
    <x v="3"/>
    <x v="1"/>
    <x v="14"/>
    <x v="5"/>
    <x v="6"/>
  </r>
  <r>
    <n v="160"/>
    <x v="160"/>
    <x v="3"/>
    <x v="1"/>
    <x v="15"/>
    <x v="1"/>
    <x v="6"/>
  </r>
  <r>
    <n v="161"/>
    <x v="161"/>
    <x v="7"/>
    <x v="0"/>
    <x v="15"/>
    <x v="0"/>
    <x v="6"/>
  </r>
  <r>
    <n v="162"/>
    <x v="162"/>
    <x v="3"/>
    <x v="2"/>
    <x v="16"/>
    <x v="1"/>
    <x v="6"/>
  </r>
  <r>
    <n v="163"/>
    <x v="163"/>
    <x v="3"/>
    <x v="3"/>
    <x v="16"/>
    <x v="5"/>
    <x v="6"/>
  </r>
  <r>
    <n v="164"/>
    <x v="164"/>
    <x v="3"/>
    <x v="1"/>
    <x v="16"/>
    <x v="5"/>
    <x v="6"/>
  </r>
  <r>
    <n v="165"/>
    <x v="165"/>
    <x v="3"/>
    <x v="2"/>
    <x v="16"/>
    <x v="5"/>
    <x v="6"/>
  </r>
  <r>
    <n v="166"/>
    <x v="166"/>
    <x v="3"/>
    <x v="1"/>
    <x v="16"/>
    <x v="5"/>
    <x v="6"/>
  </r>
  <r>
    <n v="167"/>
    <x v="167"/>
    <x v="3"/>
    <x v="1"/>
    <x v="16"/>
    <x v="5"/>
    <x v="6"/>
  </r>
  <r>
    <n v="168"/>
    <x v="168"/>
    <x v="8"/>
    <x v="2"/>
    <x v="0"/>
    <x v="8"/>
    <x v="7"/>
  </r>
  <r>
    <n v="169"/>
    <x v="169"/>
    <x v="8"/>
    <x v="1"/>
    <x v="56"/>
    <x v="8"/>
    <x v="7"/>
  </r>
  <r>
    <n v="170"/>
    <x v="170"/>
    <x v="4"/>
    <x v="1"/>
    <x v="29"/>
    <x v="8"/>
    <x v="7"/>
  </r>
  <r>
    <n v="171"/>
    <x v="171"/>
    <x v="1"/>
    <x v="1"/>
    <x v="29"/>
    <x v="8"/>
    <x v="7"/>
  </r>
  <r>
    <n v="172"/>
    <x v="172"/>
    <x v="1"/>
    <x v="0"/>
    <x v="57"/>
    <x v="6"/>
    <x v="7"/>
  </r>
  <r>
    <n v="173"/>
    <x v="173"/>
    <x v="1"/>
    <x v="2"/>
    <x v="58"/>
    <x v="6"/>
    <x v="7"/>
  </r>
  <r>
    <n v="174"/>
    <x v="174"/>
    <x v="8"/>
    <x v="0"/>
    <x v="58"/>
    <x v="8"/>
    <x v="7"/>
  </r>
  <r>
    <n v="175"/>
    <x v="175"/>
    <x v="1"/>
    <x v="3"/>
    <x v="59"/>
    <x v="2"/>
    <x v="7"/>
  </r>
  <r>
    <n v="176"/>
    <x v="176"/>
    <x v="3"/>
    <x v="3"/>
    <x v="60"/>
    <x v="3"/>
    <x v="7"/>
  </r>
  <r>
    <n v="177"/>
    <x v="177"/>
    <x v="7"/>
    <x v="1"/>
    <x v="8"/>
    <x v="8"/>
    <x v="7"/>
  </r>
  <r>
    <n v="178"/>
    <x v="178"/>
    <x v="1"/>
    <x v="1"/>
    <x v="9"/>
    <x v="5"/>
    <x v="7"/>
  </r>
  <r>
    <n v="179"/>
    <x v="179"/>
    <x v="4"/>
    <x v="1"/>
    <x v="27"/>
    <x v="5"/>
    <x v="7"/>
  </r>
  <r>
    <n v="180"/>
    <x v="180"/>
    <x v="2"/>
    <x v="1"/>
    <x v="61"/>
    <x v="3"/>
    <x v="7"/>
  </r>
  <r>
    <n v="181"/>
    <x v="181"/>
    <x v="6"/>
    <x v="2"/>
    <x v="62"/>
    <x v="8"/>
    <x v="7"/>
  </r>
  <r>
    <n v="182"/>
    <x v="182"/>
    <x v="5"/>
    <x v="0"/>
    <x v="45"/>
    <x v="0"/>
    <x v="7"/>
  </r>
  <r>
    <n v="183"/>
    <x v="183"/>
    <x v="5"/>
    <x v="0"/>
    <x v="45"/>
    <x v="6"/>
    <x v="7"/>
  </r>
  <r>
    <n v="184"/>
    <x v="184"/>
    <x v="6"/>
    <x v="0"/>
    <x v="14"/>
    <x v="6"/>
    <x v="7"/>
  </r>
  <r>
    <n v="185"/>
    <x v="185"/>
    <x v="3"/>
    <x v="1"/>
    <x v="15"/>
    <x v="8"/>
    <x v="7"/>
  </r>
  <r>
    <n v="186"/>
    <x v="186"/>
    <x v="3"/>
    <x v="0"/>
    <x v="46"/>
    <x v="5"/>
    <x v="7"/>
  </r>
  <r>
    <n v="187"/>
    <x v="187"/>
    <x v="3"/>
    <x v="0"/>
    <x v="16"/>
    <x v="8"/>
    <x v="7"/>
  </r>
  <r>
    <n v="188"/>
    <x v="188"/>
    <x v="3"/>
    <x v="1"/>
    <x v="16"/>
    <x v="5"/>
    <x v="7"/>
  </r>
  <r>
    <n v="189"/>
    <x v="189"/>
    <x v="3"/>
    <x v="3"/>
    <x v="16"/>
    <x v="5"/>
    <x v="7"/>
  </r>
  <r>
    <n v="190"/>
    <x v="190"/>
    <x v="8"/>
    <x v="3"/>
    <x v="18"/>
    <x v="3"/>
    <x v="8"/>
  </r>
  <r>
    <n v="191"/>
    <x v="191"/>
    <x v="8"/>
    <x v="3"/>
    <x v="1"/>
    <x v="3"/>
    <x v="8"/>
  </r>
  <r>
    <n v="192"/>
    <x v="192"/>
    <x v="4"/>
    <x v="0"/>
    <x v="1"/>
    <x v="2"/>
    <x v="8"/>
  </r>
  <r>
    <n v="193"/>
    <x v="193"/>
    <x v="9"/>
    <x v="2"/>
    <x v="63"/>
    <x v="7"/>
    <x v="8"/>
  </r>
  <r>
    <n v="194"/>
    <x v="194"/>
    <x v="1"/>
    <x v="0"/>
    <x v="3"/>
    <x v="1"/>
    <x v="8"/>
  </r>
  <r>
    <n v="195"/>
    <x v="195"/>
    <x v="1"/>
    <x v="2"/>
    <x v="57"/>
    <x v="8"/>
    <x v="8"/>
  </r>
  <r>
    <n v="196"/>
    <x v="196"/>
    <x v="1"/>
    <x v="0"/>
    <x v="31"/>
    <x v="8"/>
    <x v="8"/>
  </r>
  <r>
    <n v="197"/>
    <x v="197"/>
    <x v="1"/>
    <x v="1"/>
    <x v="64"/>
    <x v="7"/>
    <x v="8"/>
  </r>
  <r>
    <n v="198"/>
    <x v="198"/>
    <x v="8"/>
    <x v="2"/>
    <x v="23"/>
    <x v="3"/>
    <x v="8"/>
  </r>
  <r>
    <n v="199"/>
    <x v="199"/>
    <x v="7"/>
    <x v="1"/>
    <x v="44"/>
    <x v="3"/>
    <x v="8"/>
  </r>
  <r>
    <n v="200"/>
    <x v="200"/>
    <x v="5"/>
    <x v="0"/>
    <x v="7"/>
    <x v="8"/>
    <x v="8"/>
  </r>
  <r>
    <n v="201"/>
    <x v="201"/>
    <x v="1"/>
    <x v="0"/>
    <x v="9"/>
    <x v="1"/>
    <x v="8"/>
  </r>
  <r>
    <n v="202"/>
    <x v="202"/>
    <x v="9"/>
    <x v="1"/>
    <x v="25"/>
    <x v="1"/>
    <x v="8"/>
  </r>
  <r>
    <n v="203"/>
    <x v="203"/>
    <x v="6"/>
    <x v="2"/>
    <x v="12"/>
    <x v="2"/>
    <x v="8"/>
  </r>
  <r>
    <n v="204"/>
    <x v="204"/>
    <x v="4"/>
    <x v="2"/>
    <x v="27"/>
    <x v="5"/>
    <x v="8"/>
  </r>
  <r>
    <n v="205"/>
    <x v="205"/>
    <x v="5"/>
    <x v="0"/>
    <x v="45"/>
    <x v="5"/>
    <x v="8"/>
  </r>
  <r>
    <n v="206"/>
    <x v="206"/>
    <x v="5"/>
    <x v="1"/>
    <x v="45"/>
    <x v="5"/>
    <x v="8"/>
  </r>
  <r>
    <n v="207"/>
    <x v="207"/>
    <x v="3"/>
    <x v="0"/>
    <x v="15"/>
    <x v="3"/>
    <x v="8"/>
  </r>
  <r>
    <n v="208"/>
    <x v="208"/>
    <x v="3"/>
    <x v="1"/>
    <x v="16"/>
    <x v="5"/>
    <x v="8"/>
  </r>
  <r>
    <n v="209"/>
    <x v="209"/>
    <x v="3"/>
    <x v="0"/>
    <x v="16"/>
    <x v="5"/>
    <x v="8"/>
  </r>
  <r>
    <n v="210"/>
    <x v="210"/>
    <x v="3"/>
    <x v="3"/>
    <x v="16"/>
    <x v="5"/>
    <x v="8"/>
  </r>
  <r>
    <n v="211"/>
    <x v="211"/>
    <x v="3"/>
    <x v="0"/>
    <x v="16"/>
    <x v="5"/>
    <x v="8"/>
  </r>
  <r>
    <n v="212"/>
    <x v="212"/>
    <x v="3"/>
    <x v="0"/>
    <x v="16"/>
    <x v="3"/>
    <x v="8"/>
  </r>
  <r>
    <n v="213"/>
    <x v="213"/>
    <x v="3"/>
    <x v="1"/>
    <x v="16"/>
    <x v="5"/>
    <x v="8"/>
  </r>
  <r>
    <n v="214"/>
    <x v="214"/>
    <x v="8"/>
    <x v="2"/>
    <x v="18"/>
    <x v="0"/>
    <x v="9"/>
  </r>
  <r>
    <n v="215"/>
    <x v="215"/>
    <x v="9"/>
    <x v="3"/>
    <x v="29"/>
    <x v="4"/>
    <x v="9"/>
  </r>
  <r>
    <n v="216"/>
    <x v="216"/>
    <x v="9"/>
    <x v="1"/>
    <x v="49"/>
    <x v="8"/>
    <x v="9"/>
  </r>
  <r>
    <n v="217"/>
    <x v="217"/>
    <x v="2"/>
    <x v="2"/>
    <x v="63"/>
    <x v="2"/>
    <x v="9"/>
  </r>
  <r>
    <n v="218"/>
    <x v="218"/>
    <x v="5"/>
    <x v="1"/>
    <x v="57"/>
    <x v="5"/>
    <x v="9"/>
  </r>
  <r>
    <n v="219"/>
    <x v="219"/>
    <x v="3"/>
    <x v="1"/>
    <x v="31"/>
    <x v="0"/>
    <x v="9"/>
  </r>
  <r>
    <n v="220"/>
    <x v="220"/>
    <x v="6"/>
    <x v="1"/>
    <x v="33"/>
    <x v="1"/>
    <x v="9"/>
  </r>
  <r>
    <n v="221"/>
    <x v="221"/>
    <x v="1"/>
    <x v="0"/>
    <x v="33"/>
    <x v="0"/>
    <x v="9"/>
  </r>
  <r>
    <n v="222"/>
    <x v="222"/>
    <x v="4"/>
    <x v="0"/>
    <x v="23"/>
    <x v="0"/>
    <x v="9"/>
  </r>
  <r>
    <n v="223"/>
    <x v="223"/>
    <x v="8"/>
    <x v="1"/>
    <x v="23"/>
    <x v="0"/>
    <x v="9"/>
  </r>
  <r>
    <n v="224"/>
    <x v="224"/>
    <x v="8"/>
    <x v="0"/>
    <x v="23"/>
    <x v="0"/>
    <x v="9"/>
  </r>
  <r>
    <n v="225"/>
    <x v="225"/>
    <x v="3"/>
    <x v="0"/>
    <x v="23"/>
    <x v="3"/>
    <x v="9"/>
  </r>
  <r>
    <n v="226"/>
    <x v="226"/>
    <x v="4"/>
    <x v="2"/>
    <x v="7"/>
    <x v="4"/>
    <x v="9"/>
  </r>
  <r>
    <n v="227"/>
    <x v="227"/>
    <x v="5"/>
    <x v="0"/>
    <x v="8"/>
    <x v="5"/>
    <x v="9"/>
  </r>
  <r>
    <n v="228"/>
    <x v="228"/>
    <x v="9"/>
    <x v="3"/>
    <x v="25"/>
    <x v="3"/>
    <x v="9"/>
  </r>
  <r>
    <n v="229"/>
    <x v="229"/>
    <x v="3"/>
    <x v="0"/>
    <x v="45"/>
    <x v="3"/>
    <x v="9"/>
  </r>
  <r>
    <n v="230"/>
    <x v="230"/>
    <x v="3"/>
    <x v="3"/>
    <x v="14"/>
    <x v="7"/>
    <x v="9"/>
  </r>
  <r>
    <n v="231"/>
    <x v="231"/>
    <x v="6"/>
    <x v="0"/>
    <x v="14"/>
    <x v="5"/>
    <x v="9"/>
  </r>
  <r>
    <n v="232"/>
    <x v="232"/>
    <x v="3"/>
    <x v="2"/>
    <x v="16"/>
    <x v="0"/>
    <x v="9"/>
  </r>
  <r>
    <n v="233"/>
    <x v="233"/>
    <x v="3"/>
    <x v="2"/>
    <x v="16"/>
    <x v="5"/>
    <x v="9"/>
  </r>
  <r>
    <n v="234"/>
    <x v="234"/>
    <x v="3"/>
    <x v="0"/>
    <x v="16"/>
    <x v="0"/>
    <x v="9"/>
  </r>
  <r>
    <n v="235"/>
    <x v="235"/>
    <x v="3"/>
    <x v="1"/>
    <x v="16"/>
    <x v="5"/>
    <x v="9"/>
  </r>
  <r>
    <n v="236"/>
    <x v="236"/>
    <x v="3"/>
    <x v="0"/>
    <x v="16"/>
    <x v="5"/>
    <x v="9"/>
  </r>
  <r>
    <n v="237"/>
    <x v="237"/>
    <x v="1"/>
    <x v="2"/>
    <x v="65"/>
    <x v="6"/>
    <x v="10"/>
  </r>
  <r>
    <n v="238"/>
    <x v="238"/>
    <x v="1"/>
    <x v="2"/>
    <x v="65"/>
    <x v="7"/>
    <x v="10"/>
  </r>
  <r>
    <n v="239"/>
    <x v="239"/>
    <x v="1"/>
    <x v="1"/>
    <x v="65"/>
    <x v="2"/>
    <x v="10"/>
  </r>
  <r>
    <n v="240"/>
    <x v="240"/>
    <x v="9"/>
    <x v="0"/>
    <x v="65"/>
    <x v="7"/>
    <x v="10"/>
  </r>
  <r>
    <n v="241"/>
    <x v="241"/>
    <x v="1"/>
    <x v="0"/>
    <x v="65"/>
    <x v="4"/>
    <x v="10"/>
  </r>
  <r>
    <n v="242"/>
    <x v="242"/>
    <x v="1"/>
    <x v="0"/>
    <x v="65"/>
    <x v="6"/>
    <x v="10"/>
  </r>
  <r>
    <n v="243"/>
    <x v="243"/>
    <x v="1"/>
    <x v="0"/>
    <x v="65"/>
    <x v="0"/>
    <x v="10"/>
  </r>
  <r>
    <n v="244"/>
    <x v="244"/>
    <x v="1"/>
    <x v="0"/>
    <x v="65"/>
    <x v="8"/>
    <x v="10"/>
  </r>
  <r>
    <n v="245"/>
    <x v="245"/>
    <x v="3"/>
    <x v="2"/>
    <x v="65"/>
    <x v="8"/>
    <x v="10"/>
  </r>
  <r>
    <n v="246"/>
    <x v="246"/>
    <x v="3"/>
    <x v="3"/>
    <x v="65"/>
    <x v="8"/>
    <x v="10"/>
  </r>
  <r>
    <n v="247"/>
    <x v="247"/>
    <x v="3"/>
    <x v="3"/>
    <x v="65"/>
    <x v="5"/>
    <x v="10"/>
  </r>
  <r>
    <n v="248"/>
    <x v="248"/>
    <x v="2"/>
    <x v="0"/>
    <x v="65"/>
    <x v="5"/>
    <x v="10"/>
  </r>
  <r>
    <n v="249"/>
    <x v="249"/>
    <x v="3"/>
    <x v="0"/>
    <x v="65"/>
    <x v="7"/>
    <x v="10"/>
  </r>
  <r>
    <n v="250"/>
    <x v="250"/>
    <x v="9"/>
    <x v="2"/>
    <x v="65"/>
    <x v="5"/>
    <x v="10"/>
  </r>
  <r>
    <n v="251"/>
    <x v="251"/>
    <x v="4"/>
    <x v="2"/>
    <x v="65"/>
    <x v="5"/>
    <x v="10"/>
  </r>
  <r>
    <n v="252"/>
    <x v="252"/>
    <x v="9"/>
    <x v="2"/>
    <x v="65"/>
    <x v="4"/>
    <x v="10"/>
  </r>
  <r>
    <n v="253"/>
    <x v="253"/>
    <x v="9"/>
    <x v="2"/>
    <x v="65"/>
    <x v="2"/>
    <x v="10"/>
  </r>
  <r>
    <n v="254"/>
    <x v="254"/>
    <x v="6"/>
    <x v="2"/>
    <x v="65"/>
    <x v="6"/>
    <x v="10"/>
  </r>
  <r>
    <n v="255"/>
    <x v="255"/>
    <x v="6"/>
    <x v="2"/>
    <x v="65"/>
    <x v="1"/>
    <x v="10"/>
  </r>
  <r>
    <n v="256"/>
    <x v="256"/>
    <x v="5"/>
    <x v="0"/>
    <x v="65"/>
    <x v="5"/>
    <x v="10"/>
  </r>
  <r>
    <n v="257"/>
    <x v="257"/>
    <x v="9"/>
    <x v="0"/>
    <x v="65"/>
    <x v="7"/>
    <x v="10"/>
  </r>
  <r>
    <n v="258"/>
    <x v="258"/>
    <x v="6"/>
    <x v="0"/>
    <x v="65"/>
    <x v="5"/>
    <x v="10"/>
  </r>
  <r>
    <n v="259"/>
    <x v="259"/>
    <x v="4"/>
    <x v="0"/>
    <x v="65"/>
    <x v="1"/>
    <x v="10"/>
  </r>
  <r>
    <n v="260"/>
    <x v="260"/>
    <x v="4"/>
    <x v="0"/>
    <x v="65"/>
    <x v="3"/>
    <x v="10"/>
  </r>
  <r>
    <n v="261"/>
    <x v="261"/>
    <x v="6"/>
    <x v="0"/>
    <x v="65"/>
    <x v="5"/>
    <x v="10"/>
  </r>
  <r>
    <n v="262"/>
    <x v="262"/>
    <x v="3"/>
    <x v="2"/>
    <x v="65"/>
    <x v="8"/>
    <x v="10"/>
  </r>
  <r>
    <n v="263"/>
    <x v="263"/>
    <x v="3"/>
    <x v="2"/>
    <x v="65"/>
    <x v="5"/>
    <x v="10"/>
  </r>
  <r>
    <n v="264"/>
    <x v="264"/>
    <x v="3"/>
    <x v="2"/>
    <x v="65"/>
    <x v="5"/>
    <x v="10"/>
  </r>
  <r>
    <n v="265"/>
    <x v="265"/>
    <x v="3"/>
    <x v="2"/>
    <x v="65"/>
    <x v="5"/>
    <x v="10"/>
  </r>
  <r>
    <n v="266"/>
    <x v="266"/>
    <x v="3"/>
    <x v="2"/>
    <x v="65"/>
    <x v="5"/>
    <x v="10"/>
  </r>
  <r>
    <n v="267"/>
    <x v="267"/>
    <x v="3"/>
    <x v="2"/>
    <x v="65"/>
    <x v="0"/>
    <x v="10"/>
  </r>
  <r>
    <n v="268"/>
    <x v="268"/>
    <x v="3"/>
    <x v="0"/>
    <x v="65"/>
    <x v="5"/>
    <x v="10"/>
  </r>
  <r>
    <n v="269"/>
    <x v="269"/>
    <x v="3"/>
    <x v="0"/>
    <x v="65"/>
    <x v="3"/>
    <x v="10"/>
  </r>
  <r>
    <n v="270"/>
    <x v="270"/>
    <x v="3"/>
    <x v="0"/>
    <x v="65"/>
    <x v="5"/>
    <x v="10"/>
  </r>
  <r>
    <n v="271"/>
    <x v="271"/>
    <x v="3"/>
    <x v="0"/>
    <x v="65"/>
    <x v="5"/>
    <x v="10"/>
  </r>
  <r>
    <n v="272"/>
    <x v="272"/>
    <x v="3"/>
    <x v="0"/>
    <x v="65"/>
    <x v="5"/>
    <x v="10"/>
  </r>
  <r>
    <n v="273"/>
    <x v="273"/>
    <x v="9"/>
    <x v="2"/>
    <x v="65"/>
    <x v="1"/>
    <x v="10"/>
  </r>
  <r>
    <n v="274"/>
    <x v="274"/>
    <x v="6"/>
    <x v="2"/>
    <x v="65"/>
    <x v="5"/>
    <x v="10"/>
  </r>
  <r>
    <n v="275"/>
    <x v="275"/>
    <x v="6"/>
    <x v="1"/>
    <x v="65"/>
    <x v="5"/>
    <x v="10"/>
  </r>
  <r>
    <n v="276"/>
    <x v="276"/>
    <x v="6"/>
    <x v="1"/>
    <x v="65"/>
    <x v="8"/>
    <x v="10"/>
  </r>
  <r>
    <n v="277"/>
    <x v="277"/>
    <x v="6"/>
    <x v="3"/>
    <x v="65"/>
    <x v="5"/>
    <x v="10"/>
  </r>
  <r>
    <n v="278"/>
    <x v="278"/>
    <x v="6"/>
    <x v="3"/>
    <x v="65"/>
    <x v="5"/>
    <x v="10"/>
  </r>
  <r>
    <n v="279"/>
    <x v="279"/>
    <x v="6"/>
    <x v="3"/>
    <x v="65"/>
    <x v="5"/>
    <x v="10"/>
  </r>
  <r>
    <n v="280"/>
    <x v="280"/>
    <x v="6"/>
    <x v="3"/>
    <x v="65"/>
    <x v="5"/>
    <x v="10"/>
  </r>
  <r>
    <n v="281"/>
    <x v="281"/>
    <x v="6"/>
    <x v="3"/>
    <x v="65"/>
    <x v="5"/>
    <x v="10"/>
  </r>
  <r>
    <n v="282"/>
    <x v="282"/>
    <x v="6"/>
    <x v="3"/>
    <x v="65"/>
    <x v="5"/>
    <x v="10"/>
  </r>
  <r>
    <n v="283"/>
    <x v="283"/>
    <x v="6"/>
    <x v="3"/>
    <x v="65"/>
    <x v="5"/>
    <x v="10"/>
  </r>
  <r>
    <n v="284"/>
    <x v="284"/>
    <x v="6"/>
    <x v="3"/>
    <x v="65"/>
    <x v="5"/>
    <x v="10"/>
  </r>
  <r>
    <n v="285"/>
    <x v="285"/>
    <x v="6"/>
    <x v="3"/>
    <x v="65"/>
    <x v="5"/>
    <x v="10"/>
  </r>
  <r>
    <n v="286"/>
    <x v="286"/>
    <x v="4"/>
    <x v="3"/>
    <x v="65"/>
    <x v="5"/>
    <x v="10"/>
  </r>
  <r>
    <n v="287"/>
    <x v="287"/>
    <x v="5"/>
    <x v="0"/>
    <x v="65"/>
    <x v="5"/>
    <x v="10"/>
  </r>
  <r>
    <n v="288"/>
    <x v="288"/>
    <x v="4"/>
    <x v="0"/>
    <x v="65"/>
    <x v="3"/>
    <x v="10"/>
  </r>
  <r>
    <n v="289"/>
    <x v="289"/>
    <x v="6"/>
    <x v="0"/>
    <x v="65"/>
    <x v="2"/>
    <x v="10"/>
  </r>
  <r>
    <n v="290"/>
    <x v="290"/>
    <x v="5"/>
    <x v="0"/>
    <x v="65"/>
    <x v="5"/>
    <x v="10"/>
  </r>
  <r>
    <n v="291"/>
    <x v="291"/>
    <x v="6"/>
    <x v="0"/>
    <x v="65"/>
    <x v="5"/>
    <x v="10"/>
  </r>
  <r>
    <n v="292"/>
    <x v="292"/>
    <x v="6"/>
    <x v="0"/>
    <x v="65"/>
    <x v="5"/>
    <x v="10"/>
  </r>
  <r>
    <n v="293"/>
    <x v="293"/>
    <x v="6"/>
    <x v="0"/>
    <x v="65"/>
    <x v="5"/>
    <x v="10"/>
  </r>
  <r>
    <n v="294"/>
    <x v="294"/>
    <x v="6"/>
    <x v="0"/>
    <x v="65"/>
    <x v="5"/>
    <x v="10"/>
  </r>
  <r>
    <n v="295"/>
    <x v="295"/>
    <x v="6"/>
    <x v="0"/>
    <x v="65"/>
    <x v="5"/>
    <x v="10"/>
  </r>
  <r>
    <n v="296"/>
    <x v="296"/>
    <x v="6"/>
    <x v="0"/>
    <x v="65"/>
    <x v="5"/>
    <x v="10"/>
  </r>
  <r>
    <n v="297"/>
    <x v="297"/>
    <x v="3"/>
    <x v="2"/>
    <x v="65"/>
    <x v="5"/>
    <x v="10"/>
  </r>
  <r>
    <n v="298"/>
    <x v="298"/>
    <x v="3"/>
    <x v="2"/>
    <x v="65"/>
    <x v="5"/>
    <x v="10"/>
  </r>
  <r>
    <n v="299"/>
    <x v="299"/>
    <x v="3"/>
    <x v="2"/>
    <x v="65"/>
    <x v="5"/>
    <x v="10"/>
  </r>
  <r>
    <n v="300"/>
    <x v="300"/>
    <x v="3"/>
    <x v="2"/>
    <x v="65"/>
    <x v="5"/>
    <x v="10"/>
  </r>
  <r>
    <n v="301"/>
    <x v="301"/>
    <x v="2"/>
    <x v="2"/>
    <x v="65"/>
    <x v="5"/>
    <x v="10"/>
  </r>
  <r>
    <n v="302"/>
    <x v="302"/>
    <x v="3"/>
    <x v="2"/>
    <x v="65"/>
    <x v="5"/>
    <x v="10"/>
  </r>
  <r>
    <n v="303"/>
    <x v="303"/>
    <x v="3"/>
    <x v="2"/>
    <x v="65"/>
    <x v="5"/>
    <x v="10"/>
  </r>
  <r>
    <n v="304"/>
    <x v="304"/>
    <x v="3"/>
    <x v="2"/>
    <x v="65"/>
    <x v="5"/>
    <x v="10"/>
  </r>
  <r>
    <n v="305"/>
    <x v="305"/>
    <x v="3"/>
    <x v="2"/>
    <x v="65"/>
    <x v="5"/>
    <x v="10"/>
  </r>
  <r>
    <n v="306"/>
    <x v="306"/>
    <x v="3"/>
    <x v="1"/>
    <x v="65"/>
    <x v="5"/>
    <x v="10"/>
  </r>
  <r>
    <n v="307"/>
    <x v="307"/>
    <x v="3"/>
    <x v="1"/>
    <x v="65"/>
    <x v="5"/>
    <x v="10"/>
  </r>
  <r>
    <n v="308"/>
    <x v="308"/>
    <x v="3"/>
    <x v="3"/>
    <x v="65"/>
    <x v="5"/>
    <x v="10"/>
  </r>
  <r>
    <n v="309"/>
    <x v="309"/>
    <x v="3"/>
    <x v="3"/>
    <x v="65"/>
    <x v="5"/>
    <x v="10"/>
  </r>
  <r>
    <n v="310"/>
    <x v="310"/>
    <x v="3"/>
    <x v="3"/>
    <x v="65"/>
    <x v="5"/>
    <x v="10"/>
  </r>
  <r>
    <n v="311"/>
    <x v="311"/>
    <x v="3"/>
    <x v="3"/>
    <x v="65"/>
    <x v="0"/>
    <x v="10"/>
  </r>
  <r>
    <n v="312"/>
    <x v="312"/>
    <x v="3"/>
    <x v="3"/>
    <x v="65"/>
    <x v="5"/>
    <x v="10"/>
  </r>
  <r>
    <n v="313"/>
    <x v="313"/>
    <x v="3"/>
    <x v="3"/>
    <x v="65"/>
    <x v="1"/>
    <x v="10"/>
  </r>
  <r>
    <n v="314"/>
    <x v="314"/>
    <x v="3"/>
    <x v="3"/>
    <x v="65"/>
    <x v="5"/>
    <x v="10"/>
  </r>
  <r>
    <n v="315"/>
    <x v="315"/>
    <x v="7"/>
    <x v="0"/>
    <x v="65"/>
    <x v="5"/>
    <x v="10"/>
  </r>
  <r>
    <n v="316"/>
    <x v="316"/>
    <x v="3"/>
    <x v="0"/>
    <x v="65"/>
    <x v="5"/>
    <x v="10"/>
  </r>
  <r>
    <n v="317"/>
    <x v="317"/>
    <x v="3"/>
    <x v="0"/>
    <x v="65"/>
    <x v="7"/>
    <x v="10"/>
  </r>
  <r>
    <n v="318"/>
    <x v="318"/>
    <x v="3"/>
    <x v="0"/>
    <x v="65"/>
    <x v="5"/>
    <x v="10"/>
  </r>
  <r>
    <n v="319"/>
    <x v="319"/>
    <x v="3"/>
    <x v="0"/>
    <x v="65"/>
    <x v="5"/>
    <x v="10"/>
  </r>
  <r>
    <n v="320"/>
    <x v="320"/>
    <x v="3"/>
    <x v="0"/>
    <x v="65"/>
    <x v="5"/>
    <x v="10"/>
  </r>
  <r>
    <n v="321"/>
    <x v="321"/>
    <x v="3"/>
    <x v="0"/>
    <x v="65"/>
    <x v="5"/>
    <x v="10"/>
  </r>
  <r>
    <n v="322"/>
    <x v="322"/>
    <x v="3"/>
    <x v="0"/>
    <x v="65"/>
    <x v="5"/>
    <x v="10"/>
  </r>
  <r>
    <n v="323"/>
    <x v="323"/>
    <x v="3"/>
    <x v="0"/>
    <x v="65"/>
    <x v="5"/>
    <x v="10"/>
  </r>
  <r>
    <n v="324"/>
    <x v="324"/>
    <x v="3"/>
    <x v="0"/>
    <x v="65"/>
    <x v="5"/>
    <x v="10"/>
  </r>
  <r>
    <n v="325"/>
    <x v="325"/>
    <x v="7"/>
    <x v="0"/>
    <x v="65"/>
    <x v="4"/>
    <x v="10"/>
  </r>
  <r>
    <n v="326"/>
    <x v="326"/>
    <x v="3"/>
    <x v="0"/>
    <x v="65"/>
    <x v="5"/>
    <x v="10"/>
  </r>
  <r>
    <n v="327"/>
    <x v="327"/>
    <x v="5"/>
    <x v="2"/>
    <x v="65"/>
    <x v="5"/>
    <x v="10"/>
  </r>
  <r>
    <n v="328"/>
    <x v="328"/>
    <x v="9"/>
    <x v="2"/>
    <x v="65"/>
    <x v="5"/>
    <x v="10"/>
  </r>
  <r>
    <n v="329"/>
    <x v="329"/>
    <x v="6"/>
    <x v="2"/>
    <x v="65"/>
    <x v="5"/>
    <x v="10"/>
  </r>
  <r>
    <n v="330"/>
    <x v="330"/>
    <x v="6"/>
    <x v="2"/>
    <x v="65"/>
    <x v="5"/>
    <x v="10"/>
  </r>
  <r>
    <n v="331"/>
    <x v="331"/>
    <x v="4"/>
    <x v="2"/>
    <x v="65"/>
    <x v="5"/>
    <x v="10"/>
  </r>
  <r>
    <n v="332"/>
    <x v="332"/>
    <x v="6"/>
    <x v="2"/>
    <x v="65"/>
    <x v="5"/>
    <x v="10"/>
  </r>
  <r>
    <n v="333"/>
    <x v="333"/>
    <x v="6"/>
    <x v="2"/>
    <x v="65"/>
    <x v="5"/>
    <x v="10"/>
  </r>
  <r>
    <n v="334"/>
    <x v="334"/>
    <x v="1"/>
    <x v="2"/>
    <x v="65"/>
    <x v="5"/>
    <x v="10"/>
  </r>
  <r>
    <n v="335"/>
    <x v="335"/>
    <x v="6"/>
    <x v="2"/>
    <x v="65"/>
    <x v="5"/>
    <x v="10"/>
  </r>
  <r>
    <n v="336"/>
    <x v="336"/>
    <x v="4"/>
    <x v="1"/>
    <x v="65"/>
    <x v="5"/>
    <x v="10"/>
  </r>
  <r>
    <n v="337"/>
    <x v="337"/>
    <x v="5"/>
    <x v="1"/>
    <x v="65"/>
    <x v="2"/>
    <x v="10"/>
  </r>
  <r>
    <n v="338"/>
    <x v="338"/>
    <x v="9"/>
    <x v="1"/>
    <x v="65"/>
    <x v="5"/>
    <x v="10"/>
  </r>
  <r>
    <n v="339"/>
    <x v="339"/>
    <x v="4"/>
    <x v="1"/>
    <x v="65"/>
    <x v="4"/>
    <x v="10"/>
  </r>
  <r>
    <n v="340"/>
    <x v="340"/>
    <x v="6"/>
    <x v="1"/>
    <x v="65"/>
    <x v="5"/>
    <x v="10"/>
  </r>
  <r>
    <n v="341"/>
    <x v="341"/>
    <x v="6"/>
    <x v="1"/>
    <x v="65"/>
    <x v="5"/>
    <x v="10"/>
  </r>
  <r>
    <n v="342"/>
    <x v="342"/>
    <x v="5"/>
    <x v="1"/>
    <x v="65"/>
    <x v="8"/>
    <x v="10"/>
  </r>
  <r>
    <n v="343"/>
    <x v="343"/>
    <x v="6"/>
    <x v="1"/>
    <x v="65"/>
    <x v="2"/>
    <x v="10"/>
  </r>
  <r>
    <n v="344"/>
    <x v="344"/>
    <x v="6"/>
    <x v="0"/>
    <x v="65"/>
    <x v="5"/>
    <x v="10"/>
  </r>
  <r>
    <n v="345"/>
    <x v="345"/>
    <x v="1"/>
    <x v="0"/>
    <x v="65"/>
    <x v="5"/>
    <x v="10"/>
  </r>
  <r>
    <n v="346"/>
    <x v="346"/>
    <x v="5"/>
    <x v="0"/>
    <x v="65"/>
    <x v="1"/>
    <x v="10"/>
  </r>
  <r>
    <n v="347"/>
    <x v="347"/>
    <x v="1"/>
    <x v="0"/>
    <x v="65"/>
    <x v="5"/>
    <x v="10"/>
  </r>
  <r>
    <n v="348"/>
    <x v="348"/>
    <x v="9"/>
    <x v="0"/>
    <x v="65"/>
    <x v="8"/>
    <x v="10"/>
  </r>
  <r>
    <n v="349"/>
    <x v="349"/>
    <x v="6"/>
    <x v="0"/>
    <x v="65"/>
    <x v="5"/>
    <x v="10"/>
  </r>
  <r>
    <n v="350"/>
    <x v="350"/>
    <x v="2"/>
    <x v="2"/>
    <x v="65"/>
    <x v="5"/>
    <x v="10"/>
  </r>
  <r>
    <n v="351"/>
    <x v="351"/>
    <x v="3"/>
    <x v="2"/>
    <x v="65"/>
    <x v="5"/>
    <x v="10"/>
  </r>
  <r>
    <n v="352"/>
    <x v="352"/>
    <x v="3"/>
    <x v="2"/>
    <x v="65"/>
    <x v="5"/>
    <x v="10"/>
  </r>
  <r>
    <n v="353"/>
    <x v="353"/>
    <x v="3"/>
    <x v="2"/>
    <x v="65"/>
    <x v="5"/>
    <x v="10"/>
  </r>
  <r>
    <n v="354"/>
    <x v="354"/>
    <x v="2"/>
    <x v="2"/>
    <x v="65"/>
    <x v="5"/>
    <x v="10"/>
  </r>
  <r>
    <n v="355"/>
    <x v="355"/>
    <x v="3"/>
    <x v="2"/>
    <x v="65"/>
    <x v="5"/>
    <x v="10"/>
  </r>
  <r>
    <n v="356"/>
    <x v="356"/>
    <x v="3"/>
    <x v="2"/>
    <x v="65"/>
    <x v="5"/>
    <x v="10"/>
  </r>
  <r>
    <n v="357"/>
    <x v="357"/>
    <x v="3"/>
    <x v="2"/>
    <x v="65"/>
    <x v="5"/>
    <x v="10"/>
  </r>
  <r>
    <n v="358"/>
    <x v="358"/>
    <x v="3"/>
    <x v="2"/>
    <x v="65"/>
    <x v="5"/>
    <x v="10"/>
  </r>
  <r>
    <n v="359"/>
    <x v="359"/>
    <x v="3"/>
    <x v="1"/>
    <x v="65"/>
    <x v="5"/>
    <x v="10"/>
  </r>
  <r>
    <n v="360"/>
    <x v="360"/>
    <x v="3"/>
    <x v="1"/>
    <x v="65"/>
    <x v="5"/>
    <x v="10"/>
  </r>
  <r>
    <n v="361"/>
    <x v="361"/>
    <x v="3"/>
    <x v="1"/>
    <x v="65"/>
    <x v="5"/>
    <x v="10"/>
  </r>
  <r>
    <n v="362"/>
    <x v="362"/>
    <x v="3"/>
    <x v="1"/>
    <x v="65"/>
    <x v="5"/>
    <x v="10"/>
  </r>
  <r>
    <n v="363"/>
    <x v="363"/>
    <x v="3"/>
    <x v="1"/>
    <x v="65"/>
    <x v="5"/>
    <x v="10"/>
  </r>
  <r>
    <n v="364"/>
    <x v="364"/>
    <x v="3"/>
    <x v="1"/>
    <x v="65"/>
    <x v="5"/>
    <x v="10"/>
  </r>
  <r>
    <n v="365"/>
    <x v="365"/>
    <x v="6"/>
    <x v="1"/>
    <x v="65"/>
    <x v="5"/>
    <x v="10"/>
  </r>
  <r>
    <n v="366"/>
    <x v="366"/>
    <x v="3"/>
    <x v="3"/>
    <x v="65"/>
    <x v="5"/>
    <x v="10"/>
  </r>
  <r>
    <n v="367"/>
    <x v="367"/>
    <x v="3"/>
    <x v="3"/>
    <x v="65"/>
    <x v="5"/>
    <x v="10"/>
  </r>
  <r>
    <n v="368"/>
    <x v="368"/>
    <x v="2"/>
    <x v="3"/>
    <x v="65"/>
    <x v="5"/>
    <x v="10"/>
  </r>
  <r>
    <n v="369"/>
    <x v="369"/>
    <x v="3"/>
    <x v="3"/>
    <x v="65"/>
    <x v="5"/>
    <x v="10"/>
  </r>
  <r>
    <n v="370"/>
    <x v="370"/>
    <x v="2"/>
    <x v="3"/>
    <x v="65"/>
    <x v="5"/>
    <x v="10"/>
  </r>
  <r>
    <n v="371"/>
    <x v="371"/>
    <x v="3"/>
    <x v="3"/>
    <x v="65"/>
    <x v="5"/>
    <x v="10"/>
  </r>
  <r>
    <n v="372"/>
    <x v="372"/>
    <x v="3"/>
    <x v="3"/>
    <x v="65"/>
    <x v="5"/>
    <x v="10"/>
  </r>
  <r>
    <n v="373"/>
    <x v="373"/>
    <x v="3"/>
    <x v="3"/>
    <x v="65"/>
    <x v="5"/>
    <x v="10"/>
  </r>
  <r>
    <n v="374"/>
    <x v="374"/>
    <x v="3"/>
    <x v="3"/>
    <x v="65"/>
    <x v="5"/>
    <x v="10"/>
  </r>
  <r>
    <n v="375"/>
    <x v="375"/>
    <x v="3"/>
    <x v="0"/>
    <x v="65"/>
    <x v="5"/>
    <x v="10"/>
  </r>
  <r>
    <n v="376"/>
    <x v="376"/>
    <x v="3"/>
    <x v="0"/>
    <x v="65"/>
    <x v="5"/>
    <x v="10"/>
  </r>
  <r>
    <n v="377"/>
    <x v="377"/>
    <x v="3"/>
    <x v="0"/>
    <x v="65"/>
    <x v="5"/>
    <x v="10"/>
  </r>
  <r>
    <n v="378"/>
    <x v="378"/>
    <x v="3"/>
    <x v="0"/>
    <x v="65"/>
    <x v="5"/>
    <x v="10"/>
  </r>
  <r>
    <n v="379"/>
    <x v="379"/>
    <x v="3"/>
    <x v="0"/>
    <x v="65"/>
    <x v="5"/>
    <x v="10"/>
  </r>
  <r>
    <n v="380"/>
    <x v="380"/>
    <x v="3"/>
    <x v="0"/>
    <x v="65"/>
    <x v="5"/>
    <x v="10"/>
  </r>
  <r>
    <n v="381"/>
    <x v="381"/>
    <x v="3"/>
    <x v="0"/>
    <x v="65"/>
    <x v="5"/>
    <x v="10"/>
  </r>
  <r>
    <n v="382"/>
    <x v="382"/>
    <x v="3"/>
    <x v="0"/>
    <x v="65"/>
    <x v="5"/>
    <x v="10"/>
  </r>
  <r>
    <n v="383"/>
    <x v="383"/>
    <x v="3"/>
    <x v="0"/>
    <x v="65"/>
    <x v="5"/>
    <x v="10"/>
  </r>
  <r>
    <n v="384"/>
    <x v="384"/>
    <x v="3"/>
    <x v="0"/>
    <x v="65"/>
    <x v="5"/>
    <x v="10"/>
  </r>
  <r>
    <n v="385"/>
    <x v="385"/>
    <x v="3"/>
    <x v="0"/>
    <x v="65"/>
    <x v="5"/>
    <x v="10"/>
  </r>
  <r>
    <n v="386"/>
    <x v="386"/>
    <x v="3"/>
    <x v="0"/>
    <x v="65"/>
    <x v="5"/>
    <x v="10"/>
  </r>
  <r>
    <n v="387"/>
    <x v="387"/>
    <x v="3"/>
    <x v="0"/>
    <x v="65"/>
    <x v="5"/>
    <x v="10"/>
  </r>
  <r>
    <n v="388"/>
    <x v="388"/>
    <x v="3"/>
    <x v="0"/>
    <x v="65"/>
    <x v="5"/>
    <x v="10"/>
  </r>
  <r>
    <n v="389"/>
    <x v="389"/>
    <x v="3"/>
    <x v="0"/>
    <x v="65"/>
    <x v="5"/>
    <x v="10"/>
  </r>
  <r>
    <n v="390"/>
    <x v="390"/>
    <x v="3"/>
    <x v="0"/>
    <x v="65"/>
    <x v="5"/>
    <x v="10"/>
  </r>
  <r>
    <n v="391"/>
    <x v="391"/>
    <x v="3"/>
    <x v="0"/>
    <x v="65"/>
    <x v="5"/>
    <x v="10"/>
  </r>
  <r>
    <n v="392"/>
    <x v="392"/>
    <x v="3"/>
    <x v="0"/>
    <x v="65"/>
    <x v="5"/>
    <x v="10"/>
  </r>
  <r>
    <n v="393"/>
    <x v="393"/>
    <x v="3"/>
    <x v="0"/>
    <x v="65"/>
    <x v="5"/>
    <x v="10"/>
  </r>
  <r>
    <n v="394"/>
    <x v="394"/>
    <x v="5"/>
    <x v="2"/>
    <x v="65"/>
    <x v="5"/>
    <x v="10"/>
  </r>
  <r>
    <n v="395"/>
    <x v="395"/>
    <x v="6"/>
    <x v="2"/>
    <x v="65"/>
    <x v="5"/>
    <x v="10"/>
  </r>
  <r>
    <n v="396"/>
    <x v="396"/>
    <x v="6"/>
    <x v="2"/>
    <x v="65"/>
    <x v="5"/>
    <x v="10"/>
  </r>
  <r>
    <n v="397"/>
    <x v="397"/>
    <x v="6"/>
    <x v="2"/>
    <x v="65"/>
    <x v="5"/>
    <x v="10"/>
  </r>
  <r>
    <n v="398"/>
    <x v="398"/>
    <x v="6"/>
    <x v="2"/>
    <x v="65"/>
    <x v="5"/>
    <x v="10"/>
  </r>
  <r>
    <n v="399"/>
    <x v="399"/>
    <x v="6"/>
    <x v="2"/>
    <x v="65"/>
    <x v="5"/>
    <x v="10"/>
  </r>
  <r>
    <n v="400"/>
    <x v="400"/>
    <x v="6"/>
    <x v="2"/>
    <x v="65"/>
    <x v="5"/>
    <x v="10"/>
  </r>
  <r>
    <n v="401"/>
    <x v="401"/>
    <x v="6"/>
    <x v="2"/>
    <x v="65"/>
    <x v="5"/>
    <x v="10"/>
  </r>
  <r>
    <n v="402"/>
    <x v="402"/>
    <x v="1"/>
    <x v="1"/>
    <x v="65"/>
    <x v="5"/>
    <x v="10"/>
  </r>
  <r>
    <n v="403"/>
    <x v="403"/>
    <x v="5"/>
    <x v="1"/>
    <x v="65"/>
    <x v="5"/>
    <x v="10"/>
  </r>
  <r>
    <n v="404"/>
    <x v="404"/>
    <x v="4"/>
    <x v="1"/>
    <x v="65"/>
    <x v="0"/>
    <x v="10"/>
  </r>
  <r>
    <n v="405"/>
    <x v="405"/>
    <x v="9"/>
    <x v="1"/>
    <x v="65"/>
    <x v="5"/>
    <x v="10"/>
  </r>
  <r>
    <n v="406"/>
    <x v="406"/>
    <x v="6"/>
    <x v="1"/>
    <x v="65"/>
    <x v="5"/>
    <x v="10"/>
  </r>
  <r>
    <n v="407"/>
    <x v="407"/>
    <x v="5"/>
    <x v="1"/>
    <x v="65"/>
    <x v="5"/>
    <x v="10"/>
  </r>
  <r>
    <n v="408"/>
    <x v="408"/>
    <x v="6"/>
    <x v="1"/>
    <x v="65"/>
    <x v="5"/>
    <x v="10"/>
  </r>
  <r>
    <n v="409"/>
    <x v="409"/>
    <x v="6"/>
    <x v="1"/>
    <x v="65"/>
    <x v="5"/>
    <x v="10"/>
  </r>
  <r>
    <n v="410"/>
    <x v="410"/>
    <x v="6"/>
    <x v="0"/>
    <x v="65"/>
    <x v="5"/>
    <x v="10"/>
  </r>
  <r>
    <n v="411"/>
    <x v="411"/>
    <x v="6"/>
    <x v="0"/>
    <x v="65"/>
    <x v="5"/>
    <x v="10"/>
  </r>
  <r>
    <n v="412"/>
    <x v="412"/>
    <x v="6"/>
    <x v="0"/>
    <x v="65"/>
    <x v="5"/>
    <x v="10"/>
  </r>
  <r>
    <n v="413"/>
    <x v="413"/>
    <x v="6"/>
    <x v="0"/>
    <x v="65"/>
    <x v="5"/>
    <x v="10"/>
  </r>
  <r>
    <n v="414"/>
    <x v="414"/>
    <x v="6"/>
    <x v="0"/>
    <x v="65"/>
    <x v="5"/>
    <x v="10"/>
  </r>
  <r>
    <n v="415"/>
    <x v="415"/>
    <x v="6"/>
    <x v="0"/>
    <x v="65"/>
    <x v="5"/>
    <x v="10"/>
  </r>
  <r>
    <n v="416"/>
    <x v="416"/>
    <x v="6"/>
    <x v="0"/>
    <x v="65"/>
    <x v="5"/>
    <x v="10"/>
  </r>
  <r>
    <n v="417"/>
    <x v="417"/>
    <x v="5"/>
    <x v="0"/>
    <x v="65"/>
    <x v="5"/>
    <x v="10"/>
  </r>
  <r>
    <n v="418"/>
    <x v="418"/>
    <x v="6"/>
    <x v="0"/>
    <x v="65"/>
    <x v="5"/>
    <x v="10"/>
  </r>
  <r>
    <n v="419"/>
    <x v="419"/>
    <x v="3"/>
    <x v="2"/>
    <x v="65"/>
    <x v="5"/>
    <x v="10"/>
  </r>
  <r>
    <n v="420"/>
    <x v="420"/>
    <x v="3"/>
    <x v="2"/>
    <x v="65"/>
    <x v="5"/>
    <x v="10"/>
  </r>
  <r>
    <n v="421"/>
    <x v="421"/>
    <x v="3"/>
    <x v="2"/>
    <x v="65"/>
    <x v="5"/>
    <x v="10"/>
  </r>
  <r>
    <n v="422"/>
    <x v="422"/>
    <x v="3"/>
    <x v="2"/>
    <x v="65"/>
    <x v="5"/>
    <x v="10"/>
  </r>
  <r>
    <n v="423"/>
    <x v="423"/>
    <x v="3"/>
    <x v="2"/>
    <x v="65"/>
    <x v="5"/>
    <x v="10"/>
  </r>
  <r>
    <n v="424"/>
    <x v="424"/>
    <x v="3"/>
    <x v="2"/>
    <x v="65"/>
    <x v="5"/>
    <x v="10"/>
  </r>
  <r>
    <n v="425"/>
    <x v="425"/>
    <x v="3"/>
    <x v="2"/>
    <x v="65"/>
    <x v="5"/>
    <x v="10"/>
  </r>
  <r>
    <n v="426"/>
    <x v="426"/>
    <x v="3"/>
    <x v="2"/>
    <x v="65"/>
    <x v="5"/>
    <x v="10"/>
  </r>
  <r>
    <n v="427"/>
    <x v="427"/>
    <x v="3"/>
    <x v="1"/>
    <x v="65"/>
    <x v="5"/>
    <x v="10"/>
  </r>
  <r>
    <n v="428"/>
    <x v="428"/>
    <x v="3"/>
    <x v="1"/>
    <x v="65"/>
    <x v="5"/>
    <x v="10"/>
  </r>
  <r>
    <n v="429"/>
    <x v="429"/>
    <x v="3"/>
    <x v="1"/>
    <x v="65"/>
    <x v="1"/>
    <x v="10"/>
  </r>
  <r>
    <n v="430"/>
    <x v="430"/>
    <x v="3"/>
    <x v="1"/>
    <x v="65"/>
    <x v="5"/>
    <x v="10"/>
  </r>
  <r>
    <n v="431"/>
    <x v="431"/>
    <x v="3"/>
    <x v="1"/>
    <x v="65"/>
    <x v="5"/>
    <x v="10"/>
  </r>
  <r>
    <n v="432"/>
    <x v="432"/>
    <x v="3"/>
    <x v="1"/>
    <x v="65"/>
    <x v="5"/>
    <x v="10"/>
  </r>
  <r>
    <n v="433"/>
    <x v="433"/>
    <x v="3"/>
    <x v="1"/>
    <x v="65"/>
    <x v="5"/>
    <x v="10"/>
  </r>
  <r>
    <n v="434"/>
    <x v="434"/>
    <x v="3"/>
    <x v="1"/>
    <x v="65"/>
    <x v="5"/>
    <x v="10"/>
  </r>
  <r>
    <n v="435"/>
    <x v="435"/>
    <x v="3"/>
    <x v="3"/>
    <x v="65"/>
    <x v="5"/>
    <x v="10"/>
  </r>
  <r>
    <n v="436"/>
    <x v="436"/>
    <x v="3"/>
    <x v="3"/>
    <x v="65"/>
    <x v="5"/>
    <x v="10"/>
  </r>
  <r>
    <n v="437"/>
    <x v="437"/>
    <x v="3"/>
    <x v="3"/>
    <x v="65"/>
    <x v="5"/>
    <x v="10"/>
  </r>
  <r>
    <n v="438"/>
    <x v="438"/>
    <x v="3"/>
    <x v="3"/>
    <x v="65"/>
    <x v="5"/>
    <x v="10"/>
  </r>
  <r>
    <n v="439"/>
    <x v="439"/>
    <x v="3"/>
    <x v="3"/>
    <x v="65"/>
    <x v="5"/>
    <x v="10"/>
  </r>
  <r>
    <n v="440"/>
    <x v="440"/>
    <x v="3"/>
    <x v="3"/>
    <x v="65"/>
    <x v="5"/>
    <x v="10"/>
  </r>
  <r>
    <n v="441"/>
    <x v="441"/>
    <x v="3"/>
    <x v="3"/>
    <x v="65"/>
    <x v="5"/>
    <x v="10"/>
  </r>
  <r>
    <n v="442"/>
    <x v="442"/>
    <x v="3"/>
    <x v="3"/>
    <x v="65"/>
    <x v="5"/>
    <x v="10"/>
  </r>
  <r>
    <n v="443"/>
    <x v="443"/>
    <x v="3"/>
    <x v="0"/>
    <x v="65"/>
    <x v="5"/>
    <x v="10"/>
  </r>
  <r>
    <n v="444"/>
    <x v="444"/>
    <x v="3"/>
    <x v="0"/>
    <x v="65"/>
    <x v="5"/>
    <x v="10"/>
  </r>
  <r>
    <n v="445"/>
    <x v="445"/>
    <x v="3"/>
    <x v="0"/>
    <x v="65"/>
    <x v="5"/>
    <x v="10"/>
  </r>
  <r>
    <n v="446"/>
    <x v="446"/>
    <x v="2"/>
    <x v="0"/>
    <x v="65"/>
    <x v="5"/>
    <x v="10"/>
  </r>
  <r>
    <n v="447"/>
    <x v="447"/>
    <x v="3"/>
    <x v="0"/>
    <x v="65"/>
    <x v="7"/>
    <x v="10"/>
  </r>
  <r>
    <n v="448"/>
    <x v="448"/>
    <x v="3"/>
    <x v="0"/>
    <x v="65"/>
    <x v="5"/>
    <x v="10"/>
  </r>
  <r>
    <n v="449"/>
    <x v="449"/>
    <x v="3"/>
    <x v="0"/>
    <x v="65"/>
    <x v="5"/>
    <x v="10"/>
  </r>
  <r>
    <n v="450"/>
    <x v="450"/>
    <x v="3"/>
    <x v="0"/>
    <x v="65"/>
    <x v="5"/>
    <x v="10"/>
  </r>
  <r>
    <n v="451"/>
    <x v="451"/>
    <x v="3"/>
    <x v="0"/>
    <x v="65"/>
    <x v="5"/>
    <x v="10"/>
  </r>
  <r>
    <n v="452"/>
    <x v="452"/>
    <x v="3"/>
    <x v="0"/>
    <x v="65"/>
    <x v="5"/>
    <x v="10"/>
  </r>
  <r>
    <n v="453"/>
    <x v="453"/>
    <x v="3"/>
    <x v="0"/>
    <x v="65"/>
    <x v="5"/>
    <x v="10"/>
  </r>
  <r>
    <n v="454"/>
    <x v="454"/>
    <x v="3"/>
    <x v="0"/>
    <x v="65"/>
    <x v="5"/>
    <x v="10"/>
  </r>
  <r>
    <n v="455"/>
    <x v="455"/>
    <x v="3"/>
    <x v="0"/>
    <x v="65"/>
    <x v="5"/>
    <x v="10"/>
  </r>
  <r>
    <n v="456"/>
    <x v="456"/>
    <x v="3"/>
    <x v="0"/>
    <x v="65"/>
    <x v="5"/>
    <x v="10"/>
  </r>
  <r>
    <n v="457"/>
    <x v="457"/>
    <x v="3"/>
    <x v="0"/>
    <x v="65"/>
    <x v="5"/>
    <x v="10"/>
  </r>
  <r>
    <n v="458"/>
    <x v="458"/>
    <x v="3"/>
    <x v="0"/>
    <x v="65"/>
    <x v="5"/>
    <x v="10"/>
  </r>
  <r>
    <n v="459"/>
    <x v="459"/>
    <x v="3"/>
    <x v="0"/>
    <x v="65"/>
    <x v="5"/>
    <x v="10"/>
  </r>
  <r>
    <n v="460"/>
    <x v="460"/>
    <x v="3"/>
    <x v="0"/>
    <x v="65"/>
    <x v="5"/>
    <x v="10"/>
  </r>
  <r>
    <n v="461"/>
    <x v="461"/>
    <x v="6"/>
    <x v="1"/>
    <x v="65"/>
    <x v="5"/>
    <x v="10"/>
  </r>
  <r>
    <n v="462"/>
    <x v="462"/>
    <x v="4"/>
    <x v="1"/>
    <x v="65"/>
    <x v="5"/>
    <x v="10"/>
  </r>
  <r>
    <n v="463"/>
    <x v="463"/>
    <x v="4"/>
    <x v="1"/>
    <x v="65"/>
    <x v="5"/>
    <x v="10"/>
  </r>
  <r>
    <n v="464"/>
    <x v="464"/>
    <x v="1"/>
    <x v="1"/>
    <x v="65"/>
    <x v="5"/>
    <x v="10"/>
  </r>
  <r>
    <n v="465"/>
    <x v="465"/>
    <x v="6"/>
    <x v="1"/>
    <x v="65"/>
    <x v="5"/>
    <x v="10"/>
  </r>
  <r>
    <n v="466"/>
    <x v="466"/>
    <x v="6"/>
    <x v="1"/>
    <x v="65"/>
    <x v="5"/>
    <x v="10"/>
  </r>
  <r>
    <n v="467"/>
    <x v="467"/>
    <x v="6"/>
    <x v="1"/>
    <x v="65"/>
    <x v="5"/>
    <x v="10"/>
  </r>
  <r>
    <n v="468"/>
    <x v="468"/>
    <x v="4"/>
    <x v="1"/>
    <x v="65"/>
    <x v="5"/>
    <x v="10"/>
  </r>
  <r>
    <n v="469"/>
    <x v="469"/>
    <x v="6"/>
    <x v="1"/>
    <x v="65"/>
    <x v="5"/>
    <x v="10"/>
  </r>
  <r>
    <n v="470"/>
    <x v="470"/>
    <x v="6"/>
    <x v="1"/>
    <x v="65"/>
    <x v="5"/>
    <x v="10"/>
  </r>
  <r>
    <n v="471"/>
    <x v="471"/>
    <x v="6"/>
    <x v="0"/>
    <x v="65"/>
    <x v="5"/>
    <x v="10"/>
  </r>
  <r>
    <n v="472"/>
    <x v="472"/>
    <x v="6"/>
    <x v="0"/>
    <x v="65"/>
    <x v="5"/>
    <x v="10"/>
  </r>
  <r>
    <n v="473"/>
    <x v="473"/>
    <x v="6"/>
    <x v="0"/>
    <x v="65"/>
    <x v="5"/>
    <x v="10"/>
  </r>
  <r>
    <n v="474"/>
    <x v="474"/>
    <x v="6"/>
    <x v="0"/>
    <x v="65"/>
    <x v="5"/>
    <x v="10"/>
  </r>
  <r>
    <n v="475"/>
    <x v="475"/>
    <x v="6"/>
    <x v="0"/>
    <x v="65"/>
    <x v="5"/>
    <x v="10"/>
  </r>
  <r>
    <n v="476"/>
    <x v="476"/>
    <x v="6"/>
    <x v="0"/>
    <x v="65"/>
    <x v="5"/>
    <x v="10"/>
  </r>
  <r>
    <n v="477"/>
    <x v="477"/>
    <x v="6"/>
    <x v="0"/>
    <x v="65"/>
    <x v="5"/>
    <x v="10"/>
  </r>
  <r>
    <n v="478"/>
    <x v="478"/>
    <x v="6"/>
    <x v="0"/>
    <x v="65"/>
    <x v="5"/>
    <x v="10"/>
  </r>
  <r>
    <n v="479"/>
    <x v="479"/>
    <x v="6"/>
    <x v="0"/>
    <x v="65"/>
    <x v="5"/>
    <x v="10"/>
  </r>
  <r>
    <n v="480"/>
    <x v="480"/>
    <x v="6"/>
    <x v="0"/>
    <x v="65"/>
    <x v="5"/>
    <x v="10"/>
  </r>
  <r>
    <n v="481"/>
    <x v="481"/>
    <x v="3"/>
    <x v="2"/>
    <x v="65"/>
    <x v="5"/>
    <x v="10"/>
  </r>
  <r>
    <n v="482"/>
    <x v="482"/>
    <x v="3"/>
    <x v="2"/>
    <x v="65"/>
    <x v="5"/>
    <x v="10"/>
  </r>
  <r>
    <n v="483"/>
    <x v="483"/>
    <x v="3"/>
    <x v="2"/>
    <x v="65"/>
    <x v="5"/>
    <x v="10"/>
  </r>
  <r>
    <n v="484"/>
    <x v="484"/>
    <x v="3"/>
    <x v="2"/>
    <x v="65"/>
    <x v="5"/>
    <x v="10"/>
  </r>
  <r>
    <n v="485"/>
    <x v="485"/>
    <x v="3"/>
    <x v="2"/>
    <x v="65"/>
    <x v="5"/>
    <x v="10"/>
  </r>
  <r>
    <n v="486"/>
    <x v="486"/>
    <x v="3"/>
    <x v="2"/>
    <x v="65"/>
    <x v="5"/>
    <x v="10"/>
  </r>
  <r>
    <n v="487"/>
    <x v="487"/>
    <x v="3"/>
    <x v="1"/>
    <x v="65"/>
    <x v="5"/>
    <x v="10"/>
  </r>
  <r>
    <n v="488"/>
    <x v="488"/>
    <x v="3"/>
    <x v="1"/>
    <x v="65"/>
    <x v="5"/>
    <x v="10"/>
  </r>
  <r>
    <n v="489"/>
    <x v="489"/>
    <x v="3"/>
    <x v="1"/>
    <x v="65"/>
    <x v="5"/>
    <x v="10"/>
  </r>
  <r>
    <n v="490"/>
    <x v="490"/>
    <x v="3"/>
    <x v="1"/>
    <x v="65"/>
    <x v="5"/>
    <x v="10"/>
  </r>
  <r>
    <n v="491"/>
    <x v="491"/>
    <x v="3"/>
    <x v="1"/>
    <x v="65"/>
    <x v="5"/>
    <x v="10"/>
  </r>
  <r>
    <n v="492"/>
    <x v="492"/>
    <x v="3"/>
    <x v="1"/>
    <x v="65"/>
    <x v="5"/>
    <x v="10"/>
  </r>
  <r>
    <n v="493"/>
    <x v="493"/>
    <x v="3"/>
    <x v="1"/>
    <x v="65"/>
    <x v="5"/>
    <x v="10"/>
  </r>
  <r>
    <n v="494"/>
    <x v="494"/>
    <x v="3"/>
    <x v="0"/>
    <x v="65"/>
    <x v="5"/>
    <x v="10"/>
  </r>
  <r>
    <n v="495"/>
    <x v="495"/>
    <x v="3"/>
    <x v="0"/>
    <x v="65"/>
    <x v="5"/>
    <x v="10"/>
  </r>
  <r>
    <n v="496"/>
    <x v="496"/>
    <x v="7"/>
    <x v="0"/>
    <x v="65"/>
    <x v="5"/>
    <x v="10"/>
  </r>
  <r>
    <n v="497"/>
    <x v="497"/>
    <x v="3"/>
    <x v="0"/>
    <x v="65"/>
    <x v="5"/>
    <x v="10"/>
  </r>
  <r>
    <n v="498"/>
    <x v="498"/>
    <x v="3"/>
    <x v="0"/>
    <x v="65"/>
    <x v="5"/>
    <x v="10"/>
  </r>
  <r>
    <n v="499"/>
    <x v="240"/>
    <x v="3"/>
    <x v="0"/>
    <x v="65"/>
    <x v="5"/>
    <x v="10"/>
  </r>
  <r>
    <n v="500"/>
    <x v="499"/>
    <x v="3"/>
    <x v="0"/>
    <x v="65"/>
    <x v="5"/>
    <x v="10"/>
  </r>
  <r>
    <n v="501"/>
    <x v="500"/>
    <x v="3"/>
    <x v="0"/>
    <x v="65"/>
    <x v="5"/>
    <x v="10"/>
  </r>
  <r>
    <n v="502"/>
    <x v="501"/>
    <x v="3"/>
    <x v="0"/>
    <x v="65"/>
    <x v="5"/>
    <x v="10"/>
  </r>
  <r>
    <n v="503"/>
    <x v="502"/>
    <x v="3"/>
    <x v="0"/>
    <x v="65"/>
    <x v="5"/>
    <x v="10"/>
  </r>
  <r>
    <n v="504"/>
    <x v="503"/>
    <x v="6"/>
    <x v="1"/>
    <x v="65"/>
    <x v="5"/>
    <x v="10"/>
  </r>
  <r>
    <n v="505"/>
    <x v="504"/>
    <x v="6"/>
    <x v="1"/>
    <x v="65"/>
    <x v="5"/>
    <x v="10"/>
  </r>
  <r>
    <n v="506"/>
    <x v="505"/>
    <x v="6"/>
    <x v="1"/>
    <x v="65"/>
    <x v="5"/>
    <x v="10"/>
  </r>
  <r>
    <n v="507"/>
    <x v="506"/>
    <x v="6"/>
    <x v="1"/>
    <x v="65"/>
    <x v="5"/>
    <x v="10"/>
  </r>
  <r>
    <n v="508"/>
    <x v="507"/>
    <x v="6"/>
    <x v="1"/>
    <x v="65"/>
    <x v="5"/>
    <x v="10"/>
  </r>
  <r>
    <n v="509"/>
    <x v="508"/>
    <x v="6"/>
    <x v="1"/>
    <x v="65"/>
    <x v="5"/>
    <x v="10"/>
  </r>
  <r>
    <n v="510"/>
    <x v="509"/>
    <x v="6"/>
    <x v="1"/>
    <x v="65"/>
    <x v="5"/>
    <x v="10"/>
  </r>
  <r>
    <n v="511"/>
    <x v="510"/>
    <x v="6"/>
    <x v="1"/>
    <x v="65"/>
    <x v="5"/>
    <x v="10"/>
  </r>
  <r>
    <n v="512"/>
    <x v="511"/>
    <x v="6"/>
    <x v="1"/>
    <x v="65"/>
    <x v="5"/>
    <x v="10"/>
  </r>
  <r>
    <n v="513"/>
    <x v="512"/>
    <x v="6"/>
    <x v="1"/>
    <x v="65"/>
    <x v="5"/>
    <x v="10"/>
  </r>
  <r>
    <n v="514"/>
    <x v="513"/>
    <x v="3"/>
    <x v="1"/>
    <x v="65"/>
    <x v="5"/>
    <x v="10"/>
  </r>
  <r>
    <n v="515"/>
    <x v="514"/>
    <x v="3"/>
    <x v="1"/>
    <x v="65"/>
    <x v="5"/>
    <x v="10"/>
  </r>
  <r>
    <n v="516"/>
    <x v="515"/>
    <x v="3"/>
    <x v="1"/>
    <x v="65"/>
    <x v="5"/>
    <x v="10"/>
  </r>
  <r>
    <n v="517"/>
    <x v="516"/>
    <x v="3"/>
    <x v="1"/>
    <x v="65"/>
    <x v="5"/>
    <x v="10"/>
  </r>
  <r>
    <n v="518"/>
    <x v="517"/>
    <x v="3"/>
    <x v="1"/>
    <x v="65"/>
    <x v="5"/>
    <x v="10"/>
  </r>
  <r>
    <n v="519"/>
    <x v="518"/>
    <x v="3"/>
    <x v="1"/>
    <x v="65"/>
    <x v="5"/>
    <x v="10"/>
  </r>
  <r>
    <n v="520"/>
    <x v="519"/>
    <x v="3"/>
    <x v="1"/>
    <x v="65"/>
    <x v="5"/>
    <x v="10"/>
  </r>
  <r>
    <n v="521"/>
    <x v="520"/>
    <x v="3"/>
    <x v="1"/>
    <x v="65"/>
    <x v="5"/>
    <x v="10"/>
  </r>
  <r>
    <n v="522"/>
    <x v="521"/>
    <x v="3"/>
    <x v="1"/>
    <x v="65"/>
    <x v="5"/>
    <x v="10"/>
  </r>
  <r>
    <n v="523"/>
    <x v="522"/>
    <x v="3"/>
    <x v="0"/>
    <x v="65"/>
    <x v="5"/>
    <x v="10"/>
  </r>
  <r>
    <n v="524"/>
    <x v="523"/>
    <x v="3"/>
    <x v="0"/>
    <x v="65"/>
    <x v="5"/>
    <x v="10"/>
  </r>
  <r>
    <n v="525"/>
    <x v="524"/>
    <x v="3"/>
    <x v="0"/>
    <x v="65"/>
    <x v="5"/>
    <x v="10"/>
  </r>
  <r>
    <n v="526"/>
    <x v="525"/>
    <x v="3"/>
    <x v="0"/>
    <x v="65"/>
    <x v="5"/>
    <x v="10"/>
  </r>
  <r>
    <n v="527"/>
    <x v="526"/>
    <x v="3"/>
    <x v="0"/>
    <x v="65"/>
    <x v="5"/>
    <x v="10"/>
  </r>
  <r>
    <n v="528"/>
    <x v="527"/>
    <x v="3"/>
    <x v="0"/>
    <x v="65"/>
    <x v="5"/>
    <x v="10"/>
  </r>
  <r>
    <n v="529"/>
    <x v="528"/>
    <x v="6"/>
    <x v="0"/>
    <x v="65"/>
    <x v="5"/>
    <x v="10"/>
  </r>
  <r>
    <n v="530"/>
    <x v="62"/>
    <x v="3"/>
    <x v="0"/>
    <x v="65"/>
    <x v="5"/>
    <x v="10"/>
  </r>
  <r>
    <n v="531"/>
    <x v="529"/>
    <x v="3"/>
    <x v="1"/>
    <x v="65"/>
    <x v="5"/>
    <x v="10"/>
  </r>
  <r>
    <n v="532"/>
    <x v="530"/>
    <x v="3"/>
    <x v="1"/>
    <x v="65"/>
    <x v="5"/>
    <x v="10"/>
  </r>
  <r>
    <n v="533"/>
    <x v="531"/>
    <x v="2"/>
    <x v="1"/>
    <x v="65"/>
    <x v="5"/>
    <x v="10"/>
  </r>
  <r>
    <n v="534"/>
    <x v="532"/>
    <x v="3"/>
    <x v="1"/>
    <x v="65"/>
    <x v="5"/>
    <x v="10"/>
  </r>
  <r>
    <n v="535"/>
    <x v="533"/>
    <x v="3"/>
    <x v="1"/>
    <x v="65"/>
    <x v="7"/>
    <x v="10"/>
  </r>
  <r>
    <n v="536"/>
    <x v="534"/>
    <x v="3"/>
    <x v="1"/>
    <x v="65"/>
    <x v="5"/>
    <x v="10"/>
  </r>
  <r>
    <n v="537"/>
    <x v="535"/>
    <x v="3"/>
    <x v="1"/>
    <x v="65"/>
    <x v="5"/>
    <x v="10"/>
  </r>
  <r>
    <n v="538"/>
    <x v="536"/>
    <x v="3"/>
    <x v="0"/>
    <x v="65"/>
    <x v="5"/>
    <x v="10"/>
  </r>
  <r>
    <n v="539"/>
    <x v="537"/>
    <x v="3"/>
    <x v="0"/>
    <x v="65"/>
    <x v="5"/>
    <x v="10"/>
  </r>
  <r>
    <n v="540"/>
    <x v="538"/>
    <x v="3"/>
    <x v="0"/>
    <x v="65"/>
    <x v="5"/>
    <x v="10"/>
  </r>
  <r>
    <n v="541"/>
    <x v="539"/>
    <x v="3"/>
    <x v="0"/>
    <x v="65"/>
    <x v="5"/>
    <x v="10"/>
  </r>
  <r>
    <n v="542"/>
    <x v="540"/>
    <x v="3"/>
    <x v="0"/>
    <x v="65"/>
    <x v="5"/>
    <x v="10"/>
  </r>
  <r>
    <n v="543"/>
    <x v="541"/>
    <x v="3"/>
    <x v="0"/>
    <x v="65"/>
    <x v="5"/>
    <x v="10"/>
  </r>
  <r>
    <n v="544"/>
    <x v="535"/>
    <x v="3"/>
    <x v="0"/>
    <x v="65"/>
    <x v="5"/>
    <x v="10"/>
  </r>
  <r>
    <n v="545"/>
    <x v="542"/>
    <x v="3"/>
    <x v="1"/>
    <x v="65"/>
    <x v="5"/>
    <x v="10"/>
  </r>
  <r>
    <n v="546"/>
    <x v="543"/>
    <x v="3"/>
    <x v="1"/>
    <x v="65"/>
    <x v="5"/>
    <x v="10"/>
  </r>
  <r>
    <n v="547"/>
    <x v="544"/>
    <x v="3"/>
    <x v="1"/>
    <x v="65"/>
    <x v="5"/>
    <x v="10"/>
  </r>
  <r>
    <n v="548"/>
    <x v="545"/>
    <x v="3"/>
    <x v="1"/>
    <x v="65"/>
    <x v="5"/>
    <x v="10"/>
  </r>
  <r>
    <n v="549"/>
    <x v="546"/>
    <x v="3"/>
    <x v="1"/>
    <x v="65"/>
    <x v="5"/>
    <x v="10"/>
  </r>
  <r>
    <n v="550"/>
    <x v="547"/>
    <x v="3"/>
    <x v="1"/>
    <x v="65"/>
    <x v="5"/>
    <x v="10"/>
  </r>
  <r>
    <n v="551"/>
    <x v="548"/>
    <x v="3"/>
    <x v="1"/>
    <x v="65"/>
    <x v="5"/>
    <x v="10"/>
  </r>
  <r>
    <n v="552"/>
    <x v="549"/>
    <x v="3"/>
    <x v="1"/>
    <x v="65"/>
    <x v="5"/>
    <x v="10"/>
  </r>
  <r>
    <n v="553"/>
    <x v="550"/>
    <x v="3"/>
    <x v="1"/>
    <x v="65"/>
    <x v="5"/>
    <x v="10"/>
  </r>
  <r>
    <n v="554"/>
    <x v="551"/>
    <x v="3"/>
    <x v="1"/>
    <x v="65"/>
    <x v="5"/>
    <x v="10"/>
  </r>
  <r>
    <n v="555"/>
    <x v="552"/>
    <x v="3"/>
    <x v="0"/>
    <x v="65"/>
    <x v="5"/>
    <x v="10"/>
  </r>
  <r>
    <n v="556"/>
    <x v="553"/>
    <x v="3"/>
    <x v="0"/>
    <x v="65"/>
    <x v="5"/>
    <x v="10"/>
  </r>
  <r>
    <n v="557"/>
    <x v="554"/>
    <x v="3"/>
    <x v="0"/>
    <x v="65"/>
    <x v="5"/>
    <x v="10"/>
  </r>
  <r>
    <n v="558"/>
    <x v="555"/>
    <x v="3"/>
    <x v="0"/>
    <x v="65"/>
    <x v="5"/>
    <x v="10"/>
  </r>
  <r>
    <n v="559"/>
    <x v="556"/>
    <x v="3"/>
    <x v="0"/>
    <x v="65"/>
    <x v="5"/>
    <x v="10"/>
  </r>
  <r>
    <n v="560"/>
    <x v="557"/>
    <x v="3"/>
    <x v="0"/>
    <x v="65"/>
    <x v="5"/>
    <x v="10"/>
  </r>
  <r>
    <n v="561"/>
    <x v="558"/>
    <x v="3"/>
    <x v="0"/>
    <x v="65"/>
    <x v="5"/>
    <x v="10"/>
  </r>
  <r>
    <n v="562"/>
    <x v="559"/>
    <x v="3"/>
    <x v="1"/>
    <x v="65"/>
    <x v="5"/>
    <x v="10"/>
  </r>
  <r>
    <n v="563"/>
    <x v="560"/>
    <x v="3"/>
    <x v="1"/>
    <x v="65"/>
    <x v="5"/>
    <x v="10"/>
  </r>
  <r>
    <n v="564"/>
    <x v="561"/>
    <x v="3"/>
    <x v="1"/>
    <x v="65"/>
    <x v="5"/>
    <x v="10"/>
  </r>
  <r>
    <n v="565"/>
    <x v="562"/>
    <x v="3"/>
    <x v="1"/>
    <x v="65"/>
    <x v="5"/>
    <x v="10"/>
  </r>
  <r>
    <n v="566"/>
    <x v="563"/>
    <x v="3"/>
    <x v="1"/>
    <x v="65"/>
    <x v="5"/>
    <x v="10"/>
  </r>
  <r>
    <n v="567"/>
    <x v="564"/>
    <x v="3"/>
    <x v="1"/>
    <x v="65"/>
    <x v="5"/>
    <x v="10"/>
  </r>
  <r>
    <n v="568"/>
    <x v="565"/>
    <x v="3"/>
    <x v="1"/>
    <x v="65"/>
    <x v="5"/>
    <x v="10"/>
  </r>
  <r>
    <n v="569"/>
    <x v="517"/>
    <x v="3"/>
    <x v="1"/>
    <x v="65"/>
    <x v="5"/>
    <x v="10"/>
  </r>
  <r>
    <n v="570"/>
    <x v="566"/>
    <x v="3"/>
    <x v="1"/>
    <x v="65"/>
    <x v="5"/>
    <x v="10"/>
  </r>
  <r>
    <n v="571"/>
    <x v="567"/>
    <x v="3"/>
    <x v="1"/>
    <x v="65"/>
    <x v="5"/>
    <x v="10"/>
  </r>
  <r>
    <n v="572"/>
    <x v="568"/>
    <x v="3"/>
    <x v="1"/>
    <x v="65"/>
    <x v="5"/>
    <x v="10"/>
  </r>
  <r>
    <n v="573"/>
    <x v="569"/>
    <x v="3"/>
    <x v="1"/>
    <x v="65"/>
    <x v="5"/>
    <x v="10"/>
  </r>
  <r>
    <n v="574"/>
    <x v="570"/>
    <x v="3"/>
    <x v="1"/>
    <x v="65"/>
    <x v="5"/>
    <x v="10"/>
  </r>
  <r>
    <n v="575"/>
    <x v="571"/>
    <x v="3"/>
    <x v="1"/>
    <x v="65"/>
    <x v="5"/>
    <x v="10"/>
  </r>
  <r>
    <n v="576"/>
    <x v="572"/>
    <x v="3"/>
    <x v="1"/>
    <x v="65"/>
    <x v="5"/>
    <x v="10"/>
  </r>
  <r>
    <n v="577"/>
    <x v="573"/>
    <x v="3"/>
    <x v="1"/>
    <x v="65"/>
    <x v="5"/>
    <x v="10"/>
  </r>
  <r>
    <n v="578"/>
    <x v="574"/>
    <x v="3"/>
    <x v="1"/>
    <x v="65"/>
    <x v="5"/>
    <x v="10"/>
  </r>
  <r>
    <n v="579"/>
    <x v="575"/>
    <x v="3"/>
    <x v="1"/>
    <x v="65"/>
    <x v="5"/>
    <x v="10"/>
  </r>
  <r>
    <n v="580"/>
    <x v="576"/>
    <x v="3"/>
    <x v="1"/>
    <x v="65"/>
    <x v="5"/>
    <x v="10"/>
  </r>
  <r>
    <n v="581"/>
    <x v="577"/>
    <x v="3"/>
    <x v="1"/>
    <x v="65"/>
    <x v="5"/>
    <x v="10"/>
  </r>
  <r>
    <n v="582"/>
    <x v="578"/>
    <x v="3"/>
    <x v="1"/>
    <x v="65"/>
    <x v="5"/>
    <x v="10"/>
  </r>
  <r>
    <n v="583"/>
    <x v="579"/>
    <x v="3"/>
    <x v="1"/>
    <x v="65"/>
    <x v="5"/>
    <x v="10"/>
  </r>
  <r>
    <n v="584"/>
    <x v="580"/>
    <x v="3"/>
    <x v="1"/>
    <x v="65"/>
    <x v="5"/>
    <x v="10"/>
  </r>
  <r>
    <n v="585"/>
    <x v="581"/>
    <x v="3"/>
    <x v="1"/>
    <x v="65"/>
    <x v="5"/>
    <x v="10"/>
  </r>
  <r>
    <n v="586"/>
    <x v="582"/>
    <x v="3"/>
    <x v="1"/>
    <x v="65"/>
    <x v="5"/>
    <x v="10"/>
  </r>
  <r>
    <n v="587"/>
    <x v="583"/>
    <x v="3"/>
    <x v="1"/>
    <x v="65"/>
    <x v="5"/>
    <x v="10"/>
  </r>
  <r>
    <n v="588"/>
    <x v="584"/>
    <x v="3"/>
    <x v="1"/>
    <x v="65"/>
    <x v="5"/>
    <x v="10"/>
  </r>
  <r>
    <n v="589"/>
    <x v="585"/>
    <x v="3"/>
    <x v="1"/>
    <x v="65"/>
    <x v="5"/>
    <x v="10"/>
  </r>
  <r>
    <n v="590"/>
    <x v="586"/>
    <x v="3"/>
    <x v="1"/>
    <x v="65"/>
    <x v="5"/>
    <x v="10"/>
  </r>
  <r>
    <n v="591"/>
    <x v="587"/>
    <x v="3"/>
    <x v="1"/>
    <x v="65"/>
    <x v="5"/>
    <x v="10"/>
  </r>
  <r>
    <n v="592"/>
    <x v="588"/>
    <x v="3"/>
    <x v="1"/>
    <x v="65"/>
    <x v="5"/>
    <x v="10"/>
  </r>
  <r>
    <n v="593"/>
    <x v="589"/>
    <x v="3"/>
    <x v="1"/>
    <x v="65"/>
    <x v="5"/>
    <x v="10"/>
  </r>
  <r>
    <n v="594"/>
    <x v="590"/>
    <x v="3"/>
    <x v="1"/>
    <x v="65"/>
    <x v="5"/>
    <x v="10"/>
  </r>
  <r>
    <n v="595"/>
    <x v="591"/>
    <x v="3"/>
    <x v="1"/>
    <x v="65"/>
    <x v="5"/>
    <x v="10"/>
  </r>
  <r>
    <n v="596"/>
    <x v="592"/>
    <x v="3"/>
    <x v="1"/>
    <x v="65"/>
    <x v="5"/>
    <x v="10"/>
  </r>
  <r>
    <n v="597"/>
    <x v="593"/>
    <x v="3"/>
    <x v="1"/>
    <x v="65"/>
    <x v="5"/>
    <x v="10"/>
  </r>
  <r>
    <n v="598"/>
    <x v="594"/>
    <x v="3"/>
    <x v="1"/>
    <x v="65"/>
    <x v="5"/>
    <x v="10"/>
  </r>
  <r>
    <n v="599"/>
    <x v="595"/>
    <x v="3"/>
    <x v="1"/>
    <x v="65"/>
    <x v="5"/>
    <x v="10"/>
  </r>
  <r>
    <n v="600"/>
    <x v="596"/>
    <x v="3"/>
    <x v="1"/>
    <x v="65"/>
    <x v="5"/>
    <x v="10"/>
  </r>
  <r>
    <n v="601"/>
    <x v="597"/>
    <x v="3"/>
    <x v="1"/>
    <x v="65"/>
    <x v="5"/>
    <x v="10"/>
  </r>
  <r>
    <n v="602"/>
    <x v="598"/>
    <x v="3"/>
    <x v="1"/>
    <x v="65"/>
    <x v="5"/>
    <x v="10"/>
  </r>
  <r>
    <n v="603"/>
    <x v="599"/>
    <x v="3"/>
    <x v="1"/>
    <x v="65"/>
    <x v="5"/>
    <x v="10"/>
  </r>
  <r>
    <n v="604"/>
    <x v="600"/>
    <x v="3"/>
    <x v="1"/>
    <x v="65"/>
    <x v="5"/>
    <x v="10"/>
  </r>
  <r>
    <n v="605"/>
    <x v="601"/>
    <x v="3"/>
    <x v="1"/>
    <x v="65"/>
    <x v="5"/>
    <x v="10"/>
  </r>
  <r>
    <n v="606"/>
    <x v="602"/>
    <x v="3"/>
    <x v="1"/>
    <x v="65"/>
    <x v="5"/>
    <x v="10"/>
  </r>
  <r>
    <n v="607"/>
    <x v="603"/>
    <x v="3"/>
    <x v="1"/>
    <x v="65"/>
    <x v="5"/>
    <x v="10"/>
  </r>
  <r>
    <n v="608"/>
    <x v="604"/>
    <x v="3"/>
    <x v="1"/>
    <x v="65"/>
    <x v="5"/>
    <x v="10"/>
  </r>
  <r>
    <n v="609"/>
    <x v="605"/>
    <x v="3"/>
    <x v="1"/>
    <x v="65"/>
    <x v="5"/>
    <x v="10"/>
  </r>
  <r>
    <n v="610"/>
    <x v="606"/>
    <x v="3"/>
    <x v="1"/>
    <x v="65"/>
    <x v="5"/>
    <x v="10"/>
  </r>
  <r>
    <n v="611"/>
    <x v="607"/>
    <x v="3"/>
    <x v="1"/>
    <x v="65"/>
    <x v="5"/>
    <x v="10"/>
  </r>
  <r>
    <n v="612"/>
    <x v="608"/>
    <x v="3"/>
    <x v="1"/>
    <x v="65"/>
    <x v="5"/>
    <x v="10"/>
  </r>
  <r>
    <n v="613"/>
    <x v="609"/>
    <x v="3"/>
    <x v="1"/>
    <x v="65"/>
    <x v="5"/>
    <x v="10"/>
  </r>
  <r>
    <n v="614"/>
    <x v="610"/>
    <x v="3"/>
    <x v="1"/>
    <x v="65"/>
    <x v="5"/>
    <x v="10"/>
  </r>
  <r>
    <n v="615"/>
    <x v="611"/>
    <x v="3"/>
    <x v="1"/>
    <x v="65"/>
    <x v="5"/>
    <x v="10"/>
  </r>
  <r>
    <n v="616"/>
    <x v="612"/>
    <x v="3"/>
    <x v="1"/>
    <x v="65"/>
    <x v="5"/>
    <x v="10"/>
  </r>
  <r>
    <n v="617"/>
    <x v="613"/>
    <x v="3"/>
    <x v="1"/>
    <x v="65"/>
    <x v="5"/>
    <x v="10"/>
  </r>
  <r>
    <n v="618"/>
    <x v="614"/>
    <x v="3"/>
    <x v="1"/>
    <x v="65"/>
    <x v="5"/>
    <x v="10"/>
  </r>
  <r>
    <n v="619"/>
    <x v="615"/>
    <x v="3"/>
    <x v="1"/>
    <x v="65"/>
    <x v="5"/>
    <x v="10"/>
  </r>
  <r>
    <n v="620"/>
    <x v="616"/>
    <x v="3"/>
    <x v="1"/>
    <x v="65"/>
    <x v="5"/>
    <x v="10"/>
  </r>
  <r>
    <n v="621"/>
    <x v="617"/>
    <x v="3"/>
    <x v="1"/>
    <x v="65"/>
    <x v="5"/>
    <x v="10"/>
  </r>
  <r>
    <n v="622"/>
    <x v="618"/>
    <x v="3"/>
    <x v="1"/>
    <x v="65"/>
    <x v="5"/>
    <x v="10"/>
  </r>
  <r>
    <n v="623"/>
    <x v="619"/>
    <x v="3"/>
    <x v="1"/>
    <x v="65"/>
    <x v="4"/>
    <x v="10"/>
  </r>
  <r>
    <n v="624"/>
    <x v="620"/>
    <x v="3"/>
    <x v="1"/>
    <x v="65"/>
    <x v="5"/>
    <x v="10"/>
  </r>
  <r>
    <n v="625"/>
    <x v="621"/>
    <x v="3"/>
    <x v="1"/>
    <x v="65"/>
    <x v="5"/>
    <x v="10"/>
  </r>
  <r>
    <n v="626"/>
    <x v="622"/>
    <x v="3"/>
    <x v="3"/>
    <x v="65"/>
    <x v="5"/>
    <x v="10"/>
  </r>
  <r>
    <n v="627"/>
    <x v="623"/>
    <x v="3"/>
    <x v="0"/>
    <x v="65"/>
    <x v="5"/>
    <x v="10"/>
  </r>
  <r>
    <n v="628"/>
    <x v="624"/>
    <x v="3"/>
    <x v="2"/>
    <x v="65"/>
    <x v="5"/>
    <x v="10"/>
  </r>
  <r>
    <n v="629"/>
    <x v="625"/>
    <x v="3"/>
    <x v="0"/>
    <x v="65"/>
    <x v="5"/>
    <x v="10"/>
  </r>
  <r>
    <n v="630"/>
    <x v="626"/>
    <x v="3"/>
    <x v="0"/>
    <x v="65"/>
    <x v="5"/>
    <x v="10"/>
  </r>
  <r>
    <n v="631"/>
    <x v="627"/>
    <x v="3"/>
    <x v="0"/>
    <x v="65"/>
    <x v="5"/>
    <x v="10"/>
  </r>
  <r>
    <n v="632"/>
    <x v="628"/>
    <x v="3"/>
    <x v="1"/>
    <x v="65"/>
    <x v="5"/>
    <x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2C4C26-9237-4A80-A7D6-2C83B2C10AD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H1:I6" firstHeaderRow="1" firstDataRow="1" firstDataCol="1"/>
  <pivotFields count="7">
    <pivotField showAll="0"/>
    <pivotField showAll="0"/>
    <pivotField showAll="0"/>
    <pivotField axis="axisRow" showAll="0">
      <items count="5">
        <item x="1"/>
        <item x="2"/>
        <item x="0"/>
        <item x="3"/>
        <item t="default"/>
      </items>
    </pivotField>
    <pivotField dataField="1" showAll="0"/>
    <pivotField showAll="0"/>
    <pivotField showAll="0"/>
  </pivotFields>
  <rowFields count="1">
    <field x="3"/>
  </rowFields>
  <rowItems count="5">
    <i>
      <x/>
    </i>
    <i>
      <x v="1"/>
    </i>
    <i>
      <x v="2"/>
    </i>
    <i>
      <x v="3"/>
    </i>
    <i t="grand">
      <x/>
    </i>
  </rowItems>
  <colItems count="1">
    <i/>
  </colItems>
  <dataFields count="1">
    <dataField name="Sum of COST in Cr" fld="4" baseField="0" baseItem="0"/>
  </dataFields>
  <formats count="6">
    <format dxfId="25">
      <pivotArea type="all" dataOnly="0" outline="0" fieldPosition="0"/>
    </format>
    <format dxfId="24">
      <pivotArea outline="0" collapsedLevelsAreSubtotals="1" fieldPosition="0"/>
    </format>
    <format dxfId="23">
      <pivotArea field="3" type="button" dataOnly="0" labelOnly="1" outline="0" axis="axisRow" fieldPosition="0"/>
    </format>
    <format dxfId="22">
      <pivotArea dataOnly="0" labelOnly="1" fieldPosition="0">
        <references count="1">
          <reference field="3" count="0"/>
        </references>
      </pivotArea>
    </format>
    <format dxfId="21">
      <pivotArea dataOnly="0" labelOnly="1" grandRow="1" outline="0" fieldPosition="0"/>
    </format>
    <format dxfId="20">
      <pivotArea dataOnly="0" labelOnly="1" outline="0" axis="axisValues" fieldPosition="0"/>
    </format>
  </formats>
  <chartFormats count="5">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3" count="1" selected="0">
            <x v="0"/>
          </reference>
        </references>
      </pivotArea>
    </chartFormat>
    <chartFormat chart="12" format="2">
      <pivotArea type="data" outline="0" fieldPosition="0">
        <references count="2">
          <reference field="4294967294" count="1" selected="0">
            <x v="0"/>
          </reference>
          <reference field="3" count="1" selected="0">
            <x v="1"/>
          </reference>
        </references>
      </pivotArea>
    </chartFormat>
    <chartFormat chart="12" format="3">
      <pivotArea type="data" outline="0" fieldPosition="0">
        <references count="2">
          <reference field="4294967294" count="1" selected="0">
            <x v="0"/>
          </reference>
          <reference field="3" count="1" selected="0">
            <x v="2"/>
          </reference>
        </references>
      </pivotArea>
    </chartFormat>
    <chartFormat chart="12" format="4">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3C1A67-3193-4268-A7A7-30F80A93E723}"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H8:J19" firstHeaderRow="0" firstDataRow="1" firstDataCol="1"/>
  <pivotFields count="7">
    <pivotField showAll="0"/>
    <pivotField dataField="1" showAll="0">
      <items count="630">
        <item x="526"/>
        <item x="250"/>
        <item x="628"/>
        <item x="223"/>
        <item x="500"/>
        <item x="89"/>
        <item x="353"/>
        <item x="9"/>
        <item x="563"/>
        <item x="219"/>
        <item x="490"/>
        <item x="33"/>
        <item x="244"/>
        <item x="241"/>
        <item x="454"/>
        <item x="313"/>
        <item x="381"/>
        <item x="619"/>
        <item x="610"/>
        <item x="226"/>
        <item x="569"/>
        <item x="588"/>
        <item x="83"/>
        <item x="524"/>
        <item x="187"/>
        <item x="498"/>
        <item x="269"/>
        <item x="340"/>
        <item x="291"/>
        <item x="488"/>
        <item x="393"/>
        <item x="312"/>
        <item x="82"/>
        <item x="425"/>
        <item x="446"/>
        <item x="11"/>
        <item x="93"/>
        <item x="356"/>
        <item x="26"/>
        <item x="513"/>
        <item x="240"/>
        <item x="566"/>
        <item x="507"/>
        <item x="510"/>
        <item x="279"/>
        <item x="72"/>
        <item x="288"/>
        <item x="188"/>
        <item x="444"/>
        <item x="533"/>
        <item x="136"/>
        <item x="308"/>
        <item x="162"/>
        <item x="52"/>
        <item x="116"/>
        <item x="499"/>
        <item x="176"/>
        <item x="91"/>
        <item x="208"/>
        <item x="305"/>
        <item x="598"/>
        <item x="160"/>
        <item x="536"/>
        <item x="104"/>
        <item x="568"/>
        <item x="368"/>
        <item x="163"/>
        <item x="268"/>
        <item x="87"/>
        <item x="402"/>
        <item x="574"/>
        <item x="67"/>
        <item x="306"/>
        <item x="119"/>
        <item x="363"/>
        <item x="529"/>
        <item x="122"/>
        <item x="396"/>
        <item x="49"/>
        <item x="140"/>
        <item x="571"/>
        <item x="138"/>
        <item x="373"/>
        <item x="427"/>
        <item x="92"/>
        <item x="450"/>
        <item x="120"/>
        <item x="522"/>
        <item x="416"/>
        <item x="161"/>
        <item x="613"/>
        <item x="337"/>
        <item x="315"/>
        <item x="283"/>
        <item x="113"/>
        <item x="605"/>
        <item x="112"/>
        <item x="565"/>
        <item x="482"/>
        <item x="221"/>
        <item x="417"/>
        <item x="479"/>
        <item x="413"/>
        <item x="528"/>
        <item x="329"/>
        <item x="42"/>
        <item x="437"/>
        <item x="403"/>
        <item x="514"/>
        <item x="186"/>
        <item x="88"/>
        <item x="275"/>
        <item x="55"/>
        <item x="254"/>
        <item x="539"/>
        <item x="385"/>
        <item x="530"/>
        <item x="531"/>
        <item x="30"/>
        <item x="273"/>
        <item x="462"/>
        <item x="405"/>
        <item x="542"/>
        <item x="464"/>
        <item x="461"/>
        <item x="151"/>
        <item x="506"/>
        <item x="468"/>
        <item x="394"/>
        <item x="20"/>
        <item x="206"/>
        <item x="472"/>
        <item x="409"/>
        <item x="7"/>
        <item x="53"/>
        <item x="365"/>
        <item x="178"/>
        <item x="252"/>
        <item x="23"/>
        <item x="128"/>
        <item x="587"/>
        <item x="195"/>
        <item x="36"/>
        <item x="150"/>
        <item x="508"/>
        <item x="321"/>
        <item x="346"/>
        <item x="520"/>
        <item x="210"/>
        <item x="362"/>
        <item x="358"/>
        <item x="562"/>
        <item x="175"/>
        <item x="570"/>
        <item x="544"/>
        <item x="16"/>
        <item x="481"/>
        <item x="586"/>
        <item x="618"/>
        <item x="131"/>
        <item x="38"/>
        <item x="28"/>
        <item x="369"/>
        <item x="253"/>
        <item x="132"/>
        <item x="157"/>
        <item x="173"/>
        <item x="231"/>
        <item x="439"/>
        <item x="473"/>
        <item x="181"/>
        <item x="378"/>
        <item x="505"/>
        <item x="276"/>
        <item x="487"/>
        <item x="590"/>
        <item x="169"/>
        <item x="228"/>
        <item x="406"/>
        <item x="18"/>
        <item x="523"/>
        <item x="474"/>
        <item x="471"/>
        <item x="333"/>
        <item x="1"/>
        <item x="622"/>
        <item x="265"/>
        <item x="350"/>
        <item x="105"/>
        <item x="549"/>
        <item x="171"/>
        <item x="436"/>
        <item x="400"/>
        <item x="359"/>
        <item x="296"/>
        <item x="335"/>
        <item x="282"/>
        <item x="483"/>
        <item x="615"/>
        <item x="504"/>
        <item x="264"/>
        <item x="266"/>
        <item x="352"/>
        <item x="166"/>
        <item x="242"/>
        <item x="261"/>
        <item x="607"/>
        <item x="144"/>
        <item x="114"/>
        <item x="420"/>
        <item x="257"/>
        <item x="480"/>
        <item x="387"/>
        <item x="601"/>
        <item x="470"/>
        <item x="386"/>
        <item x="234"/>
        <item x="494"/>
        <item x="486"/>
        <item x="325"/>
        <item x="463"/>
        <item x="202"/>
        <item x="334"/>
        <item x="330"/>
        <item x="455"/>
        <item x="183"/>
        <item x="124"/>
        <item x="12"/>
        <item x="583"/>
        <item x="145"/>
        <item x="559"/>
        <item x="14"/>
        <item x="414"/>
        <item x="155"/>
        <item x="602"/>
        <item x="117"/>
        <item x="476"/>
        <item x="147"/>
        <item x="617"/>
        <item x="547"/>
        <item x="457"/>
        <item x="101"/>
        <item x="603"/>
        <item x="191"/>
        <item x="172"/>
        <item x="412"/>
        <item x="286"/>
        <item x="133"/>
        <item x="39"/>
        <item x="207"/>
        <item x="374"/>
        <item x="43"/>
        <item x="57"/>
        <item x="564"/>
        <item x="98"/>
        <item x="366"/>
        <item x="60"/>
        <item x="348"/>
        <item x="214"/>
        <item x="139"/>
        <item x="341"/>
        <item x="184"/>
        <item x="225"/>
        <item x="445"/>
        <item x="203"/>
        <item x="433"/>
        <item x="310"/>
        <item x="404"/>
        <item x="407"/>
        <item x="370"/>
        <item x="293"/>
        <item x="459"/>
        <item x="596"/>
        <item x="322"/>
        <item x="556"/>
        <item x="149"/>
        <item x="121"/>
        <item x="125"/>
        <item x="209"/>
        <item x="59"/>
        <item x="212"/>
        <item x="447"/>
        <item x="576"/>
        <item x="399"/>
        <item x="284"/>
        <item x="285"/>
        <item x="392"/>
        <item x="134"/>
        <item x="475"/>
        <item x="589"/>
        <item x="62"/>
        <item x="627"/>
        <item x="354"/>
        <item x="338"/>
        <item x="557"/>
        <item x="558"/>
        <item x="97"/>
        <item x="277"/>
        <item x="2"/>
        <item x="491"/>
        <item x="317"/>
        <item x="65"/>
        <item x="189"/>
        <item x="449"/>
        <item x="521"/>
        <item x="579"/>
        <item x="249"/>
        <item x="554"/>
        <item x="379"/>
        <item x="37"/>
        <item x="180"/>
        <item x="137"/>
        <item x="389"/>
        <item x="61"/>
        <item x="129"/>
        <item x="540"/>
        <item x="567"/>
        <item x="401"/>
        <item x="345"/>
        <item x="220"/>
        <item x="123"/>
        <item x="503"/>
        <item x="611"/>
        <item x="126"/>
        <item x="251"/>
        <item x="327"/>
        <item x="377"/>
        <item x="496"/>
        <item x="592"/>
        <item x="10"/>
        <item x="616"/>
        <item x="96"/>
        <item x="515"/>
        <item x="158"/>
        <item x="357"/>
        <item x="142"/>
        <item x="599"/>
        <item x="326"/>
        <item x="516"/>
        <item x="623"/>
        <item x="390"/>
        <item x="51"/>
        <item x="32"/>
        <item x="25"/>
        <item x="84"/>
        <item x="5"/>
        <item x="608"/>
        <item x="246"/>
        <item x="174"/>
        <item x="167"/>
        <item x="375"/>
        <item x="525"/>
        <item x="415"/>
        <item x="141"/>
        <item x="339"/>
        <item x="625"/>
        <item x="24"/>
        <item x="243"/>
        <item x="272"/>
        <item x="46"/>
        <item x="452"/>
        <item x="469"/>
        <item x="153"/>
        <item x="58"/>
        <item x="41"/>
        <item x="152"/>
        <item x="274"/>
        <item x="495"/>
        <item x="201"/>
        <item x="108"/>
        <item x="543"/>
        <item x="426"/>
        <item x="200"/>
        <item x="349"/>
        <item x="418"/>
        <item x="215"/>
        <item x="612"/>
        <item x="299"/>
        <item x="371"/>
        <item x="492"/>
        <item x="278"/>
        <item x="73"/>
        <item x="621"/>
        <item x="626"/>
        <item x="19"/>
        <item x="502"/>
        <item x="594"/>
        <item x="205"/>
        <item x="102"/>
        <item x="478"/>
        <item x="553"/>
        <item x="316"/>
        <item x="324"/>
        <item x="573"/>
        <item x="408"/>
        <item x="76"/>
        <item x="398"/>
        <item x="332"/>
        <item x="343"/>
        <item x="259"/>
        <item x="109"/>
        <item x="21"/>
        <item x="581"/>
        <item x="606"/>
        <item x="309"/>
        <item x="35"/>
        <item x="192"/>
        <item x="95"/>
        <item x="518"/>
        <item x="64"/>
        <item x="428"/>
        <item x="115"/>
        <item x="609"/>
        <item x="456"/>
        <item x="323"/>
        <item x="50"/>
        <item x="383"/>
        <item x="232"/>
        <item x="302"/>
        <item x="484"/>
        <item x="580"/>
        <item x="584"/>
        <item x="582"/>
        <item x="258"/>
        <item x="419"/>
        <item x="127"/>
        <item x="233"/>
        <item x="453"/>
        <item x="197"/>
        <item x="8"/>
        <item x="380"/>
        <item x="550"/>
        <item x="551"/>
        <item x="280"/>
        <item x="165"/>
        <item x="103"/>
        <item x="435"/>
        <item x="355"/>
        <item x="295"/>
        <item x="501"/>
        <item x="3"/>
        <item x="217"/>
        <item x="107"/>
        <item x="245"/>
        <item x="34"/>
        <item x="164"/>
        <item x="94"/>
        <item x="0"/>
        <item x="90"/>
        <item x="204"/>
        <item x="130"/>
        <item x="577"/>
        <item x="541"/>
        <item x="22"/>
        <item x="512"/>
        <item x="287"/>
        <item x="263"/>
        <item x="331"/>
        <item x="156"/>
        <item x="86"/>
        <item x="69"/>
        <item x="47"/>
        <item x="110"/>
        <item x="304"/>
        <item x="199"/>
        <item x="31"/>
        <item x="300"/>
        <item x="421"/>
        <item x="620"/>
        <item x="143"/>
        <item x="218"/>
        <item x="448"/>
        <item x="431"/>
        <item x="336"/>
        <item x="56"/>
        <item x="527"/>
        <item x="27"/>
        <item x="600"/>
        <item x="440"/>
        <item x="458"/>
        <item x="477"/>
        <item x="262"/>
        <item x="538"/>
        <item x="614"/>
        <item x="548"/>
        <item x="391"/>
        <item x="597"/>
        <item x="624"/>
        <item x="79"/>
        <item x="585"/>
        <item x="303"/>
        <item x="466"/>
        <item x="441"/>
        <item x="248"/>
        <item x="111"/>
        <item x="289"/>
        <item x="159"/>
        <item x="190"/>
        <item x="519"/>
        <item x="347"/>
        <item x="68"/>
        <item x="384"/>
        <item x="236"/>
        <item x="360"/>
        <item x="255"/>
        <item x="560"/>
        <item x="593"/>
        <item x="342"/>
        <item x="227"/>
        <item x="511"/>
        <item x="578"/>
        <item x="177"/>
        <item x="135"/>
        <item x="99"/>
        <item x="281"/>
        <item x="239"/>
        <item x="395"/>
        <item x="361"/>
        <item x="48"/>
        <item x="235"/>
        <item x="485"/>
        <item x="256"/>
        <item x="85"/>
        <item x="179"/>
        <item x="100"/>
        <item x="193"/>
        <item x="298"/>
        <item x="29"/>
        <item x="77"/>
        <item x="517"/>
        <item x="434"/>
        <item x="411"/>
        <item x="493"/>
        <item x="311"/>
        <item x="229"/>
        <item x="71"/>
        <item x="213"/>
        <item x="545"/>
        <item x="534"/>
        <item x="535"/>
        <item x="424"/>
        <item x="430"/>
        <item x="367"/>
        <item x="4"/>
        <item x="591"/>
        <item x="182"/>
        <item x="442"/>
        <item x="532"/>
        <item x="40"/>
        <item x="509"/>
        <item x="443"/>
        <item x="238"/>
        <item x="45"/>
        <item x="351"/>
        <item x="572"/>
        <item x="489"/>
        <item x="78"/>
        <item x="237"/>
        <item x="148"/>
        <item x="376"/>
        <item x="185"/>
        <item x="460"/>
        <item x="54"/>
        <item x="222"/>
        <item x="260"/>
        <item x="561"/>
        <item x="307"/>
        <item x="297"/>
        <item x="422"/>
        <item x="432"/>
        <item x="388"/>
        <item x="382"/>
        <item x="438"/>
        <item x="344"/>
        <item x="211"/>
        <item x="467"/>
        <item x="146"/>
        <item x="63"/>
        <item x="81"/>
        <item x="290"/>
        <item x="301"/>
        <item x="546"/>
        <item x="194"/>
        <item x="44"/>
        <item x="154"/>
        <item x="80"/>
        <item x="224"/>
        <item x="314"/>
        <item x="372"/>
        <item x="328"/>
        <item x="364"/>
        <item x="497"/>
        <item x="552"/>
        <item x="555"/>
        <item x="106"/>
        <item x="17"/>
        <item x="75"/>
        <item x="271"/>
        <item x="74"/>
        <item x="70"/>
        <item x="451"/>
        <item x="15"/>
        <item x="537"/>
        <item x="168"/>
        <item x="267"/>
        <item x="247"/>
        <item x="230"/>
        <item x="575"/>
        <item x="318"/>
        <item x="170"/>
        <item x="294"/>
        <item x="216"/>
        <item x="465"/>
        <item x="410"/>
        <item x="13"/>
        <item x="118"/>
        <item x="6"/>
        <item x="66"/>
        <item x="423"/>
        <item x="270"/>
        <item x="198"/>
        <item x="604"/>
        <item x="429"/>
        <item x="595"/>
        <item x="320"/>
        <item x="196"/>
        <item x="292"/>
        <item x="319"/>
        <item x="397"/>
        <item t="default"/>
      </items>
    </pivotField>
    <pivotField axis="axisRow" showAll="0">
      <items count="11">
        <item x="4"/>
        <item x="9"/>
        <item x="1"/>
        <item x="3"/>
        <item x="7"/>
        <item x="2"/>
        <item x="6"/>
        <item x="5"/>
        <item x="0"/>
        <item x="8"/>
        <item t="default"/>
      </items>
    </pivotField>
    <pivotField showAll="0"/>
    <pivotField dataField="1" showAll="0"/>
    <pivotField showAll="0"/>
    <pivotField showAll="0"/>
  </pivotFields>
  <rowFields count="1">
    <field x="2"/>
  </rowFields>
  <rowItems count="11">
    <i>
      <x/>
    </i>
    <i>
      <x v="1"/>
    </i>
    <i>
      <x v="2"/>
    </i>
    <i>
      <x v="3"/>
    </i>
    <i>
      <x v="4"/>
    </i>
    <i>
      <x v="5"/>
    </i>
    <i>
      <x v="6"/>
    </i>
    <i>
      <x v="7"/>
    </i>
    <i>
      <x v="8"/>
    </i>
    <i>
      <x v="9"/>
    </i>
    <i t="grand">
      <x/>
    </i>
  </rowItems>
  <colFields count="1">
    <field x="-2"/>
  </colFields>
  <colItems count="2">
    <i>
      <x/>
    </i>
    <i i="1">
      <x v="1"/>
    </i>
  </colItems>
  <dataFields count="2">
    <dataField name="Count of Player" fld="1" subtotal="count" baseField="0" baseItem="0"/>
    <dataField name="Sum of COST in Cr" fld="4" baseField="0" baseItem="0"/>
  </dataFields>
  <formats count="6">
    <format dxfId="31">
      <pivotArea type="all" dataOnly="0" outline="0" fieldPosition="0"/>
    </format>
    <format dxfId="30">
      <pivotArea outline="0" collapsedLevelsAreSubtotals="1" fieldPosition="0"/>
    </format>
    <format dxfId="29">
      <pivotArea field="2" type="button" dataOnly="0" labelOnly="1" outline="0" axis="axisRow" fieldPosition="0"/>
    </format>
    <format dxfId="28">
      <pivotArea dataOnly="0" labelOnly="1" fieldPosition="0">
        <references count="1">
          <reference field="2" count="0"/>
        </references>
      </pivotArea>
    </format>
    <format dxfId="27">
      <pivotArea dataOnly="0" labelOnly="1" grandRow="1" outline="0" fieldPosition="0"/>
    </format>
    <format dxfId="26">
      <pivotArea dataOnly="0" labelOnly="1" outline="0" fieldPosition="0">
        <references count="1">
          <reference field="4294967294" count="2">
            <x v="0"/>
            <x v="1"/>
          </reference>
        </references>
      </pivotArea>
    </format>
  </formats>
  <chartFormats count="6">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08061C-9C61-438C-A066-F4DE4A929E7B}"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C46:E57" firstHeaderRow="0" firstDataRow="1" firstDataCol="1"/>
  <pivotFields count="7">
    <pivotField showAll="0"/>
    <pivotField showAll="0"/>
    <pivotField axis="axisRow" showAll="0">
      <items count="11">
        <item x="4"/>
        <item x="9"/>
        <item x="1"/>
        <item x="3"/>
        <item x="7"/>
        <item x="2"/>
        <item x="6"/>
        <item x="5"/>
        <item x="0"/>
        <item x="8"/>
        <item t="default"/>
      </items>
    </pivotField>
    <pivotField dataField="1" showAll="0">
      <items count="5">
        <item x="1"/>
        <item x="2"/>
        <item x="0"/>
        <item x="3"/>
        <item t="default"/>
      </items>
    </pivotField>
    <pivotField dataField="1" showAll="0">
      <items count="67">
        <item x="16"/>
        <item x="46"/>
        <item x="15"/>
        <item x="40"/>
        <item x="14"/>
        <item x="39"/>
        <item x="38"/>
        <item x="35"/>
        <item x="28"/>
        <item x="45"/>
        <item x="62"/>
        <item x="52"/>
        <item x="61"/>
        <item x="27"/>
        <item x="13"/>
        <item x="26"/>
        <item x="55"/>
        <item x="12"/>
        <item x="25"/>
        <item x="54"/>
        <item x="11"/>
        <item x="10"/>
        <item x="9"/>
        <item x="8"/>
        <item x="7"/>
        <item x="34"/>
        <item x="6"/>
        <item x="5"/>
        <item x="60"/>
        <item x="24"/>
        <item x="44"/>
        <item x="23"/>
        <item x="33"/>
        <item x="22"/>
        <item x="51"/>
        <item x="64"/>
        <item x="32"/>
        <item x="59"/>
        <item x="50"/>
        <item x="21"/>
        <item x="4"/>
        <item x="31"/>
        <item x="20"/>
        <item x="58"/>
        <item x="37"/>
        <item x="30"/>
        <item x="57"/>
        <item x="3"/>
        <item x="43"/>
        <item x="63"/>
        <item x="49"/>
        <item x="2"/>
        <item x="48"/>
        <item x="42"/>
        <item x="1"/>
        <item x="29"/>
        <item x="56"/>
        <item x="41"/>
        <item x="19"/>
        <item x="36"/>
        <item x="18"/>
        <item x="0"/>
        <item x="53"/>
        <item x="17"/>
        <item x="47"/>
        <item x="65"/>
        <item t="default"/>
      </items>
    </pivotField>
    <pivotField showAll="0"/>
    <pivotField showAll="0">
      <items count="12">
        <item x="1"/>
        <item x="2"/>
        <item x="0"/>
        <item x="3"/>
        <item x="5"/>
        <item x="6"/>
        <item x="4"/>
        <item x="8"/>
        <item x="7"/>
        <item x="9"/>
        <item x="10"/>
        <item t="default"/>
      </items>
    </pivotField>
  </pivotFields>
  <rowFields count="1">
    <field x="2"/>
  </rowFields>
  <rowItems count="11">
    <i>
      <x/>
    </i>
    <i>
      <x v="1"/>
    </i>
    <i>
      <x v="2"/>
    </i>
    <i>
      <x v="3"/>
    </i>
    <i>
      <x v="4"/>
    </i>
    <i>
      <x v="5"/>
    </i>
    <i>
      <x v="6"/>
    </i>
    <i>
      <x v="7"/>
    </i>
    <i>
      <x v="8"/>
    </i>
    <i>
      <x v="9"/>
    </i>
    <i t="grand">
      <x/>
    </i>
  </rowItems>
  <colFields count="1">
    <field x="-2"/>
  </colFields>
  <colItems count="2">
    <i>
      <x/>
    </i>
    <i i="1">
      <x v="1"/>
    </i>
  </colItems>
  <dataFields count="2">
    <dataField name="Count of TYPE" fld="3" subtotal="count" baseField="0" baseItem="0"/>
    <dataField name="Sum of COST in Cr" fld="4" baseField="0" baseItem="0"/>
  </dataFields>
  <chartFormats count="2">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0BBC53-F7B7-4A4B-B569-4D1A58388AB5}"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K34" firstHeaderRow="1" firstDataRow="2" firstDataCol="1"/>
  <pivotFields count="7">
    <pivotField showAll="0"/>
    <pivotField showAll="0"/>
    <pivotField showAll="0"/>
    <pivotField showAll="0"/>
    <pivotField dataField="1" showAll="0"/>
    <pivotField axis="axisCol" showAll="0">
      <items count="10">
        <item x="6"/>
        <item x="7"/>
        <item x="2"/>
        <item x="1"/>
        <item x="4"/>
        <item x="8"/>
        <item x="3"/>
        <item x="0"/>
        <item x="5"/>
        <item t="default"/>
      </items>
    </pivotField>
    <pivotField axis="axisRow" showAll="0">
      <items count="12">
        <item x="1"/>
        <item x="2"/>
        <item x="0"/>
        <item x="3"/>
        <item x="5"/>
        <item x="6"/>
        <item x="4"/>
        <item x="8"/>
        <item x="7"/>
        <item x="9"/>
        <item x="10"/>
        <item t="default"/>
      </items>
    </pivotField>
  </pivotFields>
  <rowFields count="1">
    <field x="6"/>
  </rowFields>
  <rowItems count="12">
    <i>
      <x/>
    </i>
    <i>
      <x v="1"/>
    </i>
    <i>
      <x v="2"/>
    </i>
    <i>
      <x v="3"/>
    </i>
    <i>
      <x v="4"/>
    </i>
    <i>
      <x v="5"/>
    </i>
    <i>
      <x v="6"/>
    </i>
    <i>
      <x v="7"/>
    </i>
    <i>
      <x v="8"/>
    </i>
    <i>
      <x v="9"/>
    </i>
    <i>
      <x v="10"/>
    </i>
    <i t="grand">
      <x/>
    </i>
  </rowItems>
  <colFields count="1">
    <field x="5"/>
  </colFields>
  <colItems count="10">
    <i>
      <x/>
    </i>
    <i>
      <x v="1"/>
    </i>
    <i>
      <x v="2"/>
    </i>
    <i>
      <x v="3"/>
    </i>
    <i>
      <x v="4"/>
    </i>
    <i>
      <x v="5"/>
    </i>
    <i>
      <x v="6"/>
    </i>
    <i>
      <x v="7"/>
    </i>
    <i>
      <x v="8"/>
    </i>
    <i t="grand">
      <x/>
    </i>
  </colItems>
  <dataFields count="1">
    <dataField name="Sum of COST in Cr" fld="4" baseField="0" baseItem="0"/>
  </dataFields>
  <formats count="10">
    <format dxfId="41">
      <pivotArea type="all" dataOnly="0" outline="0" fieldPosition="0"/>
    </format>
    <format dxfId="40">
      <pivotArea outline="0" collapsedLevelsAreSubtotals="1" fieldPosition="0"/>
    </format>
    <format dxfId="39">
      <pivotArea type="origin" dataOnly="0" labelOnly="1" outline="0" fieldPosition="0"/>
    </format>
    <format dxfId="38">
      <pivotArea field="5" type="button" dataOnly="0" labelOnly="1" outline="0" axis="axisCol" fieldPosition="0"/>
    </format>
    <format dxfId="37">
      <pivotArea type="topRight" dataOnly="0" labelOnly="1" outline="0" fieldPosition="0"/>
    </format>
    <format dxfId="36">
      <pivotArea field="6" type="button" dataOnly="0" labelOnly="1" outline="0" axis="axisRow" fieldPosition="0"/>
    </format>
    <format dxfId="35">
      <pivotArea dataOnly="0" labelOnly="1" fieldPosition="0">
        <references count="1">
          <reference field="6" count="0"/>
        </references>
      </pivotArea>
    </format>
    <format dxfId="34">
      <pivotArea dataOnly="0" labelOnly="1" grandRow="1" outline="0" fieldPosition="0"/>
    </format>
    <format dxfId="33">
      <pivotArea dataOnly="0" labelOnly="1" fieldPosition="0">
        <references count="1">
          <reference field="5" count="0"/>
        </references>
      </pivotArea>
    </format>
    <format dxfId="32">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40E8F2D-899A-48B0-BE1A-DD988CCFE22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F16" firstHeaderRow="1" firstDataRow="2" firstDataCol="1"/>
  <pivotFields count="7">
    <pivotField showAll="0"/>
    <pivotField showAll="0"/>
    <pivotField showAll="0">
      <items count="11">
        <item x="4"/>
        <item x="9"/>
        <item x="1"/>
        <item x="3"/>
        <item x="7"/>
        <item x="2"/>
        <item x="6"/>
        <item x="5"/>
        <item x="0"/>
        <item x="8"/>
        <item t="default"/>
      </items>
    </pivotField>
    <pivotField axis="axisCol" showAll="0">
      <items count="5">
        <item x="1"/>
        <item x="2"/>
        <item x="0"/>
        <item x="3"/>
        <item t="default"/>
      </items>
    </pivotField>
    <pivotField dataField="1" showAll="0"/>
    <pivotField showAll="0"/>
    <pivotField axis="axisRow" showAll="0">
      <items count="12">
        <item x="1"/>
        <item x="2"/>
        <item x="0"/>
        <item x="3"/>
        <item x="5"/>
        <item x="6"/>
        <item x="4"/>
        <item x="8"/>
        <item x="7"/>
        <item x="9"/>
        <item x="10"/>
        <item t="default"/>
      </items>
    </pivotField>
  </pivotFields>
  <rowFields count="1">
    <field x="6"/>
  </rowFields>
  <rowItems count="12">
    <i>
      <x/>
    </i>
    <i>
      <x v="1"/>
    </i>
    <i>
      <x v="2"/>
    </i>
    <i>
      <x v="3"/>
    </i>
    <i>
      <x v="4"/>
    </i>
    <i>
      <x v="5"/>
    </i>
    <i>
      <x v="6"/>
    </i>
    <i>
      <x v="7"/>
    </i>
    <i>
      <x v="8"/>
    </i>
    <i>
      <x v="9"/>
    </i>
    <i>
      <x v="10"/>
    </i>
    <i t="grand">
      <x/>
    </i>
  </rowItems>
  <colFields count="1">
    <field x="3"/>
  </colFields>
  <colItems count="5">
    <i>
      <x/>
    </i>
    <i>
      <x v="1"/>
    </i>
    <i>
      <x v="2"/>
    </i>
    <i>
      <x v="3"/>
    </i>
    <i t="grand">
      <x/>
    </i>
  </colItems>
  <dataFields count="1">
    <dataField name="Sum of COST in Cr" fld="4" baseField="0" baseItem="0"/>
  </dataFields>
  <formats count="10">
    <format dxfId="51">
      <pivotArea type="all" dataOnly="0" outline="0" fieldPosition="0"/>
    </format>
    <format dxfId="50">
      <pivotArea outline="0" collapsedLevelsAreSubtotals="1" fieldPosition="0"/>
    </format>
    <format dxfId="49">
      <pivotArea type="origin" dataOnly="0" labelOnly="1" outline="0" fieldPosition="0"/>
    </format>
    <format dxfId="48">
      <pivotArea field="3" type="button" dataOnly="0" labelOnly="1" outline="0" axis="axisCol" fieldPosition="0"/>
    </format>
    <format dxfId="47">
      <pivotArea type="topRight" dataOnly="0" labelOnly="1" outline="0" fieldPosition="0"/>
    </format>
    <format dxfId="46">
      <pivotArea field="6" type="button" dataOnly="0" labelOnly="1" outline="0" axis="axisRow" fieldPosition="0"/>
    </format>
    <format dxfId="45">
      <pivotArea dataOnly="0" labelOnly="1" fieldPosition="0">
        <references count="1">
          <reference field="6" count="0"/>
        </references>
      </pivotArea>
    </format>
    <format dxfId="44">
      <pivotArea dataOnly="0" labelOnly="1" grandRow="1" outline="0" fieldPosition="0"/>
    </format>
    <format dxfId="43">
      <pivotArea dataOnly="0" labelOnly="1" fieldPosition="0">
        <references count="1">
          <reference field="3" count="0"/>
        </references>
      </pivotArea>
    </format>
    <format dxfId="42">
      <pivotArea dataOnly="0" labelOnly="1" grandCol="1" outline="0" fieldPosition="0"/>
    </format>
  </format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ase_Price" xr10:uid="{552E9683-277A-4C63-83D4-4729F598600A}" sourceName="Base Price">
  <pivotTables>
    <pivotTable tabId="5" name="PivotTable2"/>
  </pivotTables>
  <data>
    <tabular pivotCacheId="181670578">
      <items count="10">
        <i x="4" s="1"/>
        <i x="9" s="1"/>
        <i x="1" s="1"/>
        <i x="3" s="1"/>
        <i x="7" s="1"/>
        <i x="2" s="1"/>
        <i x="6" s="1"/>
        <i x="5" s="1"/>
        <i x="0"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F23F54CA-E93F-4C64-96ED-D7BB1654DC2E}" sourceName="TYPE">
  <pivotTables>
    <pivotTable tabId="5" name="PivotTable2"/>
  </pivotTables>
  <data>
    <tabular pivotCacheId="181670578">
      <items count="4">
        <i x="1" s="1"/>
        <i x="2"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020E9D96-B308-4885-8584-A66240DCED31}" sourceName="Team">
  <pivotTables>
    <pivotTable tabId="5" name="PivotTable2"/>
  </pivotTables>
  <data>
    <tabular pivotCacheId="181670578">
      <items count="11">
        <i x="1" s="1"/>
        <i x="2" s="1"/>
        <i x="0" s="1"/>
        <i x="3" s="1"/>
        <i x="5" s="1"/>
        <i x="6" s="1"/>
        <i x="4" s="1"/>
        <i x="8" s="1"/>
        <i x="7" s="1"/>
        <i x="9" s="1"/>
        <i x="1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ase Price" xr10:uid="{FB7FF1E9-5633-4583-B901-DC4DB189A1E6}" cache="Slicer_Base_Price" caption="Base Price" rowHeight="241300"/>
  <slicer name="TYPE" xr10:uid="{90924827-B3BC-4E45-9DA3-3580669A295A}" cache="Slicer_TYPE" caption="TYPE" rowHeight="241300"/>
  <slicer name="Team" xr10:uid="{66537B27-889A-41D4-A0D8-E588FAFD8E5E}" cache="Slicer_Team" caption="Team"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5"/>
  <sheetViews>
    <sheetView workbookViewId="0">
      <selection activeCell="B8" sqref="B8"/>
    </sheetView>
  </sheetViews>
  <sheetFormatPr defaultRowHeight="15" x14ac:dyDescent="0.25"/>
  <cols>
    <col min="2" max="2" width="57.140625" bestFit="1" customWidth="1"/>
  </cols>
  <sheetData>
    <row r="2" spans="1:2" x14ac:dyDescent="0.25">
      <c r="A2" t="s">
        <v>670</v>
      </c>
      <c r="B2" s="1" t="s">
        <v>669</v>
      </c>
    </row>
    <row r="3" spans="1:2" x14ac:dyDescent="0.25">
      <c r="B3" t="s">
        <v>671</v>
      </c>
    </row>
    <row r="4" spans="1:2" x14ac:dyDescent="0.25">
      <c r="B4" t="s">
        <v>672</v>
      </c>
    </row>
    <row r="5" spans="1:2" x14ac:dyDescent="0.25">
      <c r="B5" t="s">
        <v>673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34"/>
  <sheetViews>
    <sheetView workbookViewId="0">
      <selection activeCell="E26" sqref="E26"/>
    </sheetView>
  </sheetViews>
  <sheetFormatPr defaultRowHeight="15" x14ac:dyDescent="0.25"/>
  <cols>
    <col min="1" max="1" width="5.28515625" bestFit="1" customWidth="1"/>
    <col min="2" max="2" width="23.140625" bestFit="1" customWidth="1"/>
    <col min="3" max="3" width="9.28515625" bestFit="1" customWidth="1"/>
    <col min="4" max="4" width="13.42578125" bestFit="1" customWidth="1"/>
    <col min="5" max="5" width="14.42578125" bestFit="1" customWidth="1"/>
    <col min="6" max="6" width="10.42578125" bestFit="1" customWidth="1"/>
    <col min="7" max="7" width="24.5703125" bestFit="1" customWidth="1"/>
  </cols>
  <sheetData>
    <row r="1" spans="1:7" x14ac:dyDescent="0.25">
      <c r="A1" s="1" t="s">
        <v>0</v>
      </c>
      <c r="B1" s="1" t="s">
        <v>1</v>
      </c>
      <c r="C1" s="4" t="s">
        <v>2</v>
      </c>
      <c r="D1" s="1" t="s">
        <v>3</v>
      </c>
      <c r="E1" s="1" t="s">
        <v>668</v>
      </c>
      <c r="F1" s="1" t="s">
        <v>4</v>
      </c>
      <c r="G1" s="1" t="s">
        <v>5</v>
      </c>
    </row>
    <row r="2" spans="1:7" x14ac:dyDescent="0.25">
      <c r="A2">
        <v>0</v>
      </c>
      <c r="B2" t="s">
        <v>25</v>
      </c>
      <c r="C2" s="3" t="s">
        <v>7</v>
      </c>
      <c r="D2" t="s">
        <v>26</v>
      </c>
      <c r="E2">
        <v>15</v>
      </c>
      <c r="F2" t="s">
        <v>27</v>
      </c>
      <c r="G2" t="s">
        <v>28</v>
      </c>
    </row>
    <row r="3" spans="1:7" x14ac:dyDescent="0.25">
      <c r="A3">
        <v>1</v>
      </c>
      <c r="B3" t="s">
        <v>29</v>
      </c>
      <c r="C3" s="3" t="s">
        <v>7</v>
      </c>
      <c r="D3" t="s">
        <v>13</v>
      </c>
      <c r="E3">
        <v>15</v>
      </c>
      <c r="F3" t="s">
        <v>21</v>
      </c>
      <c r="G3" t="s">
        <v>28</v>
      </c>
    </row>
    <row r="4" spans="1:7" x14ac:dyDescent="0.25">
      <c r="A4">
        <v>2</v>
      </c>
      <c r="B4" t="s">
        <v>55</v>
      </c>
      <c r="C4" s="3" t="s">
        <v>24</v>
      </c>
      <c r="D4" t="s">
        <v>26</v>
      </c>
      <c r="E4">
        <v>10</v>
      </c>
      <c r="F4" t="s">
        <v>43</v>
      </c>
      <c r="G4" t="s">
        <v>28</v>
      </c>
    </row>
    <row r="5" spans="1:7" x14ac:dyDescent="0.25">
      <c r="A5">
        <v>3</v>
      </c>
      <c r="B5" t="s">
        <v>62</v>
      </c>
      <c r="C5" s="3" t="s">
        <v>63</v>
      </c>
      <c r="D5" t="s">
        <v>13</v>
      </c>
      <c r="E5">
        <v>9</v>
      </c>
      <c r="F5" t="s">
        <v>35</v>
      </c>
      <c r="G5" t="s">
        <v>28</v>
      </c>
    </row>
    <row r="6" spans="1:7" x14ac:dyDescent="0.25">
      <c r="A6">
        <v>4</v>
      </c>
      <c r="B6" t="s">
        <v>73</v>
      </c>
      <c r="C6" s="3" t="s">
        <v>7</v>
      </c>
      <c r="D6" t="s">
        <v>20</v>
      </c>
      <c r="E6">
        <v>8</v>
      </c>
      <c r="F6" t="s">
        <v>43</v>
      </c>
      <c r="G6" t="s">
        <v>28</v>
      </c>
    </row>
    <row r="7" spans="1:7" x14ac:dyDescent="0.25">
      <c r="A7">
        <v>5</v>
      </c>
      <c r="B7" t="s">
        <v>98</v>
      </c>
      <c r="C7" s="3" t="s">
        <v>24</v>
      </c>
      <c r="D7" t="s">
        <v>26</v>
      </c>
      <c r="E7">
        <v>6.25</v>
      </c>
      <c r="F7" t="s">
        <v>9</v>
      </c>
      <c r="G7" t="s">
        <v>28</v>
      </c>
    </row>
    <row r="8" spans="1:7" x14ac:dyDescent="0.25">
      <c r="A8">
        <v>6</v>
      </c>
      <c r="B8" t="s">
        <v>128</v>
      </c>
      <c r="C8" s="3" t="s">
        <v>57</v>
      </c>
      <c r="D8" t="s">
        <v>26</v>
      </c>
      <c r="E8">
        <v>3.2</v>
      </c>
      <c r="G8" t="s">
        <v>28</v>
      </c>
    </row>
    <row r="9" spans="1:7" x14ac:dyDescent="0.25">
      <c r="A9">
        <v>7</v>
      </c>
      <c r="B9" t="s">
        <v>129</v>
      </c>
      <c r="C9" s="3" t="s">
        <v>48</v>
      </c>
      <c r="D9" t="s">
        <v>20</v>
      </c>
      <c r="E9">
        <v>3</v>
      </c>
      <c r="F9" t="s">
        <v>35</v>
      </c>
      <c r="G9" t="s">
        <v>28</v>
      </c>
    </row>
    <row r="10" spans="1:7" x14ac:dyDescent="0.25">
      <c r="A10">
        <v>8</v>
      </c>
      <c r="B10" t="s">
        <v>130</v>
      </c>
      <c r="C10" s="3" t="s">
        <v>57</v>
      </c>
      <c r="D10" t="s">
        <v>26</v>
      </c>
      <c r="E10">
        <v>3</v>
      </c>
      <c r="F10" t="s">
        <v>14</v>
      </c>
      <c r="G10" t="s">
        <v>28</v>
      </c>
    </row>
    <row r="11" spans="1:7" x14ac:dyDescent="0.25">
      <c r="A11">
        <v>9</v>
      </c>
      <c r="B11" t="s">
        <v>133</v>
      </c>
      <c r="C11" s="3" t="s">
        <v>57</v>
      </c>
      <c r="D11" t="s">
        <v>20</v>
      </c>
      <c r="E11">
        <v>2.6</v>
      </c>
      <c r="G11" t="s">
        <v>28</v>
      </c>
    </row>
    <row r="12" spans="1:7" x14ac:dyDescent="0.25">
      <c r="A12">
        <v>10</v>
      </c>
      <c r="B12" t="s">
        <v>137</v>
      </c>
      <c r="C12" s="3" t="s">
        <v>24</v>
      </c>
      <c r="D12" t="s">
        <v>8</v>
      </c>
      <c r="E12">
        <v>2.4</v>
      </c>
      <c r="G12" t="s">
        <v>28</v>
      </c>
    </row>
    <row r="13" spans="1:7" x14ac:dyDescent="0.25">
      <c r="A13">
        <v>11</v>
      </c>
      <c r="B13" t="s">
        <v>138</v>
      </c>
      <c r="C13" s="3" t="s">
        <v>84</v>
      </c>
      <c r="D13" t="s">
        <v>26</v>
      </c>
      <c r="E13">
        <v>2.4</v>
      </c>
      <c r="G13" t="s">
        <v>28</v>
      </c>
    </row>
    <row r="14" spans="1:7" x14ac:dyDescent="0.25">
      <c r="A14">
        <v>12</v>
      </c>
      <c r="B14" t="s">
        <v>141</v>
      </c>
      <c r="C14" s="3" t="s">
        <v>24</v>
      </c>
      <c r="D14" t="s">
        <v>20</v>
      </c>
      <c r="E14">
        <v>2</v>
      </c>
      <c r="F14" t="s">
        <v>27</v>
      </c>
      <c r="G14" t="s">
        <v>28</v>
      </c>
    </row>
    <row r="15" spans="1:7" x14ac:dyDescent="0.25">
      <c r="A15">
        <v>13</v>
      </c>
      <c r="B15" t="s">
        <v>154</v>
      </c>
      <c r="C15" s="3" t="s">
        <v>48</v>
      </c>
      <c r="D15" t="s">
        <v>8</v>
      </c>
      <c r="E15">
        <v>1.9</v>
      </c>
      <c r="F15" t="s">
        <v>27</v>
      </c>
      <c r="G15" t="s">
        <v>28</v>
      </c>
    </row>
    <row r="16" spans="1:7" x14ac:dyDescent="0.25">
      <c r="A16">
        <v>14</v>
      </c>
      <c r="B16" t="s">
        <v>157</v>
      </c>
      <c r="C16" s="3" t="s">
        <v>48</v>
      </c>
      <c r="D16" t="s">
        <v>13</v>
      </c>
      <c r="E16">
        <v>1.7</v>
      </c>
      <c r="F16" t="s">
        <v>21</v>
      </c>
      <c r="G16" t="s">
        <v>28</v>
      </c>
    </row>
    <row r="17" spans="1:7" x14ac:dyDescent="0.25">
      <c r="A17">
        <v>15</v>
      </c>
      <c r="B17" t="s">
        <v>166</v>
      </c>
      <c r="C17" s="3" t="s">
        <v>107</v>
      </c>
      <c r="D17" t="s">
        <v>13</v>
      </c>
      <c r="E17">
        <v>1.4</v>
      </c>
      <c r="F17" t="s">
        <v>27</v>
      </c>
      <c r="G17" t="s">
        <v>28</v>
      </c>
    </row>
    <row r="18" spans="1:7" x14ac:dyDescent="0.25">
      <c r="A18">
        <v>16</v>
      </c>
      <c r="B18" t="s">
        <v>170</v>
      </c>
      <c r="C18" s="3" t="s">
        <v>84</v>
      </c>
      <c r="D18" t="s">
        <v>13</v>
      </c>
      <c r="E18">
        <v>1.1000000000000001</v>
      </c>
      <c r="F18" t="s">
        <v>14</v>
      </c>
      <c r="G18" t="s">
        <v>28</v>
      </c>
    </row>
    <row r="19" spans="1:7" x14ac:dyDescent="0.25">
      <c r="A19">
        <v>17</v>
      </c>
      <c r="B19" t="s">
        <v>197</v>
      </c>
      <c r="C19" s="3" t="s">
        <v>107</v>
      </c>
      <c r="D19" t="s">
        <v>26</v>
      </c>
      <c r="E19">
        <v>0.5</v>
      </c>
      <c r="G19" t="s">
        <v>28</v>
      </c>
    </row>
    <row r="20" spans="1:7" x14ac:dyDescent="0.25">
      <c r="A20">
        <v>18</v>
      </c>
      <c r="B20" t="s">
        <v>198</v>
      </c>
      <c r="C20" s="3" t="s">
        <v>107</v>
      </c>
      <c r="D20" t="s">
        <v>13</v>
      </c>
      <c r="E20">
        <v>0.5</v>
      </c>
      <c r="F20" t="s">
        <v>43</v>
      </c>
      <c r="G20" t="s">
        <v>28</v>
      </c>
    </row>
    <row r="21" spans="1:7" x14ac:dyDescent="0.25">
      <c r="A21">
        <v>19</v>
      </c>
      <c r="B21" t="s">
        <v>216</v>
      </c>
      <c r="C21" s="3" t="s">
        <v>125</v>
      </c>
      <c r="D21" t="s">
        <v>26</v>
      </c>
      <c r="E21">
        <v>0.3</v>
      </c>
      <c r="G21" t="s">
        <v>28</v>
      </c>
    </row>
    <row r="22" spans="1:7" x14ac:dyDescent="0.25">
      <c r="A22">
        <v>20</v>
      </c>
      <c r="B22" t="s">
        <v>223</v>
      </c>
      <c r="C22" s="3" t="s">
        <v>57</v>
      </c>
      <c r="D22" t="s">
        <v>13</v>
      </c>
      <c r="E22">
        <v>0.2</v>
      </c>
      <c r="F22" t="s">
        <v>9</v>
      </c>
      <c r="G22" t="s">
        <v>28</v>
      </c>
    </row>
    <row r="23" spans="1:7" x14ac:dyDescent="0.25">
      <c r="A23">
        <v>21</v>
      </c>
      <c r="B23" t="s">
        <v>224</v>
      </c>
      <c r="C23" s="3" t="s">
        <v>57</v>
      </c>
      <c r="D23" t="s">
        <v>13</v>
      </c>
      <c r="E23">
        <v>0.2</v>
      </c>
      <c r="G23" t="s">
        <v>28</v>
      </c>
    </row>
    <row r="24" spans="1:7" x14ac:dyDescent="0.25">
      <c r="A24">
        <v>22</v>
      </c>
      <c r="B24" t="s">
        <v>11</v>
      </c>
      <c r="C24" s="3" t="s">
        <v>12</v>
      </c>
      <c r="D24" t="s">
        <v>13</v>
      </c>
      <c r="E24">
        <v>16</v>
      </c>
      <c r="F24" t="s">
        <v>14</v>
      </c>
      <c r="G24" t="s">
        <v>15</v>
      </c>
    </row>
    <row r="25" spans="1:7" x14ac:dyDescent="0.25">
      <c r="A25">
        <v>23</v>
      </c>
      <c r="B25" t="s">
        <v>33</v>
      </c>
      <c r="C25" s="3" t="s">
        <v>24</v>
      </c>
      <c r="D25" t="s">
        <v>26</v>
      </c>
      <c r="E25">
        <v>14</v>
      </c>
      <c r="F25" t="s">
        <v>14</v>
      </c>
      <c r="G25" t="s">
        <v>15</v>
      </c>
    </row>
    <row r="26" spans="1:7" x14ac:dyDescent="0.25">
      <c r="A26">
        <v>24</v>
      </c>
      <c r="B26" t="s">
        <v>41</v>
      </c>
      <c r="C26" s="3" t="s">
        <v>12</v>
      </c>
      <c r="D26" t="s">
        <v>8</v>
      </c>
      <c r="E26">
        <v>12</v>
      </c>
      <c r="F26" t="s">
        <v>14</v>
      </c>
      <c r="G26" t="s">
        <v>15</v>
      </c>
    </row>
    <row r="27" spans="1:7" x14ac:dyDescent="0.25">
      <c r="A27">
        <v>25</v>
      </c>
      <c r="B27" t="s">
        <v>74</v>
      </c>
      <c r="C27" s="3" t="s">
        <v>12</v>
      </c>
      <c r="D27" t="s">
        <v>13</v>
      </c>
      <c r="E27">
        <v>8</v>
      </c>
      <c r="F27" t="s">
        <v>14</v>
      </c>
      <c r="G27" t="s">
        <v>15</v>
      </c>
    </row>
    <row r="28" spans="1:7" x14ac:dyDescent="0.25">
      <c r="A28">
        <v>26</v>
      </c>
      <c r="B28" t="s">
        <v>91</v>
      </c>
      <c r="C28" s="3" t="s">
        <v>24</v>
      </c>
      <c r="D28" t="s">
        <v>8</v>
      </c>
      <c r="E28">
        <v>6.75</v>
      </c>
      <c r="F28" t="s">
        <v>14</v>
      </c>
      <c r="G28" t="s">
        <v>15</v>
      </c>
    </row>
    <row r="29" spans="1:7" x14ac:dyDescent="0.25">
      <c r="A29">
        <v>27</v>
      </c>
      <c r="B29" t="s">
        <v>100</v>
      </c>
      <c r="C29" s="3" t="s">
        <v>12</v>
      </c>
      <c r="D29" t="s">
        <v>20</v>
      </c>
      <c r="E29">
        <v>6</v>
      </c>
      <c r="F29" t="s">
        <v>14</v>
      </c>
      <c r="G29" t="s">
        <v>15</v>
      </c>
    </row>
    <row r="30" spans="1:7" x14ac:dyDescent="0.25">
      <c r="A30">
        <v>28</v>
      </c>
      <c r="B30" t="s">
        <v>111</v>
      </c>
      <c r="C30" s="3" t="s">
        <v>24</v>
      </c>
      <c r="D30" t="s">
        <v>13</v>
      </c>
      <c r="E30">
        <v>4.4000000000000004</v>
      </c>
      <c r="F30" t="s">
        <v>14</v>
      </c>
      <c r="G30" t="s">
        <v>15</v>
      </c>
    </row>
    <row r="31" spans="1:7" x14ac:dyDescent="0.25">
      <c r="A31">
        <v>29</v>
      </c>
      <c r="B31" t="s">
        <v>115</v>
      </c>
      <c r="C31" s="3" t="s">
        <v>107</v>
      </c>
      <c r="D31" t="s">
        <v>13</v>
      </c>
      <c r="E31">
        <v>4</v>
      </c>
      <c r="F31" t="s">
        <v>35</v>
      </c>
      <c r="G31" t="s">
        <v>15</v>
      </c>
    </row>
    <row r="32" spans="1:7" x14ac:dyDescent="0.25">
      <c r="A32">
        <v>30</v>
      </c>
      <c r="B32" t="s">
        <v>126</v>
      </c>
      <c r="C32" s="3" t="s">
        <v>24</v>
      </c>
      <c r="D32" t="s">
        <v>13</v>
      </c>
      <c r="E32">
        <v>3.6</v>
      </c>
      <c r="F32" t="s">
        <v>9</v>
      </c>
      <c r="G32" t="s">
        <v>15</v>
      </c>
    </row>
    <row r="33" spans="1:7" x14ac:dyDescent="0.25">
      <c r="A33">
        <v>31</v>
      </c>
      <c r="B33" t="s">
        <v>142</v>
      </c>
      <c r="C33" s="3" t="s">
        <v>24</v>
      </c>
      <c r="D33" t="s">
        <v>20</v>
      </c>
      <c r="E33">
        <v>2</v>
      </c>
      <c r="F33" t="s">
        <v>14</v>
      </c>
      <c r="G33" t="s">
        <v>15</v>
      </c>
    </row>
    <row r="34" spans="1:7" x14ac:dyDescent="0.25">
      <c r="A34">
        <v>32</v>
      </c>
      <c r="B34" t="s">
        <v>155</v>
      </c>
      <c r="C34" s="3" t="s">
        <v>48</v>
      </c>
      <c r="D34" t="s">
        <v>13</v>
      </c>
      <c r="E34">
        <v>1.9</v>
      </c>
      <c r="F34" t="s">
        <v>14</v>
      </c>
      <c r="G34" t="s">
        <v>15</v>
      </c>
    </row>
    <row r="35" spans="1:7" x14ac:dyDescent="0.25">
      <c r="A35">
        <v>33</v>
      </c>
      <c r="B35" t="s">
        <v>156</v>
      </c>
      <c r="C35" s="3" t="s">
        <v>54</v>
      </c>
      <c r="D35" t="s">
        <v>26</v>
      </c>
      <c r="E35">
        <v>1.9</v>
      </c>
      <c r="F35" t="s">
        <v>21</v>
      </c>
      <c r="G35" t="s">
        <v>15</v>
      </c>
    </row>
    <row r="36" spans="1:7" x14ac:dyDescent="0.25">
      <c r="A36">
        <v>34</v>
      </c>
      <c r="B36" t="s">
        <v>160</v>
      </c>
      <c r="C36" s="3" t="s">
        <v>125</v>
      </c>
      <c r="D36" t="s">
        <v>13</v>
      </c>
      <c r="E36">
        <v>1.5</v>
      </c>
      <c r="G36" t="s">
        <v>15</v>
      </c>
    </row>
    <row r="37" spans="1:7" x14ac:dyDescent="0.25">
      <c r="A37">
        <v>35</v>
      </c>
      <c r="B37" t="s">
        <v>169</v>
      </c>
      <c r="C37" s="3" t="s">
        <v>57</v>
      </c>
      <c r="D37" t="s">
        <v>26</v>
      </c>
      <c r="E37">
        <v>1.2</v>
      </c>
      <c r="G37" t="s">
        <v>15</v>
      </c>
    </row>
    <row r="38" spans="1:7" x14ac:dyDescent="0.25">
      <c r="A38">
        <v>36</v>
      </c>
      <c r="B38" t="s">
        <v>173</v>
      </c>
      <c r="C38" s="3" t="s">
        <v>48</v>
      </c>
      <c r="D38" t="s">
        <v>20</v>
      </c>
      <c r="E38">
        <v>1</v>
      </c>
      <c r="G38" t="s">
        <v>15</v>
      </c>
    </row>
    <row r="39" spans="1:7" x14ac:dyDescent="0.25">
      <c r="A39">
        <v>37</v>
      </c>
      <c r="B39" t="s">
        <v>189</v>
      </c>
      <c r="C39" s="3" t="s">
        <v>107</v>
      </c>
      <c r="D39" t="s">
        <v>26</v>
      </c>
      <c r="E39">
        <v>0.7</v>
      </c>
      <c r="G39" t="s">
        <v>15</v>
      </c>
    </row>
    <row r="40" spans="1:7" x14ac:dyDescent="0.25">
      <c r="A40">
        <v>38</v>
      </c>
      <c r="B40" t="s">
        <v>199</v>
      </c>
      <c r="C40" s="3" t="s">
        <v>107</v>
      </c>
      <c r="D40" t="s">
        <v>13</v>
      </c>
      <c r="E40">
        <v>0.5</v>
      </c>
      <c r="G40" t="s">
        <v>15</v>
      </c>
    </row>
    <row r="41" spans="1:7" x14ac:dyDescent="0.25">
      <c r="A41">
        <v>39</v>
      </c>
      <c r="B41" t="s">
        <v>225</v>
      </c>
      <c r="C41" s="3" t="s">
        <v>57</v>
      </c>
      <c r="D41" t="s">
        <v>13</v>
      </c>
      <c r="E41">
        <v>0.2</v>
      </c>
      <c r="F41" t="s">
        <v>14</v>
      </c>
      <c r="G41" t="s">
        <v>15</v>
      </c>
    </row>
    <row r="42" spans="1:7" x14ac:dyDescent="0.25">
      <c r="A42">
        <v>40</v>
      </c>
      <c r="B42" t="s">
        <v>226</v>
      </c>
      <c r="C42" s="3" t="s">
        <v>57</v>
      </c>
      <c r="D42" t="s">
        <v>26</v>
      </c>
      <c r="E42">
        <v>0.2</v>
      </c>
      <c r="F42" t="s">
        <v>21</v>
      </c>
      <c r="G42" t="s">
        <v>15</v>
      </c>
    </row>
    <row r="43" spans="1:7" x14ac:dyDescent="0.25">
      <c r="A43">
        <v>41</v>
      </c>
      <c r="B43" t="s">
        <v>227</v>
      </c>
      <c r="C43" s="3" t="s">
        <v>57</v>
      </c>
      <c r="D43" t="s">
        <v>8</v>
      </c>
      <c r="E43">
        <v>0.2</v>
      </c>
      <c r="F43" t="s">
        <v>14</v>
      </c>
      <c r="G43" t="s">
        <v>15</v>
      </c>
    </row>
    <row r="44" spans="1:7" x14ac:dyDescent="0.25">
      <c r="A44">
        <v>42</v>
      </c>
      <c r="B44" t="s">
        <v>228</v>
      </c>
      <c r="C44" s="3" t="s">
        <v>57</v>
      </c>
      <c r="D44" t="s">
        <v>20</v>
      </c>
      <c r="E44">
        <v>0.2</v>
      </c>
      <c r="F44" t="s">
        <v>14</v>
      </c>
      <c r="G44" t="s">
        <v>15</v>
      </c>
    </row>
    <row r="45" spans="1:7" x14ac:dyDescent="0.25">
      <c r="A45">
        <v>43</v>
      </c>
      <c r="B45" t="s">
        <v>229</v>
      </c>
      <c r="C45" s="3" t="s">
        <v>57</v>
      </c>
      <c r="D45" t="s">
        <v>26</v>
      </c>
      <c r="E45">
        <v>0.2</v>
      </c>
      <c r="F45" t="s">
        <v>14</v>
      </c>
      <c r="G45" t="s">
        <v>15</v>
      </c>
    </row>
    <row r="46" spans="1:7" x14ac:dyDescent="0.25">
      <c r="A46">
        <v>44</v>
      </c>
      <c r="B46" t="s">
        <v>230</v>
      </c>
      <c r="C46" s="3" t="s">
        <v>57</v>
      </c>
      <c r="D46" t="s">
        <v>26</v>
      </c>
      <c r="E46">
        <v>0.2</v>
      </c>
      <c r="G46" t="s">
        <v>15</v>
      </c>
    </row>
    <row r="47" spans="1:7" x14ac:dyDescent="0.25">
      <c r="A47">
        <v>45</v>
      </c>
      <c r="B47" t="s">
        <v>231</v>
      </c>
      <c r="C47" s="3" t="s">
        <v>57</v>
      </c>
      <c r="D47" t="s">
        <v>20</v>
      </c>
      <c r="E47">
        <v>0.2</v>
      </c>
      <c r="G47" t="s">
        <v>15</v>
      </c>
    </row>
    <row r="48" spans="1:7" x14ac:dyDescent="0.25">
      <c r="A48">
        <v>46</v>
      </c>
      <c r="B48" t="s">
        <v>232</v>
      </c>
      <c r="C48" s="3" t="s">
        <v>57</v>
      </c>
      <c r="D48" t="s">
        <v>26</v>
      </c>
      <c r="E48">
        <v>0.2</v>
      </c>
      <c r="G48" t="s">
        <v>15</v>
      </c>
    </row>
    <row r="49" spans="1:7" x14ac:dyDescent="0.25">
      <c r="A49">
        <v>47</v>
      </c>
      <c r="B49" t="s">
        <v>16</v>
      </c>
      <c r="C49" s="3" t="s">
        <v>12</v>
      </c>
      <c r="D49" t="s">
        <v>8</v>
      </c>
      <c r="E49">
        <v>16</v>
      </c>
      <c r="F49" t="s">
        <v>17</v>
      </c>
      <c r="G49" t="s">
        <v>18</v>
      </c>
    </row>
    <row r="50" spans="1:7" x14ac:dyDescent="0.25">
      <c r="A50">
        <v>48</v>
      </c>
      <c r="B50" t="s">
        <v>50</v>
      </c>
      <c r="C50" s="3" t="s">
        <v>24</v>
      </c>
      <c r="D50" t="s">
        <v>26</v>
      </c>
      <c r="E50">
        <v>10.75</v>
      </c>
      <c r="F50" t="s">
        <v>14</v>
      </c>
      <c r="G50" t="s">
        <v>18</v>
      </c>
    </row>
    <row r="51" spans="1:7" x14ac:dyDescent="0.25">
      <c r="A51">
        <v>49</v>
      </c>
      <c r="B51" t="s">
        <v>64</v>
      </c>
      <c r="C51" s="3" t="s">
        <v>12</v>
      </c>
      <c r="D51" t="s">
        <v>13</v>
      </c>
      <c r="E51">
        <v>9</v>
      </c>
      <c r="F51" t="s">
        <v>17</v>
      </c>
      <c r="G51" t="s">
        <v>18</v>
      </c>
    </row>
    <row r="52" spans="1:7" x14ac:dyDescent="0.25">
      <c r="A52">
        <v>50</v>
      </c>
      <c r="B52" t="s">
        <v>85</v>
      </c>
      <c r="C52" s="3" t="s">
        <v>12</v>
      </c>
      <c r="D52" t="s">
        <v>20</v>
      </c>
      <c r="E52">
        <v>7.5</v>
      </c>
      <c r="F52" t="s">
        <v>17</v>
      </c>
      <c r="G52" t="s">
        <v>18</v>
      </c>
    </row>
    <row r="53" spans="1:7" x14ac:dyDescent="0.25">
      <c r="A53">
        <v>51</v>
      </c>
      <c r="B53" t="s">
        <v>94</v>
      </c>
      <c r="C53" s="3" t="s">
        <v>24</v>
      </c>
      <c r="D53" t="s">
        <v>13</v>
      </c>
      <c r="E53">
        <v>6.5</v>
      </c>
      <c r="G53" t="s">
        <v>18</v>
      </c>
    </row>
    <row r="54" spans="1:7" x14ac:dyDescent="0.25">
      <c r="A54">
        <v>52</v>
      </c>
      <c r="B54" t="s">
        <v>95</v>
      </c>
      <c r="C54" s="3" t="s">
        <v>12</v>
      </c>
      <c r="D54" t="s">
        <v>26</v>
      </c>
      <c r="E54">
        <v>6.5</v>
      </c>
      <c r="F54" t="s">
        <v>17</v>
      </c>
      <c r="G54" t="s">
        <v>18</v>
      </c>
    </row>
    <row r="55" spans="1:7" x14ac:dyDescent="0.25">
      <c r="A55">
        <v>53</v>
      </c>
      <c r="B55" t="s">
        <v>99</v>
      </c>
      <c r="C55" s="3" t="s">
        <v>24</v>
      </c>
      <c r="D55" t="s">
        <v>20</v>
      </c>
      <c r="E55">
        <v>6.25</v>
      </c>
      <c r="F55" t="s">
        <v>27</v>
      </c>
      <c r="G55" t="s">
        <v>18</v>
      </c>
    </row>
    <row r="56" spans="1:7" x14ac:dyDescent="0.25">
      <c r="A56">
        <v>54</v>
      </c>
      <c r="B56" t="s">
        <v>106</v>
      </c>
      <c r="C56" s="3" t="s">
        <v>107</v>
      </c>
      <c r="D56" t="s">
        <v>26</v>
      </c>
      <c r="E56">
        <v>5.25</v>
      </c>
      <c r="F56" t="s">
        <v>27</v>
      </c>
      <c r="G56" t="s">
        <v>18</v>
      </c>
    </row>
    <row r="57" spans="1:7" x14ac:dyDescent="0.25">
      <c r="A57">
        <v>55</v>
      </c>
      <c r="B57" t="s">
        <v>112</v>
      </c>
      <c r="C57" s="3" t="s">
        <v>107</v>
      </c>
      <c r="D57" t="s">
        <v>26</v>
      </c>
      <c r="E57">
        <v>4.2</v>
      </c>
      <c r="F57" t="s">
        <v>35</v>
      </c>
      <c r="G57" t="s">
        <v>18</v>
      </c>
    </row>
    <row r="58" spans="1:7" x14ac:dyDescent="0.25">
      <c r="A58">
        <v>56</v>
      </c>
      <c r="B58" t="s">
        <v>132</v>
      </c>
      <c r="C58" s="3" t="s">
        <v>84</v>
      </c>
      <c r="D58" t="s">
        <v>20</v>
      </c>
      <c r="E58">
        <v>2.8</v>
      </c>
      <c r="G58" t="s">
        <v>18</v>
      </c>
    </row>
    <row r="59" spans="1:7" x14ac:dyDescent="0.25">
      <c r="A59">
        <v>57</v>
      </c>
      <c r="B59" t="s">
        <v>143</v>
      </c>
      <c r="C59" s="3" t="s">
        <v>57</v>
      </c>
      <c r="D59" t="s">
        <v>8</v>
      </c>
      <c r="E59">
        <v>2</v>
      </c>
      <c r="F59" t="s">
        <v>31</v>
      </c>
      <c r="G59" t="s">
        <v>18</v>
      </c>
    </row>
    <row r="60" spans="1:7" x14ac:dyDescent="0.25">
      <c r="A60">
        <v>58</v>
      </c>
      <c r="B60" t="s">
        <v>144</v>
      </c>
      <c r="C60" s="3" t="s">
        <v>24</v>
      </c>
      <c r="D60" t="s">
        <v>26</v>
      </c>
      <c r="E60">
        <v>2</v>
      </c>
      <c r="F60" t="s">
        <v>35</v>
      </c>
      <c r="G60" t="s">
        <v>18</v>
      </c>
    </row>
    <row r="61" spans="1:7" x14ac:dyDescent="0.25">
      <c r="A61">
        <v>59</v>
      </c>
      <c r="B61" t="s">
        <v>145</v>
      </c>
      <c r="C61" s="3" t="s">
        <v>48</v>
      </c>
      <c r="D61" t="s">
        <v>26</v>
      </c>
      <c r="E61">
        <v>2</v>
      </c>
      <c r="F61" t="s">
        <v>43</v>
      </c>
      <c r="G61" t="s">
        <v>18</v>
      </c>
    </row>
    <row r="62" spans="1:7" x14ac:dyDescent="0.25">
      <c r="A62">
        <v>60</v>
      </c>
      <c r="B62" t="s">
        <v>171</v>
      </c>
      <c r="C62" s="3" t="s">
        <v>63</v>
      </c>
      <c r="D62" t="s">
        <v>13</v>
      </c>
      <c r="E62">
        <v>1.1000000000000001</v>
      </c>
      <c r="F62" t="s">
        <v>43</v>
      </c>
      <c r="G62" t="s">
        <v>18</v>
      </c>
    </row>
    <row r="63" spans="1:7" x14ac:dyDescent="0.25">
      <c r="A63">
        <v>61</v>
      </c>
      <c r="B63" t="s">
        <v>172</v>
      </c>
      <c r="C63" s="3" t="s">
        <v>107</v>
      </c>
      <c r="D63" t="s">
        <v>20</v>
      </c>
      <c r="E63">
        <v>1.1000000000000001</v>
      </c>
      <c r="F63" t="s">
        <v>9</v>
      </c>
      <c r="G63" t="s">
        <v>18</v>
      </c>
    </row>
    <row r="64" spans="1:7" x14ac:dyDescent="0.25">
      <c r="A64">
        <v>62</v>
      </c>
      <c r="B64" t="s">
        <v>190</v>
      </c>
      <c r="C64" s="3" t="s">
        <v>57</v>
      </c>
      <c r="D64" t="s">
        <v>13</v>
      </c>
      <c r="E64">
        <v>0.65</v>
      </c>
      <c r="F64" t="s">
        <v>17</v>
      </c>
      <c r="G64" t="s">
        <v>18</v>
      </c>
    </row>
    <row r="65" spans="1:7" x14ac:dyDescent="0.25">
      <c r="A65">
        <v>63</v>
      </c>
      <c r="B65" t="s">
        <v>200</v>
      </c>
      <c r="C65" s="3" t="s">
        <v>107</v>
      </c>
      <c r="D65" t="s">
        <v>8</v>
      </c>
      <c r="E65">
        <v>0.5</v>
      </c>
      <c r="F65" t="s">
        <v>43</v>
      </c>
      <c r="G65" t="s">
        <v>18</v>
      </c>
    </row>
    <row r="66" spans="1:7" x14ac:dyDescent="0.25">
      <c r="A66">
        <v>64</v>
      </c>
      <c r="B66" t="s">
        <v>201</v>
      </c>
      <c r="C66" s="3" t="s">
        <v>57</v>
      </c>
      <c r="D66" t="s">
        <v>13</v>
      </c>
      <c r="E66">
        <v>0.5</v>
      </c>
      <c r="F66" t="s">
        <v>17</v>
      </c>
      <c r="G66" t="s">
        <v>18</v>
      </c>
    </row>
    <row r="67" spans="1:7" x14ac:dyDescent="0.25">
      <c r="A67">
        <v>65</v>
      </c>
      <c r="B67" t="s">
        <v>202</v>
      </c>
      <c r="C67" s="3" t="s">
        <v>107</v>
      </c>
      <c r="D67" t="s">
        <v>26</v>
      </c>
      <c r="E67">
        <v>0.5</v>
      </c>
      <c r="F67" t="s">
        <v>14</v>
      </c>
      <c r="G67" t="s">
        <v>18</v>
      </c>
    </row>
    <row r="68" spans="1:7" x14ac:dyDescent="0.25">
      <c r="A68">
        <v>66</v>
      </c>
      <c r="B68" t="s">
        <v>203</v>
      </c>
      <c r="C68" s="3" t="s">
        <v>57</v>
      </c>
      <c r="D68" t="s">
        <v>13</v>
      </c>
      <c r="E68">
        <v>0.5</v>
      </c>
      <c r="G68" t="s">
        <v>18</v>
      </c>
    </row>
    <row r="69" spans="1:7" x14ac:dyDescent="0.25">
      <c r="A69">
        <v>67</v>
      </c>
      <c r="B69" t="s">
        <v>233</v>
      </c>
      <c r="C69" s="3" t="s">
        <v>57</v>
      </c>
      <c r="D69" t="s">
        <v>20</v>
      </c>
      <c r="E69">
        <v>0.2</v>
      </c>
      <c r="G69" t="s">
        <v>18</v>
      </c>
    </row>
    <row r="70" spans="1:7" x14ac:dyDescent="0.25">
      <c r="A70">
        <v>68</v>
      </c>
      <c r="B70" t="s">
        <v>234</v>
      </c>
      <c r="C70" s="3" t="s">
        <v>57</v>
      </c>
      <c r="D70" t="s">
        <v>13</v>
      </c>
      <c r="E70">
        <v>0.2</v>
      </c>
      <c r="F70" t="s">
        <v>9</v>
      </c>
      <c r="G70" t="s">
        <v>18</v>
      </c>
    </row>
    <row r="71" spans="1:7" x14ac:dyDescent="0.25">
      <c r="A71">
        <v>69</v>
      </c>
      <c r="B71" t="s">
        <v>235</v>
      </c>
      <c r="C71" s="3" t="s">
        <v>57</v>
      </c>
      <c r="D71" t="s">
        <v>13</v>
      </c>
      <c r="E71">
        <v>0.2</v>
      </c>
      <c r="F71" t="s">
        <v>17</v>
      </c>
      <c r="G71" t="s">
        <v>18</v>
      </c>
    </row>
    <row r="72" spans="1:7" x14ac:dyDescent="0.25">
      <c r="A72">
        <v>70</v>
      </c>
      <c r="B72" t="s">
        <v>236</v>
      </c>
      <c r="C72" s="3" t="s">
        <v>57</v>
      </c>
      <c r="D72" t="s">
        <v>13</v>
      </c>
      <c r="E72">
        <v>0.2</v>
      </c>
      <c r="G72" t="s">
        <v>18</v>
      </c>
    </row>
    <row r="73" spans="1:7" x14ac:dyDescent="0.25">
      <c r="A73">
        <v>71</v>
      </c>
      <c r="B73" t="s">
        <v>39</v>
      </c>
      <c r="C73" s="3" t="s">
        <v>24</v>
      </c>
      <c r="D73" t="s">
        <v>20</v>
      </c>
      <c r="E73">
        <v>12.25</v>
      </c>
      <c r="F73" t="s">
        <v>17</v>
      </c>
      <c r="G73" t="s">
        <v>40</v>
      </c>
    </row>
    <row r="74" spans="1:7" x14ac:dyDescent="0.25">
      <c r="A74">
        <v>72</v>
      </c>
      <c r="B74" t="s">
        <v>42</v>
      </c>
      <c r="C74" s="3" t="s">
        <v>12</v>
      </c>
      <c r="D74" t="s">
        <v>13</v>
      </c>
      <c r="E74">
        <v>12</v>
      </c>
      <c r="F74" t="s">
        <v>43</v>
      </c>
      <c r="G74" t="s">
        <v>40</v>
      </c>
    </row>
    <row r="75" spans="1:7" x14ac:dyDescent="0.25">
      <c r="A75">
        <v>73</v>
      </c>
      <c r="B75" t="s">
        <v>75</v>
      </c>
      <c r="C75" s="3" t="s">
        <v>48</v>
      </c>
      <c r="D75" t="s">
        <v>13</v>
      </c>
      <c r="E75">
        <v>8</v>
      </c>
      <c r="F75" t="s">
        <v>43</v>
      </c>
      <c r="G75" t="s">
        <v>40</v>
      </c>
    </row>
    <row r="76" spans="1:7" x14ac:dyDescent="0.25">
      <c r="A76">
        <v>74</v>
      </c>
      <c r="B76" t="s">
        <v>76</v>
      </c>
      <c r="C76" s="3" t="s">
        <v>12</v>
      </c>
      <c r="D76" t="s">
        <v>13</v>
      </c>
      <c r="E76">
        <v>8</v>
      </c>
      <c r="F76" t="s">
        <v>43</v>
      </c>
      <c r="G76" t="s">
        <v>40</v>
      </c>
    </row>
    <row r="77" spans="1:7" x14ac:dyDescent="0.25">
      <c r="A77">
        <v>75</v>
      </c>
      <c r="B77" t="s">
        <v>77</v>
      </c>
      <c r="C77" s="3" t="s">
        <v>12</v>
      </c>
      <c r="D77" t="s">
        <v>26</v>
      </c>
      <c r="E77">
        <v>8</v>
      </c>
      <c r="F77" t="s">
        <v>43</v>
      </c>
      <c r="G77" t="s">
        <v>40</v>
      </c>
    </row>
    <row r="78" spans="1:7" x14ac:dyDescent="0.25">
      <c r="A78">
        <v>76</v>
      </c>
      <c r="B78" t="s">
        <v>87</v>
      </c>
      <c r="C78" s="3" t="s">
        <v>24</v>
      </c>
      <c r="D78" t="s">
        <v>13</v>
      </c>
      <c r="E78">
        <v>7.25</v>
      </c>
      <c r="F78" t="s">
        <v>43</v>
      </c>
      <c r="G78" t="s">
        <v>40</v>
      </c>
    </row>
    <row r="79" spans="1:7" x14ac:dyDescent="0.25">
      <c r="A79">
        <v>77</v>
      </c>
      <c r="B79" t="s">
        <v>88</v>
      </c>
      <c r="C79" s="3" t="s">
        <v>63</v>
      </c>
      <c r="D79" t="s">
        <v>13</v>
      </c>
      <c r="E79">
        <v>7.25</v>
      </c>
      <c r="F79" t="s">
        <v>43</v>
      </c>
      <c r="G79" t="s">
        <v>40</v>
      </c>
    </row>
    <row r="80" spans="1:7" x14ac:dyDescent="0.25">
      <c r="A80">
        <v>78</v>
      </c>
      <c r="B80" t="s">
        <v>101</v>
      </c>
      <c r="C80" s="3" t="s">
        <v>12</v>
      </c>
      <c r="D80" t="s">
        <v>13</v>
      </c>
      <c r="E80">
        <v>6</v>
      </c>
      <c r="F80" t="s">
        <v>43</v>
      </c>
      <c r="G80" t="s">
        <v>40</v>
      </c>
    </row>
    <row r="81" spans="1:7" x14ac:dyDescent="0.25">
      <c r="A81">
        <v>79</v>
      </c>
      <c r="B81" t="s">
        <v>146</v>
      </c>
      <c r="C81" s="3" t="s">
        <v>24</v>
      </c>
      <c r="D81" t="s">
        <v>8</v>
      </c>
      <c r="E81">
        <v>2</v>
      </c>
      <c r="F81" t="s">
        <v>17</v>
      </c>
      <c r="G81" t="s">
        <v>40</v>
      </c>
    </row>
    <row r="82" spans="1:7" x14ac:dyDescent="0.25">
      <c r="A82">
        <v>80</v>
      </c>
      <c r="B82" t="s">
        <v>147</v>
      </c>
      <c r="C82" s="3" t="s">
        <v>24</v>
      </c>
      <c r="D82" t="s">
        <v>26</v>
      </c>
      <c r="E82">
        <v>2</v>
      </c>
      <c r="F82" t="s">
        <v>17</v>
      </c>
      <c r="G82" t="s">
        <v>40</v>
      </c>
    </row>
    <row r="83" spans="1:7" x14ac:dyDescent="0.25">
      <c r="A83">
        <v>81</v>
      </c>
      <c r="B83" t="s">
        <v>161</v>
      </c>
      <c r="C83" s="3" t="s">
        <v>54</v>
      </c>
      <c r="D83" t="s">
        <v>26</v>
      </c>
      <c r="E83">
        <v>1.5</v>
      </c>
      <c r="F83" t="s">
        <v>43</v>
      </c>
      <c r="G83" t="s">
        <v>40</v>
      </c>
    </row>
    <row r="84" spans="1:7" x14ac:dyDescent="0.25">
      <c r="A84">
        <v>82</v>
      </c>
      <c r="B84" t="s">
        <v>162</v>
      </c>
      <c r="C84" s="3" t="s">
        <v>54</v>
      </c>
      <c r="D84" t="s">
        <v>20</v>
      </c>
      <c r="E84">
        <v>1.5</v>
      </c>
      <c r="G84" t="s">
        <v>40</v>
      </c>
    </row>
    <row r="85" spans="1:7" x14ac:dyDescent="0.25">
      <c r="A85">
        <v>83</v>
      </c>
      <c r="B85" t="s">
        <v>174</v>
      </c>
      <c r="C85" s="3" t="s">
        <v>48</v>
      </c>
      <c r="D85" t="s">
        <v>20</v>
      </c>
      <c r="E85">
        <v>1</v>
      </c>
      <c r="F85" t="s">
        <v>17</v>
      </c>
      <c r="G85" t="s">
        <v>40</v>
      </c>
    </row>
    <row r="86" spans="1:7" x14ac:dyDescent="0.25">
      <c r="A86">
        <v>84</v>
      </c>
      <c r="B86" t="s">
        <v>175</v>
      </c>
      <c r="C86" s="3" t="s">
        <v>48</v>
      </c>
      <c r="D86" t="s">
        <v>13</v>
      </c>
      <c r="E86">
        <v>1</v>
      </c>
      <c r="F86" t="s">
        <v>27</v>
      </c>
      <c r="G86" t="s">
        <v>40</v>
      </c>
    </row>
    <row r="87" spans="1:7" x14ac:dyDescent="0.25">
      <c r="A87">
        <v>85</v>
      </c>
      <c r="B87" t="s">
        <v>192</v>
      </c>
      <c r="C87" s="3" t="s">
        <v>125</v>
      </c>
      <c r="D87" t="s">
        <v>8</v>
      </c>
      <c r="E87">
        <v>0.6</v>
      </c>
      <c r="F87" t="s">
        <v>43</v>
      </c>
      <c r="G87" t="s">
        <v>40</v>
      </c>
    </row>
    <row r="88" spans="1:7" x14ac:dyDescent="0.25">
      <c r="A88">
        <v>86</v>
      </c>
      <c r="B88" t="s">
        <v>194</v>
      </c>
      <c r="C88" s="3" t="s">
        <v>57</v>
      </c>
      <c r="D88" t="s">
        <v>20</v>
      </c>
      <c r="E88">
        <v>0.55000000000000004</v>
      </c>
      <c r="G88" t="s">
        <v>40</v>
      </c>
    </row>
    <row r="89" spans="1:7" x14ac:dyDescent="0.25">
      <c r="A89">
        <v>87</v>
      </c>
      <c r="B89" t="s">
        <v>195</v>
      </c>
      <c r="C89" s="3" t="s">
        <v>57</v>
      </c>
      <c r="D89" t="s">
        <v>26</v>
      </c>
      <c r="E89">
        <v>0.55000000000000004</v>
      </c>
      <c r="G89" t="s">
        <v>40</v>
      </c>
    </row>
    <row r="90" spans="1:7" x14ac:dyDescent="0.25">
      <c r="A90">
        <v>88</v>
      </c>
      <c r="B90" t="s">
        <v>204</v>
      </c>
      <c r="C90" s="3" t="s">
        <v>107</v>
      </c>
      <c r="D90" t="s">
        <v>13</v>
      </c>
      <c r="E90">
        <v>0.5</v>
      </c>
      <c r="G90" t="s">
        <v>40</v>
      </c>
    </row>
    <row r="91" spans="1:7" x14ac:dyDescent="0.25">
      <c r="A91">
        <v>89</v>
      </c>
      <c r="B91" t="s">
        <v>214</v>
      </c>
      <c r="C91" s="3" t="s">
        <v>57</v>
      </c>
      <c r="D91" t="s">
        <v>20</v>
      </c>
      <c r="E91">
        <v>0.4</v>
      </c>
      <c r="G91" t="s">
        <v>40</v>
      </c>
    </row>
    <row r="92" spans="1:7" x14ac:dyDescent="0.25">
      <c r="A92">
        <v>90</v>
      </c>
      <c r="B92" t="s">
        <v>237</v>
      </c>
      <c r="C92" s="3" t="s">
        <v>57</v>
      </c>
      <c r="D92" t="s">
        <v>26</v>
      </c>
      <c r="E92">
        <v>0.2</v>
      </c>
      <c r="G92" t="s">
        <v>40</v>
      </c>
    </row>
    <row r="93" spans="1:7" x14ac:dyDescent="0.25">
      <c r="A93">
        <v>91</v>
      </c>
      <c r="B93" t="s">
        <v>238</v>
      </c>
      <c r="C93" s="3" t="s">
        <v>57</v>
      </c>
      <c r="D93" t="s">
        <v>13</v>
      </c>
      <c r="E93">
        <v>0.2</v>
      </c>
      <c r="F93" t="s">
        <v>21</v>
      </c>
      <c r="G93" t="s">
        <v>40</v>
      </c>
    </row>
    <row r="94" spans="1:7" x14ac:dyDescent="0.25">
      <c r="A94">
        <v>92</v>
      </c>
      <c r="B94" t="s">
        <v>239</v>
      </c>
      <c r="C94" s="3" t="s">
        <v>57</v>
      </c>
      <c r="D94" t="s">
        <v>8</v>
      </c>
      <c r="E94">
        <v>0.2</v>
      </c>
      <c r="G94" t="s">
        <v>40</v>
      </c>
    </row>
    <row r="95" spans="1:7" x14ac:dyDescent="0.25">
      <c r="A95">
        <v>93</v>
      </c>
      <c r="B95" t="s">
        <v>240</v>
      </c>
      <c r="C95" s="3" t="s">
        <v>57</v>
      </c>
      <c r="D95" t="s">
        <v>13</v>
      </c>
      <c r="E95">
        <v>0.2</v>
      </c>
      <c r="G95" t="s">
        <v>40</v>
      </c>
    </row>
    <row r="96" spans="1:7" x14ac:dyDescent="0.25">
      <c r="A96">
        <v>94</v>
      </c>
      <c r="B96" t="s">
        <v>241</v>
      </c>
      <c r="C96" s="3" t="s">
        <v>57</v>
      </c>
      <c r="D96" t="s">
        <v>20</v>
      </c>
      <c r="E96">
        <v>0.2</v>
      </c>
      <c r="G96" t="s">
        <v>40</v>
      </c>
    </row>
    <row r="97" spans="1:7" x14ac:dyDescent="0.25">
      <c r="A97">
        <v>95</v>
      </c>
      <c r="B97" t="s">
        <v>242</v>
      </c>
      <c r="C97" s="3" t="s">
        <v>57</v>
      </c>
      <c r="D97" t="s">
        <v>20</v>
      </c>
      <c r="E97">
        <v>0.2</v>
      </c>
      <c r="G97" t="s">
        <v>40</v>
      </c>
    </row>
    <row r="98" spans="1:7" x14ac:dyDescent="0.25">
      <c r="A98">
        <v>96</v>
      </c>
      <c r="B98" t="s">
        <v>44</v>
      </c>
      <c r="C98" s="3" t="s">
        <v>12</v>
      </c>
      <c r="D98" t="s">
        <v>20</v>
      </c>
      <c r="E98">
        <v>12</v>
      </c>
      <c r="F98" t="s">
        <v>9</v>
      </c>
      <c r="G98" t="s">
        <v>45</v>
      </c>
    </row>
    <row r="99" spans="1:7" x14ac:dyDescent="0.25">
      <c r="A99">
        <v>97</v>
      </c>
      <c r="B99" t="s">
        <v>47</v>
      </c>
      <c r="C99" s="3" t="s">
        <v>48</v>
      </c>
      <c r="D99" t="s">
        <v>13</v>
      </c>
      <c r="E99">
        <v>11.5</v>
      </c>
      <c r="F99" t="s">
        <v>35</v>
      </c>
      <c r="G99" t="s">
        <v>45</v>
      </c>
    </row>
    <row r="100" spans="1:7" x14ac:dyDescent="0.25">
      <c r="A100">
        <v>98</v>
      </c>
      <c r="B100" t="s">
        <v>60</v>
      </c>
      <c r="C100" s="3" t="s">
        <v>24</v>
      </c>
      <c r="D100" t="s">
        <v>26</v>
      </c>
      <c r="E100">
        <v>9.25</v>
      </c>
      <c r="F100" t="s">
        <v>17</v>
      </c>
      <c r="G100" t="s">
        <v>45</v>
      </c>
    </row>
    <row r="101" spans="1:7" x14ac:dyDescent="0.25">
      <c r="A101">
        <v>99</v>
      </c>
      <c r="B101" t="s">
        <v>65</v>
      </c>
      <c r="C101" s="3" t="s">
        <v>63</v>
      </c>
      <c r="D101" t="s">
        <v>13</v>
      </c>
      <c r="E101">
        <v>9</v>
      </c>
      <c r="F101" t="s">
        <v>9</v>
      </c>
      <c r="G101" t="s">
        <v>45</v>
      </c>
    </row>
    <row r="102" spans="1:7" x14ac:dyDescent="0.25">
      <c r="A102">
        <v>100</v>
      </c>
      <c r="B102" t="s">
        <v>70</v>
      </c>
      <c r="C102" s="3" t="s">
        <v>24</v>
      </c>
      <c r="D102" t="s">
        <v>20</v>
      </c>
      <c r="E102">
        <v>8.25</v>
      </c>
      <c r="F102" t="s">
        <v>17</v>
      </c>
      <c r="G102" t="s">
        <v>45</v>
      </c>
    </row>
    <row r="103" spans="1:7" x14ac:dyDescent="0.25">
      <c r="A103">
        <v>101</v>
      </c>
      <c r="B103" t="s">
        <v>92</v>
      </c>
      <c r="C103" s="3" t="s">
        <v>54</v>
      </c>
      <c r="D103" t="s">
        <v>8</v>
      </c>
      <c r="E103">
        <v>6.75</v>
      </c>
      <c r="F103" t="s">
        <v>27</v>
      </c>
      <c r="G103" t="s">
        <v>45</v>
      </c>
    </row>
    <row r="104" spans="1:7" x14ac:dyDescent="0.25">
      <c r="A104">
        <v>102</v>
      </c>
      <c r="B104" t="s">
        <v>102</v>
      </c>
      <c r="C104" s="3" t="s">
        <v>48</v>
      </c>
      <c r="D104" t="s">
        <v>13</v>
      </c>
      <c r="E104">
        <v>6</v>
      </c>
      <c r="G104" t="s">
        <v>45</v>
      </c>
    </row>
    <row r="105" spans="1:7" x14ac:dyDescent="0.25">
      <c r="A105">
        <v>103</v>
      </c>
      <c r="B105" t="s">
        <v>108</v>
      </c>
      <c r="C105" s="3" t="s">
        <v>84</v>
      </c>
      <c r="D105" t="s">
        <v>26</v>
      </c>
      <c r="E105">
        <v>5.25</v>
      </c>
      <c r="F105" t="s">
        <v>21</v>
      </c>
      <c r="G105" t="s">
        <v>45</v>
      </c>
    </row>
    <row r="106" spans="1:7" x14ac:dyDescent="0.25">
      <c r="A106">
        <v>104</v>
      </c>
      <c r="B106" t="s">
        <v>116</v>
      </c>
      <c r="C106" s="3" t="s">
        <v>12</v>
      </c>
      <c r="D106" t="s">
        <v>26</v>
      </c>
      <c r="E106">
        <v>4</v>
      </c>
      <c r="F106" t="s">
        <v>9</v>
      </c>
      <c r="G106" t="s">
        <v>45</v>
      </c>
    </row>
    <row r="107" spans="1:7" x14ac:dyDescent="0.25">
      <c r="A107">
        <v>105</v>
      </c>
      <c r="B107" t="s">
        <v>123</v>
      </c>
      <c r="C107" s="3" t="s">
        <v>57</v>
      </c>
      <c r="D107" t="s">
        <v>13</v>
      </c>
      <c r="E107">
        <v>3.8</v>
      </c>
      <c r="F107" t="s">
        <v>9</v>
      </c>
      <c r="G107" t="s">
        <v>45</v>
      </c>
    </row>
    <row r="108" spans="1:7" x14ac:dyDescent="0.25">
      <c r="A108">
        <v>106</v>
      </c>
      <c r="B108" t="s">
        <v>148</v>
      </c>
      <c r="C108" s="3" t="s">
        <v>57</v>
      </c>
      <c r="D108" t="s">
        <v>26</v>
      </c>
      <c r="E108">
        <v>2</v>
      </c>
      <c r="F108" t="s">
        <v>43</v>
      </c>
      <c r="G108" t="s">
        <v>45</v>
      </c>
    </row>
    <row r="109" spans="1:7" x14ac:dyDescent="0.25">
      <c r="A109">
        <v>107</v>
      </c>
      <c r="B109" t="s">
        <v>149</v>
      </c>
      <c r="C109" s="3" t="s">
        <v>57</v>
      </c>
      <c r="D109" t="s">
        <v>13</v>
      </c>
      <c r="E109">
        <v>2</v>
      </c>
      <c r="G109" t="s">
        <v>45</v>
      </c>
    </row>
    <row r="110" spans="1:7" x14ac:dyDescent="0.25">
      <c r="A110">
        <v>108</v>
      </c>
      <c r="B110" t="s">
        <v>182</v>
      </c>
      <c r="C110" s="3" t="s">
        <v>84</v>
      </c>
      <c r="D110" t="s">
        <v>26</v>
      </c>
      <c r="E110">
        <v>0.75</v>
      </c>
      <c r="F110" t="s">
        <v>9</v>
      </c>
      <c r="G110" t="s">
        <v>45</v>
      </c>
    </row>
    <row r="111" spans="1:7" x14ac:dyDescent="0.25">
      <c r="A111">
        <v>109</v>
      </c>
      <c r="B111" t="s">
        <v>193</v>
      </c>
      <c r="C111" s="3" t="s">
        <v>57</v>
      </c>
      <c r="D111" t="s">
        <v>8</v>
      </c>
      <c r="E111">
        <v>0.6</v>
      </c>
      <c r="F111" t="s">
        <v>9</v>
      </c>
      <c r="G111" t="s">
        <v>45</v>
      </c>
    </row>
    <row r="112" spans="1:7" x14ac:dyDescent="0.25">
      <c r="A112">
        <v>110</v>
      </c>
      <c r="B112" t="s">
        <v>196</v>
      </c>
      <c r="C112" s="3" t="s">
        <v>107</v>
      </c>
      <c r="D112" t="s">
        <v>13</v>
      </c>
      <c r="E112">
        <v>0.55000000000000004</v>
      </c>
      <c r="G112" t="s">
        <v>45</v>
      </c>
    </row>
    <row r="113" spans="1:7" x14ac:dyDescent="0.25">
      <c r="A113">
        <v>111</v>
      </c>
      <c r="B113" t="s">
        <v>205</v>
      </c>
      <c r="C113" s="3" t="s">
        <v>107</v>
      </c>
      <c r="D113" t="s">
        <v>26</v>
      </c>
      <c r="E113">
        <v>0.5</v>
      </c>
      <c r="F113" t="s">
        <v>27</v>
      </c>
      <c r="G113" t="s">
        <v>45</v>
      </c>
    </row>
    <row r="114" spans="1:7" x14ac:dyDescent="0.25">
      <c r="A114">
        <v>112</v>
      </c>
      <c r="B114" t="s">
        <v>206</v>
      </c>
      <c r="C114" s="3" t="s">
        <v>107</v>
      </c>
      <c r="D114" t="s">
        <v>20</v>
      </c>
      <c r="E114">
        <v>0.5</v>
      </c>
      <c r="G114" t="s">
        <v>45</v>
      </c>
    </row>
    <row r="115" spans="1:7" x14ac:dyDescent="0.25">
      <c r="A115">
        <v>113</v>
      </c>
      <c r="B115" t="s">
        <v>215</v>
      </c>
      <c r="C115" s="3" t="s">
        <v>63</v>
      </c>
      <c r="D115" t="s">
        <v>13</v>
      </c>
      <c r="E115">
        <v>0.4</v>
      </c>
      <c r="G115" t="s">
        <v>45</v>
      </c>
    </row>
    <row r="116" spans="1:7" x14ac:dyDescent="0.25">
      <c r="A116">
        <v>114</v>
      </c>
      <c r="B116" t="s">
        <v>221</v>
      </c>
      <c r="C116" s="3" t="s">
        <v>57</v>
      </c>
      <c r="D116" t="s">
        <v>26</v>
      </c>
      <c r="E116">
        <v>0.25</v>
      </c>
      <c r="F116" t="s">
        <v>9</v>
      </c>
      <c r="G116" t="s">
        <v>45</v>
      </c>
    </row>
    <row r="117" spans="1:7" x14ac:dyDescent="0.25">
      <c r="A117">
        <v>115</v>
      </c>
      <c r="B117" t="s">
        <v>243</v>
      </c>
      <c r="C117" s="3" t="s">
        <v>57</v>
      </c>
      <c r="D117" t="s">
        <v>13</v>
      </c>
      <c r="E117">
        <v>0.2</v>
      </c>
      <c r="G117" t="s">
        <v>45</v>
      </c>
    </row>
    <row r="118" spans="1:7" x14ac:dyDescent="0.25">
      <c r="A118">
        <v>116</v>
      </c>
      <c r="B118" t="s">
        <v>244</v>
      </c>
      <c r="C118" s="3" t="s">
        <v>57</v>
      </c>
      <c r="D118" t="s">
        <v>13</v>
      </c>
      <c r="E118">
        <v>0.2</v>
      </c>
      <c r="G118" t="s">
        <v>45</v>
      </c>
    </row>
    <row r="119" spans="1:7" x14ac:dyDescent="0.25">
      <c r="A119">
        <v>117</v>
      </c>
      <c r="B119" t="s">
        <v>245</v>
      </c>
      <c r="C119" s="3" t="s">
        <v>57</v>
      </c>
      <c r="D119" t="s">
        <v>8</v>
      </c>
      <c r="E119">
        <v>0.2</v>
      </c>
      <c r="G119" t="s">
        <v>45</v>
      </c>
    </row>
    <row r="120" spans="1:7" x14ac:dyDescent="0.25">
      <c r="A120">
        <v>118</v>
      </c>
      <c r="B120" t="s">
        <v>246</v>
      </c>
      <c r="C120" s="3" t="s">
        <v>57</v>
      </c>
      <c r="D120" t="s">
        <v>13</v>
      </c>
      <c r="E120">
        <v>0.2</v>
      </c>
      <c r="G120" t="s">
        <v>45</v>
      </c>
    </row>
    <row r="121" spans="1:7" x14ac:dyDescent="0.25">
      <c r="A121">
        <v>119</v>
      </c>
      <c r="B121" t="s">
        <v>247</v>
      </c>
      <c r="C121" s="3" t="s">
        <v>57</v>
      </c>
      <c r="D121" t="s">
        <v>13</v>
      </c>
      <c r="E121">
        <v>0.2</v>
      </c>
      <c r="G121" t="s">
        <v>45</v>
      </c>
    </row>
    <row r="122" spans="1:7" x14ac:dyDescent="0.25">
      <c r="A122">
        <v>120</v>
      </c>
      <c r="B122" t="s">
        <v>248</v>
      </c>
      <c r="C122" s="3" t="s">
        <v>57</v>
      </c>
      <c r="D122" t="s">
        <v>26</v>
      </c>
      <c r="E122">
        <v>0.2</v>
      </c>
      <c r="G122" t="s">
        <v>45</v>
      </c>
    </row>
    <row r="123" spans="1:7" x14ac:dyDescent="0.25">
      <c r="A123">
        <v>121</v>
      </c>
      <c r="B123" t="s">
        <v>6</v>
      </c>
      <c r="C123" s="3" t="s">
        <v>7</v>
      </c>
      <c r="D123" t="s">
        <v>8</v>
      </c>
      <c r="E123">
        <v>17</v>
      </c>
      <c r="F123" t="s">
        <v>9</v>
      </c>
      <c r="G123" t="s">
        <v>10</v>
      </c>
    </row>
    <row r="124" spans="1:7" x14ac:dyDescent="0.25">
      <c r="A124">
        <v>122</v>
      </c>
      <c r="B124" t="s">
        <v>56</v>
      </c>
      <c r="C124" s="3" t="s">
        <v>57</v>
      </c>
      <c r="D124" t="s">
        <v>26</v>
      </c>
      <c r="E124">
        <v>10</v>
      </c>
      <c r="F124" t="s">
        <v>17</v>
      </c>
      <c r="G124" t="s">
        <v>10</v>
      </c>
    </row>
    <row r="125" spans="1:7" x14ac:dyDescent="0.25">
      <c r="A125">
        <v>123</v>
      </c>
      <c r="B125" t="s">
        <v>61</v>
      </c>
      <c r="C125" s="3" t="s">
        <v>7</v>
      </c>
      <c r="D125" t="s">
        <v>13</v>
      </c>
      <c r="E125">
        <v>9.1999999999999993</v>
      </c>
      <c r="F125" t="s">
        <v>17</v>
      </c>
      <c r="G125" t="s">
        <v>10</v>
      </c>
    </row>
    <row r="126" spans="1:7" x14ac:dyDescent="0.25">
      <c r="A126">
        <v>124</v>
      </c>
      <c r="B126" t="s">
        <v>66</v>
      </c>
      <c r="C126" s="3" t="s">
        <v>54</v>
      </c>
      <c r="D126" t="s">
        <v>13</v>
      </c>
      <c r="E126">
        <v>8.75</v>
      </c>
      <c r="F126" t="s">
        <v>27</v>
      </c>
      <c r="G126" t="s">
        <v>10</v>
      </c>
    </row>
    <row r="127" spans="1:7" x14ac:dyDescent="0.25">
      <c r="A127">
        <v>125</v>
      </c>
      <c r="B127" t="s">
        <v>71</v>
      </c>
      <c r="C127" s="3" t="s">
        <v>24</v>
      </c>
      <c r="D127" t="s">
        <v>13</v>
      </c>
      <c r="E127">
        <v>8.25</v>
      </c>
      <c r="F127" t="s">
        <v>21</v>
      </c>
      <c r="G127" t="s">
        <v>10</v>
      </c>
    </row>
    <row r="128" spans="1:7" x14ac:dyDescent="0.25">
      <c r="A128">
        <v>126</v>
      </c>
      <c r="B128" t="s">
        <v>86</v>
      </c>
      <c r="C128" s="3" t="s">
        <v>24</v>
      </c>
      <c r="D128" t="s">
        <v>26</v>
      </c>
      <c r="E128">
        <v>7.5</v>
      </c>
      <c r="G128" t="s">
        <v>10</v>
      </c>
    </row>
    <row r="129" spans="1:7" x14ac:dyDescent="0.25">
      <c r="A129">
        <v>127</v>
      </c>
      <c r="B129" t="s">
        <v>93</v>
      </c>
      <c r="C129" s="3" t="s">
        <v>24</v>
      </c>
      <c r="D129" t="s">
        <v>8</v>
      </c>
      <c r="E129">
        <v>6.75</v>
      </c>
      <c r="F129" t="s">
        <v>21</v>
      </c>
      <c r="G129" t="s">
        <v>10</v>
      </c>
    </row>
    <row r="130" spans="1:7" x14ac:dyDescent="0.25">
      <c r="A130">
        <v>128</v>
      </c>
      <c r="B130" t="s">
        <v>104</v>
      </c>
      <c r="C130" s="3" t="s">
        <v>84</v>
      </c>
      <c r="D130" t="s">
        <v>13</v>
      </c>
      <c r="E130">
        <v>5.75</v>
      </c>
      <c r="F130" t="s">
        <v>9</v>
      </c>
      <c r="G130" t="s">
        <v>10</v>
      </c>
    </row>
    <row r="131" spans="1:7" x14ac:dyDescent="0.25">
      <c r="A131">
        <v>129</v>
      </c>
      <c r="B131" t="s">
        <v>110</v>
      </c>
      <c r="C131" s="3" t="s">
        <v>48</v>
      </c>
      <c r="D131" t="s">
        <v>20</v>
      </c>
      <c r="E131">
        <v>4.5999999999999996</v>
      </c>
      <c r="F131" t="s">
        <v>27</v>
      </c>
      <c r="G131" t="s">
        <v>10</v>
      </c>
    </row>
    <row r="132" spans="1:7" x14ac:dyDescent="0.25">
      <c r="A132">
        <v>130</v>
      </c>
      <c r="B132" t="s">
        <v>117</v>
      </c>
      <c r="C132" s="3" t="s">
        <v>7</v>
      </c>
      <c r="D132" t="s">
        <v>26</v>
      </c>
      <c r="E132">
        <v>4</v>
      </c>
      <c r="F132" t="s">
        <v>9</v>
      </c>
      <c r="G132" t="s">
        <v>10</v>
      </c>
    </row>
    <row r="133" spans="1:7" x14ac:dyDescent="0.25">
      <c r="A133">
        <v>131</v>
      </c>
      <c r="B133" t="s">
        <v>150</v>
      </c>
      <c r="C133" s="3" t="s">
        <v>107</v>
      </c>
      <c r="D133" t="s">
        <v>26</v>
      </c>
      <c r="E133">
        <v>2</v>
      </c>
      <c r="G133" t="s">
        <v>10</v>
      </c>
    </row>
    <row r="134" spans="1:7" x14ac:dyDescent="0.25">
      <c r="A134">
        <v>132</v>
      </c>
      <c r="B134" t="s">
        <v>151</v>
      </c>
      <c r="C134" s="3" t="s">
        <v>24</v>
      </c>
      <c r="D134" t="s">
        <v>20</v>
      </c>
      <c r="E134">
        <v>2</v>
      </c>
      <c r="F134" t="s">
        <v>35</v>
      </c>
      <c r="G134" t="s">
        <v>10</v>
      </c>
    </row>
    <row r="135" spans="1:7" x14ac:dyDescent="0.25">
      <c r="A135">
        <v>133</v>
      </c>
      <c r="B135" t="s">
        <v>180</v>
      </c>
      <c r="C135" s="3" t="s">
        <v>107</v>
      </c>
      <c r="D135" t="s">
        <v>13</v>
      </c>
      <c r="E135">
        <v>0.9</v>
      </c>
      <c r="F135" t="s">
        <v>14</v>
      </c>
      <c r="G135" t="s">
        <v>10</v>
      </c>
    </row>
    <row r="136" spans="1:7" x14ac:dyDescent="0.25">
      <c r="A136">
        <v>134</v>
      </c>
      <c r="B136" t="s">
        <v>207</v>
      </c>
      <c r="C136" s="3" t="s">
        <v>107</v>
      </c>
      <c r="D136" t="s">
        <v>13</v>
      </c>
      <c r="E136">
        <v>0.5</v>
      </c>
      <c r="G136" t="s">
        <v>10</v>
      </c>
    </row>
    <row r="137" spans="1:7" x14ac:dyDescent="0.25">
      <c r="A137">
        <v>135</v>
      </c>
      <c r="B137" t="s">
        <v>208</v>
      </c>
      <c r="C137" s="3" t="s">
        <v>107</v>
      </c>
      <c r="D137" t="s">
        <v>26</v>
      </c>
      <c r="E137">
        <v>0.5</v>
      </c>
      <c r="F137" t="s">
        <v>27</v>
      </c>
      <c r="G137" t="s">
        <v>10</v>
      </c>
    </row>
    <row r="138" spans="1:7" x14ac:dyDescent="0.25">
      <c r="A138">
        <v>136</v>
      </c>
      <c r="B138" t="s">
        <v>209</v>
      </c>
      <c r="C138" s="3" t="s">
        <v>57</v>
      </c>
      <c r="D138" t="s">
        <v>26</v>
      </c>
      <c r="E138">
        <v>0.5</v>
      </c>
      <c r="G138" t="s">
        <v>10</v>
      </c>
    </row>
    <row r="139" spans="1:7" x14ac:dyDescent="0.25">
      <c r="A139">
        <v>137</v>
      </c>
      <c r="B139" t="s">
        <v>249</v>
      </c>
      <c r="C139" s="3" t="s">
        <v>57</v>
      </c>
      <c r="D139" t="s">
        <v>20</v>
      </c>
      <c r="E139">
        <v>0.2</v>
      </c>
      <c r="F139" t="s">
        <v>35</v>
      </c>
      <c r="G139" t="s">
        <v>10</v>
      </c>
    </row>
    <row r="140" spans="1:7" x14ac:dyDescent="0.25">
      <c r="A140">
        <v>138</v>
      </c>
      <c r="B140" t="s">
        <v>250</v>
      </c>
      <c r="C140" s="3" t="s">
        <v>57</v>
      </c>
      <c r="D140" t="s">
        <v>13</v>
      </c>
      <c r="E140">
        <v>0.2</v>
      </c>
      <c r="G140" t="s">
        <v>10</v>
      </c>
    </row>
    <row r="141" spans="1:7" x14ac:dyDescent="0.25">
      <c r="A141">
        <v>139</v>
      </c>
      <c r="B141" t="s">
        <v>251</v>
      </c>
      <c r="C141" s="3" t="s">
        <v>57</v>
      </c>
      <c r="D141" t="s">
        <v>13</v>
      </c>
      <c r="E141">
        <v>0.2</v>
      </c>
      <c r="G141" t="s">
        <v>10</v>
      </c>
    </row>
    <row r="142" spans="1:7" x14ac:dyDescent="0.25">
      <c r="A142">
        <v>140</v>
      </c>
      <c r="B142" t="s">
        <v>252</v>
      </c>
      <c r="C142" s="3" t="s">
        <v>57</v>
      </c>
      <c r="D142" t="s">
        <v>13</v>
      </c>
      <c r="E142">
        <v>0.2</v>
      </c>
      <c r="G142" t="s">
        <v>10</v>
      </c>
    </row>
    <row r="143" spans="1:7" x14ac:dyDescent="0.25">
      <c r="A143">
        <v>141</v>
      </c>
      <c r="B143" t="s">
        <v>253</v>
      </c>
      <c r="C143" s="3" t="s">
        <v>57</v>
      </c>
      <c r="D143" t="s">
        <v>26</v>
      </c>
      <c r="E143">
        <v>0.2</v>
      </c>
      <c r="F143" t="s">
        <v>21</v>
      </c>
      <c r="G143" t="s">
        <v>10</v>
      </c>
    </row>
    <row r="144" spans="1:7" x14ac:dyDescent="0.25">
      <c r="A144">
        <v>142</v>
      </c>
      <c r="B144" t="s">
        <v>254</v>
      </c>
      <c r="C144" s="3" t="s">
        <v>57</v>
      </c>
      <c r="D144" t="s">
        <v>26</v>
      </c>
      <c r="E144">
        <v>0.2</v>
      </c>
      <c r="G144" t="s">
        <v>10</v>
      </c>
    </row>
    <row r="145" spans="1:7" x14ac:dyDescent="0.25">
      <c r="A145">
        <v>143</v>
      </c>
      <c r="B145" t="s">
        <v>19</v>
      </c>
      <c r="C145" s="3" t="s">
        <v>12</v>
      </c>
      <c r="D145" t="s">
        <v>20</v>
      </c>
      <c r="E145">
        <v>16</v>
      </c>
      <c r="F145" t="s">
        <v>21</v>
      </c>
      <c r="G145" t="s">
        <v>22</v>
      </c>
    </row>
    <row r="146" spans="1:7" x14ac:dyDescent="0.25">
      <c r="A146">
        <v>144</v>
      </c>
      <c r="B146" t="s">
        <v>23</v>
      </c>
      <c r="C146" s="3" t="s">
        <v>24</v>
      </c>
      <c r="D146" t="s">
        <v>8</v>
      </c>
      <c r="E146">
        <v>15.25</v>
      </c>
      <c r="F146" t="s">
        <v>21</v>
      </c>
      <c r="G146" t="s">
        <v>22</v>
      </c>
    </row>
    <row r="147" spans="1:7" x14ac:dyDescent="0.25">
      <c r="A147">
        <v>145</v>
      </c>
      <c r="B147" t="s">
        <v>46</v>
      </c>
      <c r="C147" s="3" t="s">
        <v>12</v>
      </c>
      <c r="D147" t="s">
        <v>26</v>
      </c>
      <c r="E147">
        <v>12</v>
      </c>
      <c r="F147" t="s">
        <v>21</v>
      </c>
      <c r="G147" t="s">
        <v>22</v>
      </c>
    </row>
    <row r="148" spans="1:7" x14ac:dyDescent="0.25">
      <c r="A148">
        <v>146</v>
      </c>
      <c r="B148" t="s">
        <v>72</v>
      </c>
      <c r="C148" s="3" t="s">
        <v>63</v>
      </c>
      <c r="D148" t="s">
        <v>13</v>
      </c>
      <c r="E148">
        <v>8.25</v>
      </c>
      <c r="F148" t="s">
        <v>31</v>
      </c>
      <c r="G148" t="s">
        <v>22</v>
      </c>
    </row>
    <row r="149" spans="1:7" x14ac:dyDescent="0.25">
      <c r="A149">
        <v>147</v>
      </c>
      <c r="B149" t="s">
        <v>78</v>
      </c>
      <c r="C149" s="3" t="s">
        <v>24</v>
      </c>
      <c r="D149" t="s">
        <v>13</v>
      </c>
      <c r="E149">
        <v>8</v>
      </c>
      <c r="F149" t="s">
        <v>35</v>
      </c>
      <c r="G149" t="s">
        <v>22</v>
      </c>
    </row>
    <row r="150" spans="1:7" x14ac:dyDescent="0.25">
      <c r="A150">
        <v>148</v>
      </c>
      <c r="B150" t="s">
        <v>79</v>
      </c>
      <c r="C150" s="3" t="s">
        <v>12</v>
      </c>
      <c r="D150" t="s">
        <v>20</v>
      </c>
      <c r="E150">
        <v>8</v>
      </c>
      <c r="F150" t="s">
        <v>21</v>
      </c>
      <c r="G150" t="s">
        <v>22</v>
      </c>
    </row>
    <row r="151" spans="1:7" x14ac:dyDescent="0.25">
      <c r="A151">
        <v>149</v>
      </c>
      <c r="B151" t="s">
        <v>103</v>
      </c>
      <c r="C151" s="3" t="s">
        <v>12</v>
      </c>
      <c r="D151" t="s">
        <v>13</v>
      </c>
      <c r="E151">
        <v>6</v>
      </c>
      <c r="F151" t="s">
        <v>21</v>
      </c>
      <c r="G151" t="s">
        <v>22</v>
      </c>
    </row>
    <row r="152" spans="1:7" x14ac:dyDescent="0.25">
      <c r="A152">
        <v>150</v>
      </c>
      <c r="B152" t="s">
        <v>131</v>
      </c>
      <c r="C152" s="3" t="s">
        <v>57</v>
      </c>
      <c r="D152" t="s">
        <v>20</v>
      </c>
      <c r="E152">
        <v>3</v>
      </c>
      <c r="G152" t="s">
        <v>22</v>
      </c>
    </row>
    <row r="153" spans="1:7" x14ac:dyDescent="0.25">
      <c r="A153">
        <v>151</v>
      </c>
      <c r="B153" t="s">
        <v>134</v>
      </c>
      <c r="C153" s="3" t="s">
        <v>48</v>
      </c>
      <c r="D153" t="s">
        <v>13</v>
      </c>
      <c r="E153">
        <v>2.6</v>
      </c>
      <c r="F153" t="s">
        <v>31</v>
      </c>
      <c r="G153" t="s">
        <v>22</v>
      </c>
    </row>
    <row r="154" spans="1:7" x14ac:dyDescent="0.25">
      <c r="A154">
        <v>152</v>
      </c>
      <c r="B154" t="s">
        <v>158</v>
      </c>
      <c r="C154" s="3" t="s">
        <v>57</v>
      </c>
      <c r="D154" t="s">
        <v>13</v>
      </c>
      <c r="E154">
        <v>1.7</v>
      </c>
      <c r="G154" t="s">
        <v>22</v>
      </c>
    </row>
    <row r="155" spans="1:7" x14ac:dyDescent="0.25">
      <c r="A155">
        <v>153</v>
      </c>
      <c r="B155" t="s">
        <v>159</v>
      </c>
      <c r="C155" s="3" t="s">
        <v>57</v>
      </c>
      <c r="D155" t="s">
        <v>26</v>
      </c>
      <c r="E155">
        <v>1.6</v>
      </c>
      <c r="F155" t="s">
        <v>9</v>
      </c>
      <c r="G155" t="s">
        <v>22</v>
      </c>
    </row>
    <row r="156" spans="1:7" x14ac:dyDescent="0.25">
      <c r="A156">
        <v>154</v>
      </c>
      <c r="B156" t="s">
        <v>163</v>
      </c>
      <c r="C156" s="3" t="s">
        <v>48</v>
      </c>
      <c r="D156" t="s">
        <v>26</v>
      </c>
      <c r="E156">
        <v>1.5</v>
      </c>
      <c r="G156" t="s">
        <v>22</v>
      </c>
    </row>
    <row r="157" spans="1:7" x14ac:dyDescent="0.25">
      <c r="A157">
        <v>155</v>
      </c>
      <c r="B157" t="s">
        <v>168</v>
      </c>
      <c r="C157" s="3" t="s">
        <v>84</v>
      </c>
      <c r="D157" t="s">
        <v>26</v>
      </c>
      <c r="E157">
        <v>1.3</v>
      </c>
      <c r="F157" t="s">
        <v>35</v>
      </c>
      <c r="G157" t="s">
        <v>22</v>
      </c>
    </row>
    <row r="158" spans="1:7" x14ac:dyDescent="0.25">
      <c r="A158">
        <v>156</v>
      </c>
      <c r="B158" t="s">
        <v>176</v>
      </c>
      <c r="C158" s="3" t="s">
        <v>48</v>
      </c>
      <c r="D158" t="s">
        <v>26</v>
      </c>
      <c r="E158">
        <v>1</v>
      </c>
      <c r="F158" t="s">
        <v>9</v>
      </c>
      <c r="G158" t="s">
        <v>22</v>
      </c>
    </row>
    <row r="159" spans="1:7" x14ac:dyDescent="0.25">
      <c r="A159">
        <v>157</v>
      </c>
      <c r="B159" t="s">
        <v>183</v>
      </c>
      <c r="C159" s="3" t="s">
        <v>84</v>
      </c>
      <c r="D159" t="s">
        <v>13</v>
      </c>
      <c r="E159">
        <v>0.75</v>
      </c>
      <c r="G159" t="s">
        <v>22</v>
      </c>
    </row>
    <row r="160" spans="1:7" x14ac:dyDescent="0.25">
      <c r="A160">
        <v>158</v>
      </c>
      <c r="B160" t="s">
        <v>191</v>
      </c>
      <c r="C160" s="3" t="s">
        <v>107</v>
      </c>
      <c r="D160" t="s">
        <v>26</v>
      </c>
      <c r="E160">
        <v>0.65</v>
      </c>
      <c r="F160" t="s">
        <v>35</v>
      </c>
      <c r="G160" t="s">
        <v>22</v>
      </c>
    </row>
    <row r="161" spans="1:7" x14ac:dyDescent="0.25">
      <c r="A161">
        <v>159</v>
      </c>
      <c r="B161" t="s">
        <v>210</v>
      </c>
      <c r="C161" s="3" t="s">
        <v>57</v>
      </c>
      <c r="D161" t="s">
        <v>13</v>
      </c>
      <c r="E161">
        <v>0.5</v>
      </c>
      <c r="G161" t="s">
        <v>22</v>
      </c>
    </row>
    <row r="162" spans="1:7" x14ac:dyDescent="0.25">
      <c r="A162">
        <v>160</v>
      </c>
      <c r="B162" t="s">
        <v>217</v>
      </c>
      <c r="C162" s="3" t="s">
        <v>57</v>
      </c>
      <c r="D162" t="s">
        <v>13</v>
      </c>
      <c r="E162">
        <v>0.3</v>
      </c>
      <c r="F162" t="s">
        <v>21</v>
      </c>
      <c r="G162" t="s">
        <v>22</v>
      </c>
    </row>
    <row r="163" spans="1:7" x14ac:dyDescent="0.25">
      <c r="A163">
        <v>161</v>
      </c>
      <c r="B163" t="s">
        <v>218</v>
      </c>
      <c r="C163" s="3" t="s">
        <v>125</v>
      </c>
      <c r="D163" t="s">
        <v>26</v>
      </c>
      <c r="E163">
        <v>0.3</v>
      </c>
      <c r="F163" t="s">
        <v>27</v>
      </c>
      <c r="G163" t="s">
        <v>22</v>
      </c>
    </row>
    <row r="164" spans="1:7" x14ac:dyDescent="0.25">
      <c r="A164">
        <v>162</v>
      </c>
      <c r="B164" t="s">
        <v>255</v>
      </c>
      <c r="C164" s="3" t="s">
        <v>57</v>
      </c>
      <c r="D164" t="s">
        <v>20</v>
      </c>
      <c r="E164">
        <v>0.2</v>
      </c>
      <c r="F164" t="s">
        <v>21</v>
      </c>
      <c r="G164" t="s">
        <v>22</v>
      </c>
    </row>
    <row r="165" spans="1:7" x14ac:dyDescent="0.25">
      <c r="A165">
        <v>163</v>
      </c>
      <c r="B165" t="s">
        <v>256</v>
      </c>
      <c r="C165" s="3" t="s">
        <v>57</v>
      </c>
      <c r="D165" t="s">
        <v>8</v>
      </c>
      <c r="E165">
        <v>0.2</v>
      </c>
      <c r="G165" t="s">
        <v>22</v>
      </c>
    </row>
    <row r="166" spans="1:7" x14ac:dyDescent="0.25">
      <c r="A166">
        <v>164</v>
      </c>
      <c r="B166" t="s">
        <v>257</v>
      </c>
      <c r="C166" s="3" t="s">
        <v>57</v>
      </c>
      <c r="D166" t="s">
        <v>13</v>
      </c>
      <c r="E166">
        <v>0.2</v>
      </c>
      <c r="G166" t="s">
        <v>22</v>
      </c>
    </row>
    <row r="167" spans="1:7" x14ac:dyDescent="0.25">
      <c r="A167">
        <v>165</v>
      </c>
      <c r="B167" t="s">
        <v>258</v>
      </c>
      <c r="C167" s="3" t="s">
        <v>57</v>
      </c>
      <c r="D167" t="s">
        <v>20</v>
      </c>
      <c r="E167">
        <v>0.2</v>
      </c>
      <c r="G167" t="s">
        <v>22</v>
      </c>
    </row>
    <row r="168" spans="1:7" x14ac:dyDescent="0.25">
      <c r="A168">
        <v>166</v>
      </c>
      <c r="B168" t="s">
        <v>259</v>
      </c>
      <c r="C168" s="3" t="s">
        <v>57</v>
      </c>
      <c r="D168" t="s">
        <v>13</v>
      </c>
      <c r="E168">
        <v>0.2</v>
      </c>
      <c r="G168" t="s">
        <v>22</v>
      </c>
    </row>
    <row r="169" spans="1:7" x14ac:dyDescent="0.25">
      <c r="A169">
        <v>167</v>
      </c>
      <c r="B169" t="s">
        <v>260</v>
      </c>
      <c r="C169" s="3" t="s">
        <v>57</v>
      </c>
      <c r="D169" t="s">
        <v>13</v>
      </c>
      <c r="E169">
        <v>0.2</v>
      </c>
      <c r="G169" t="s">
        <v>22</v>
      </c>
    </row>
    <row r="170" spans="1:7" x14ac:dyDescent="0.25">
      <c r="A170">
        <v>168</v>
      </c>
      <c r="B170" t="s">
        <v>30</v>
      </c>
      <c r="C170" s="3" t="s">
        <v>12</v>
      </c>
      <c r="D170" t="s">
        <v>20</v>
      </c>
      <c r="E170">
        <v>15</v>
      </c>
      <c r="F170" t="s">
        <v>31</v>
      </c>
      <c r="G170" t="s">
        <v>32</v>
      </c>
    </row>
    <row r="171" spans="1:7" x14ac:dyDescent="0.25">
      <c r="A171">
        <v>169</v>
      </c>
      <c r="B171" t="s">
        <v>49</v>
      </c>
      <c r="C171" s="3" t="s">
        <v>12</v>
      </c>
      <c r="D171" t="s">
        <v>13</v>
      </c>
      <c r="E171">
        <v>11</v>
      </c>
      <c r="F171" t="s">
        <v>31</v>
      </c>
      <c r="G171" t="s">
        <v>32</v>
      </c>
    </row>
    <row r="172" spans="1:7" x14ac:dyDescent="0.25">
      <c r="A172">
        <v>170</v>
      </c>
      <c r="B172" t="s">
        <v>51</v>
      </c>
      <c r="C172" s="3" t="s">
        <v>48</v>
      </c>
      <c r="D172" t="s">
        <v>13</v>
      </c>
      <c r="E172">
        <v>10.75</v>
      </c>
      <c r="F172" t="s">
        <v>31</v>
      </c>
      <c r="G172" t="s">
        <v>32</v>
      </c>
    </row>
    <row r="173" spans="1:7" x14ac:dyDescent="0.25">
      <c r="A173">
        <v>171</v>
      </c>
      <c r="B173" t="s">
        <v>52</v>
      </c>
      <c r="C173" s="3" t="s">
        <v>24</v>
      </c>
      <c r="D173" t="s">
        <v>13</v>
      </c>
      <c r="E173">
        <v>10.75</v>
      </c>
      <c r="F173" t="s">
        <v>31</v>
      </c>
      <c r="G173" t="s">
        <v>32</v>
      </c>
    </row>
    <row r="174" spans="1:7" x14ac:dyDescent="0.25">
      <c r="A174">
        <v>172</v>
      </c>
      <c r="B174" t="s">
        <v>81</v>
      </c>
      <c r="C174" s="3" t="s">
        <v>24</v>
      </c>
      <c r="D174" t="s">
        <v>26</v>
      </c>
      <c r="E174">
        <v>7.75</v>
      </c>
      <c r="F174" t="s">
        <v>14</v>
      </c>
      <c r="G174" t="s">
        <v>32</v>
      </c>
    </row>
    <row r="175" spans="1:7" x14ac:dyDescent="0.25">
      <c r="A175">
        <v>173</v>
      </c>
      <c r="B175" t="s">
        <v>89</v>
      </c>
      <c r="C175" s="3" t="s">
        <v>24</v>
      </c>
      <c r="D175" t="s">
        <v>20</v>
      </c>
      <c r="E175">
        <v>7</v>
      </c>
      <c r="F175" t="s">
        <v>14</v>
      </c>
      <c r="G175" t="s">
        <v>32</v>
      </c>
    </row>
    <row r="176" spans="1:7" x14ac:dyDescent="0.25">
      <c r="A176">
        <v>174</v>
      </c>
      <c r="B176" t="s">
        <v>90</v>
      </c>
      <c r="C176" s="3" t="s">
        <v>12</v>
      </c>
      <c r="D176" t="s">
        <v>26</v>
      </c>
      <c r="E176">
        <v>7</v>
      </c>
      <c r="F176" t="s">
        <v>31</v>
      </c>
      <c r="G176" t="s">
        <v>32</v>
      </c>
    </row>
    <row r="177" spans="1:7" x14ac:dyDescent="0.25">
      <c r="A177">
        <v>175</v>
      </c>
      <c r="B177" t="s">
        <v>105</v>
      </c>
      <c r="C177" s="3" t="s">
        <v>24</v>
      </c>
      <c r="D177" t="s">
        <v>8</v>
      </c>
      <c r="E177">
        <v>5.5</v>
      </c>
      <c r="F177" t="s">
        <v>43</v>
      </c>
      <c r="G177" t="s">
        <v>32</v>
      </c>
    </row>
    <row r="178" spans="1:7" x14ac:dyDescent="0.25">
      <c r="A178">
        <v>176</v>
      </c>
      <c r="B178" t="s">
        <v>127</v>
      </c>
      <c r="C178" s="3" t="s">
        <v>57</v>
      </c>
      <c r="D178" t="s">
        <v>8</v>
      </c>
      <c r="E178">
        <v>3.4</v>
      </c>
      <c r="F178" t="s">
        <v>35</v>
      </c>
      <c r="G178" t="s">
        <v>32</v>
      </c>
    </row>
    <row r="179" spans="1:7" x14ac:dyDescent="0.25">
      <c r="A179">
        <v>177</v>
      </c>
      <c r="B179" t="s">
        <v>139</v>
      </c>
      <c r="C179" s="3" t="s">
        <v>125</v>
      </c>
      <c r="D179" t="s">
        <v>13</v>
      </c>
      <c r="E179">
        <v>2.4</v>
      </c>
      <c r="F179" t="s">
        <v>31</v>
      </c>
      <c r="G179" t="s">
        <v>32</v>
      </c>
    </row>
    <row r="180" spans="1:7" x14ac:dyDescent="0.25">
      <c r="A180">
        <v>178</v>
      </c>
      <c r="B180" t="s">
        <v>152</v>
      </c>
      <c r="C180" s="3" t="s">
        <v>24</v>
      </c>
      <c r="D180" t="s">
        <v>13</v>
      </c>
      <c r="E180">
        <v>2</v>
      </c>
      <c r="G180" t="s">
        <v>32</v>
      </c>
    </row>
    <row r="181" spans="1:7" x14ac:dyDescent="0.25">
      <c r="A181">
        <v>179</v>
      </c>
      <c r="B181" t="s">
        <v>177</v>
      </c>
      <c r="C181" s="3" t="s">
        <v>48</v>
      </c>
      <c r="D181" t="s">
        <v>13</v>
      </c>
      <c r="E181">
        <v>1</v>
      </c>
      <c r="G181" t="s">
        <v>32</v>
      </c>
    </row>
    <row r="182" spans="1:7" x14ac:dyDescent="0.25">
      <c r="A182">
        <v>180</v>
      </c>
      <c r="B182" t="s">
        <v>179</v>
      </c>
      <c r="C182" s="3" t="s">
        <v>63</v>
      </c>
      <c r="D182" t="s">
        <v>13</v>
      </c>
      <c r="E182">
        <v>0.95</v>
      </c>
      <c r="F182" t="s">
        <v>35</v>
      </c>
      <c r="G182" t="s">
        <v>32</v>
      </c>
    </row>
    <row r="183" spans="1:7" x14ac:dyDescent="0.25">
      <c r="A183">
        <v>181</v>
      </c>
      <c r="B183" t="s">
        <v>181</v>
      </c>
      <c r="C183" s="3" t="s">
        <v>107</v>
      </c>
      <c r="D183" t="s">
        <v>20</v>
      </c>
      <c r="E183">
        <v>0.8</v>
      </c>
      <c r="F183" t="s">
        <v>31</v>
      </c>
      <c r="G183" t="s">
        <v>32</v>
      </c>
    </row>
    <row r="184" spans="1:7" x14ac:dyDescent="0.25">
      <c r="A184">
        <v>182</v>
      </c>
      <c r="B184" t="s">
        <v>184</v>
      </c>
      <c r="C184" s="3" t="s">
        <v>84</v>
      </c>
      <c r="D184" t="s">
        <v>26</v>
      </c>
      <c r="E184">
        <v>0.75</v>
      </c>
      <c r="F184" t="s">
        <v>27</v>
      </c>
      <c r="G184" t="s">
        <v>32</v>
      </c>
    </row>
    <row r="185" spans="1:7" x14ac:dyDescent="0.25">
      <c r="A185">
        <v>183</v>
      </c>
      <c r="B185" t="s">
        <v>185</v>
      </c>
      <c r="C185" s="3" t="s">
        <v>84</v>
      </c>
      <c r="D185" t="s">
        <v>26</v>
      </c>
      <c r="E185">
        <v>0.75</v>
      </c>
      <c r="F185" t="s">
        <v>14</v>
      </c>
      <c r="G185" t="s">
        <v>32</v>
      </c>
    </row>
    <row r="186" spans="1:7" x14ac:dyDescent="0.25">
      <c r="A186">
        <v>184</v>
      </c>
      <c r="B186" t="s">
        <v>211</v>
      </c>
      <c r="C186" s="3" t="s">
        <v>107</v>
      </c>
      <c r="D186" t="s">
        <v>26</v>
      </c>
      <c r="E186">
        <v>0.5</v>
      </c>
      <c r="F186" t="s">
        <v>14</v>
      </c>
      <c r="G186" t="s">
        <v>32</v>
      </c>
    </row>
    <row r="187" spans="1:7" x14ac:dyDescent="0.25">
      <c r="A187">
        <v>185</v>
      </c>
      <c r="B187" t="s">
        <v>219</v>
      </c>
      <c r="C187" s="3" t="s">
        <v>57</v>
      </c>
      <c r="D187" t="s">
        <v>13</v>
      </c>
      <c r="E187">
        <v>0.3</v>
      </c>
      <c r="F187" t="s">
        <v>31</v>
      </c>
      <c r="G187" t="s">
        <v>32</v>
      </c>
    </row>
    <row r="188" spans="1:7" x14ac:dyDescent="0.25">
      <c r="A188">
        <v>186</v>
      </c>
      <c r="B188" t="s">
        <v>222</v>
      </c>
      <c r="C188" s="3" t="s">
        <v>57</v>
      </c>
      <c r="D188" t="s">
        <v>26</v>
      </c>
      <c r="E188">
        <v>0.25</v>
      </c>
      <c r="G188" t="s">
        <v>32</v>
      </c>
    </row>
    <row r="189" spans="1:7" x14ac:dyDescent="0.25">
      <c r="A189">
        <v>187</v>
      </c>
      <c r="B189" t="s">
        <v>261</v>
      </c>
      <c r="C189" s="3" t="s">
        <v>57</v>
      </c>
      <c r="D189" t="s">
        <v>26</v>
      </c>
      <c r="E189">
        <v>0.2</v>
      </c>
      <c r="F189" t="s">
        <v>31</v>
      </c>
      <c r="G189" t="s">
        <v>32</v>
      </c>
    </row>
    <row r="190" spans="1:7" x14ac:dyDescent="0.25">
      <c r="A190">
        <v>188</v>
      </c>
      <c r="B190" t="s">
        <v>262</v>
      </c>
      <c r="C190" s="3" t="s">
        <v>57</v>
      </c>
      <c r="D190" t="s">
        <v>13</v>
      </c>
      <c r="E190">
        <v>0.2</v>
      </c>
      <c r="G190" t="s">
        <v>32</v>
      </c>
    </row>
    <row r="191" spans="1:7" x14ac:dyDescent="0.25">
      <c r="A191">
        <v>189</v>
      </c>
      <c r="B191" t="s">
        <v>263</v>
      </c>
      <c r="C191" s="3" t="s">
        <v>57</v>
      </c>
      <c r="D191" t="s">
        <v>8</v>
      </c>
      <c r="E191">
        <v>0.2</v>
      </c>
      <c r="G191" t="s">
        <v>32</v>
      </c>
    </row>
    <row r="192" spans="1:7" x14ac:dyDescent="0.25">
      <c r="A192">
        <v>190</v>
      </c>
      <c r="B192" t="s">
        <v>34</v>
      </c>
      <c r="C192" s="3" t="s">
        <v>12</v>
      </c>
      <c r="D192" t="s">
        <v>8</v>
      </c>
      <c r="E192">
        <v>14</v>
      </c>
      <c r="F192" t="s">
        <v>35</v>
      </c>
      <c r="G192" t="s">
        <v>36</v>
      </c>
    </row>
    <row r="193" spans="1:7" x14ac:dyDescent="0.25">
      <c r="A193">
        <v>191</v>
      </c>
      <c r="B193" t="s">
        <v>58</v>
      </c>
      <c r="C193" s="3" t="s">
        <v>12</v>
      </c>
      <c r="D193" t="s">
        <v>8</v>
      </c>
      <c r="E193">
        <v>10</v>
      </c>
      <c r="F193" t="s">
        <v>35</v>
      </c>
      <c r="G193" t="s">
        <v>36</v>
      </c>
    </row>
    <row r="194" spans="1:7" x14ac:dyDescent="0.25">
      <c r="A194">
        <v>192</v>
      </c>
      <c r="B194" t="s">
        <v>59</v>
      </c>
      <c r="C194" s="3" t="s">
        <v>48</v>
      </c>
      <c r="D194" t="s">
        <v>26</v>
      </c>
      <c r="E194">
        <v>10</v>
      </c>
      <c r="F194" t="s">
        <v>43</v>
      </c>
      <c r="G194" t="s">
        <v>36</v>
      </c>
    </row>
    <row r="195" spans="1:7" x14ac:dyDescent="0.25">
      <c r="A195">
        <v>193</v>
      </c>
      <c r="B195" t="s">
        <v>68</v>
      </c>
      <c r="C195" s="3" t="s">
        <v>54</v>
      </c>
      <c r="D195" t="s">
        <v>20</v>
      </c>
      <c r="E195">
        <v>8.5</v>
      </c>
      <c r="F195" t="s">
        <v>17</v>
      </c>
      <c r="G195" t="s">
        <v>36</v>
      </c>
    </row>
    <row r="196" spans="1:7" x14ac:dyDescent="0.25">
      <c r="A196">
        <v>194</v>
      </c>
      <c r="B196" t="s">
        <v>80</v>
      </c>
      <c r="C196" s="3" t="s">
        <v>24</v>
      </c>
      <c r="D196" t="s">
        <v>26</v>
      </c>
      <c r="E196">
        <v>8</v>
      </c>
      <c r="F196" t="s">
        <v>21</v>
      </c>
      <c r="G196" t="s">
        <v>36</v>
      </c>
    </row>
    <row r="197" spans="1:7" x14ac:dyDescent="0.25">
      <c r="A197">
        <v>195</v>
      </c>
      <c r="B197" t="s">
        <v>82</v>
      </c>
      <c r="C197" s="3" t="s">
        <v>24</v>
      </c>
      <c r="D197" t="s">
        <v>20</v>
      </c>
      <c r="E197">
        <v>7.75</v>
      </c>
      <c r="F197" t="s">
        <v>31</v>
      </c>
      <c r="G197" t="s">
        <v>36</v>
      </c>
    </row>
    <row r="198" spans="1:7" x14ac:dyDescent="0.25">
      <c r="A198">
        <v>196</v>
      </c>
      <c r="B198" t="s">
        <v>96</v>
      </c>
      <c r="C198" s="3" t="s">
        <v>24</v>
      </c>
      <c r="D198" t="s">
        <v>26</v>
      </c>
      <c r="E198">
        <v>6.5</v>
      </c>
      <c r="F198" t="s">
        <v>31</v>
      </c>
      <c r="G198" t="s">
        <v>36</v>
      </c>
    </row>
    <row r="199" spans="1:7" x14ac:dyDescent="0.25">
      <c r="A199">
        <v>197</v>
      </c>
      <c r="B199" t="s">
        <v>109</v>
      </c>
      <c r="C199" s="3" t="s">
        <v>24</v>
      </c>
      <c r="D199" t="s">
        <v>13</v>
      </c>
      <c r="E199">
        <v>5</v>
      </c>
      <c r="F199" t="s">
        <v>17</v>
      </c>
      <c r="G199" t="s">
        <v>36</v>
      </c>
    </row>
    <row r="200" spans="1:7" x14ac:dyDescent="0.25">
      <c r="A200">
        <v>198</v>
      </c>
      <c r="B200" t="s">
        <v>118</v>
      </c>
      <c r="C200" s="3" t="s">
        <v>12</v>
      </c>
      <c r="D200" t="s">
        <v>20</v>
      </c>
      <c r="E200">
        <v>4</v>
      </c>
      <c r="F200" t="s">
        <v>35</v>
      </c>
      <c r="G200" t="s">
        <v>36</v>
      </c>
    </row>
    <row r="201" spans="1:7" x14ac:dyDescent="0.25">
      <c r="A201">
        <v>199</v>
      </c>
      <c r="B201" t="s">
        <v>124</v>
      </c>
      <c r="C201" s="3" t="s">
        <v>125</v>
      </c>
      <c r="D201" t="s">
        <v>13</v>
      </c>
      <c r="E201">
        <v>3.8</v>
      </c>
      <c r="F201" t="s">
        <v>35</v>
      </c>
      <c r="G201" t="s">
        <v>36</v>
      </c>
    </row>
    <row r="202" spans="1:7" x14ac:dyDescent="0.25">
      <c r="A202">
        <v>200</v>
      </c>
      <c r="B202" t="s">
        <v>135</v>
      </c>
      <c r="C202" s="3" t="s">
        <v>84</v>
      </c>
      <c r="D202" t="s">
        <v>26</v>
      </c>
      <c r="E202">
        <v>2.6</v>
      </c>
      <c r="F202" t="s">
        <v>31</v>
      </c>
      <c r="G202" t="s">
        <v>36</v>
      </c>
    </row>
    <row r="203" spans="1:7" x14ac:dyDescent="0.25">
      <c r="A203">
        <v>201</v>
      </c>
      <c r="B203" t="s">
        <v>153</v>
      </c>
      <c r="C203" s="3" t="s">
        <v>24</v>
      </c>
      <c r="D203" t="s">
        <v>26</v>
      </c>
      <c r="E203">
        <v>2</v>
      </c>
      <c r="F203" t="s">
        <v>21</v>
      </c>
      <c r="G203" t="s">
        <v>36</v>
      </c>
    </row>
    <row r="204" spans="1:7" x14ac:dyDescent="0.25">
      <c r="A204">
        <v>202</v>
      </c>
      <c r="B204" t="s">
        <v>164</v>
      </c>
      <c r="C204" s="3" t="s">
        <v>54</v>
      </c>
      <c r="D204" t="s">
        <v>13</v>
      </c>
      <c r="E204">
        <v>1.5</v>
      </c>
      <c r="F204" t="s">
        <v>21</v>
      </c>
      <c r="G204" t="s">
        <v>36</v>
      </c>
    </row>
    <row r="205" spans="1:7" x14ac:dyDescent="0.25">
      <c r="A205">
        <v>203</v>
      </c>
      <c r="B205" t="s">
        <v>167</v>
      </c>
      <c r="C205" s="3" t="s">
        <v>107</v>
      </c>
      <c r="D205" t="s">
        <v>20</v>
      </c>
      <c r="E205">
        <v>1.4</v>
      </c>
      <c r="F205" t="s">
        <v>43</v>
      </c>
      <c r="G205" t="s">
        <v>36</v>
      </c>
    </row>
    <row r="206" spans="1:7" x14ac:dyDescent="0.25">
      <c r="A206">
        <v>204</v>
      </c>
      <c r="B206" t="s">
        <v>178</v>
      </c>
      <c r="C206" s="3" t="s">
        <v>48</v>
      </c>
      <c r="D206" t="s">
        <v>20</v>
      </c>
      <c r="E206">
        <v>1</v>
      </c>
      <c r="G206" t="s">
        <v>36</v>
      </c>
    </row>
    <row r="207" spans="1:7" x14ac:dyDescent="0.25">
      <c r="A207">
        <v>205</v>
      </c>
      <c r="B207" t="s">
        <v>186</v>
      </c>
      <c r="C207" s="3" t="s">
        <v>84</v>
      </c>
      <c r="D207" t="s">
        <v>26</v>
      </c>
      <c r="E207">
        <v>0.75</v>
      </c>
      <c r="G207" t="s">
        <v>36</v>
      </c>
    </row>
    <row r="208" spans="1:7" x14ac:dyDescent="0.25">
      <c r="A208">
        <v>206</v>
      </c>
      <c r="B208" t="s">
        <v>187</v>
      </c>
      <c r="C208" s="3" t="s">
        <v>84</v>
      </c>
      <c r="D208" t="s">
        <v>13</v>
      </c>
      <c r="E208">
        <v>0.75</v>
      </c>
      <c r="G208" t="s">
        <v>36</v>
      </c>
    </row>
    <row r="209" spans="1:7" x14ac:dyDescent="0.25">
      <c r="A209">
        <v>207</v>
      </c>
      <c r="B209" t="s">
        <v>220</v>
      </c>
      <c r="C209" s="3" t="s">
        <v>57</v>
      </c>
      <c r="D209" t="s">
        <v>26</v>
      </c>
      <c r="E209">
        <v>0.3</v>
      </c>
      <c r="F209" t="s">
        <v>35</v>
      </c>
      <c r="G209" t="s">
        <v>36</v>
      </c>
    </row>
    <row r="210" spans="1:7" x14ac:dyDescent="0.25">
      <c r="A210">
        <v>208</v>
      </c>
      <c r="B210" t="s">
        <v>264</v>
      </c>
      <c r="C210" s="3" t="s">
        <v>57</v>
      </c>
      <c r="D210" t="s">
        <v>13</v>
      </c>
      <c r="E210">
        <v>0.2</v>
      </c>
      <c r="G210" t="s">
        <v>36</v>
      </c>
    </row>
    <row r="211" spans="1:7" x14ac:dyDescent="0.25">
      <c r="A211">
        <v>209</v>
      </c>
      <c r="B211" t="s">
        <v>265</v>
      </c>
      <c r="C211" s="3" t="s">
        <v>57</v>
      </c>
      <c r="D211" t="s">
        <v>26</v>
      </c>
      <c r="E211">
        <v>0.2</v>
      </c>
      <c r="G211" t="s">
        <v>36</v>
      </c>
    </row>
    <row r="212" spans="1:7" x14ac:dyDescent="0.25">
      <c r="A212">
        <v>210</v>
      </c>
      <c r="B212" t="s">
        <v>266</v>
      </c>
      <c r="C212" s="3" t="s">
        <v>57</v>
      </c>
      <c r="D212" t="s">
        <v>8</v>
      </c>
      <c r="E212">
        <v>0.2</v>
      </c>
      <c r="G212" t="s">
        <v>36</v>
      </c>
    </row>
    <row r="213" spans="1:7" x14ac:dyDescent="0.25">
      <c r="A213">
        <v>211</v>
      </c>
      <c r="B213" t="s">
        <v>267</v>
      </c>
      <c r="C213" s="3" t="s">
        <v>57</v>
      </c>
      <c r="D213" t="s">
        <v>26</v>
      </c>
      <c r="E213">
        <v>0.2</v>
      </c>
      <c r="G213" t="s">
        <v>36</v>
      </c>
    </row>
    <row r="214" spans="1:7" x14ac:dyDescent="0.25">
      <c r="A214">
        <v>212</v>
      </c>
      <c r="B214" t="s">
        <v>268</v>
      </c>
      <c r="C214" s="3" t="s">
        <v>57</v>
      </c>
      <c r="D214" t="s">
        <v>26</v>
      </c>
      <c r="E214">
        <v>0.2</v>
      </c>
      <c r="F214" t="s">
        <v>35</v>
      </c>
      <c r="G214" t="s">
        <v>36</v>
      </c>
    </row>
    <row r="215" spans="1:7" x14ac:dyDescent="0.25">
      <c r="A215">
        <v>213</v>
      </c>
      <c r="B215" t="s">
        <v>269</v>
      </c>
      <c r="C215" s="3" t="s">
        <v>57</v>
      </c>
      <c r="D215" t="s">
        <v>13</v>
      </c>
      <c r="E215">
        <v>0.2</v>
      </c>
      <c r="G215" t="s">
        <v>36</v>
      </c>
    </row>
    <row r="216" spans="1:7" x14ac:dyDescent="0.25">
      <c r="A216">
        <v>214</v>
      </c>
      <c r="B216" t="s">
        <v>37</v>
      </c>
      <c r="C216" s="3" t="s">
        <v>12</v>
      </c>
      <c r="D216" t="s">
        <v>20</v>
      </c>
      <c r="E216">
        <v>14</v>
      </c>
      <c r="F216" t="s">
        <v>27</v>
      </c>
      <c r="G216" t="s">
        <v>38</v>
      </c>
    </row>
    <row r="217" spans="1:7" x14ac:dyDescent="0.25">
      <c r="A217">
        <v>215</v>
      </c>
      <c r="B217" t="s">
        <v>53</v>
      </c>
      <c r="C217" s="3" t="s">
        <v>54</v>
      </c>
      <c r="D217" t="s">
        <v>8</v>
      </c>
      <c r="E217">
        <v>10.75</v>
      </c>
      <c r="F217" t="s">
        <v>9</v>
      </c>
      <c r="G217" t="s">
        <v>38</v>
      </c>
    </row>
    <row r="218" spans="1:7" x14ac:dyDescent="0.25">
      <c r="A218">
        <v>216</v>
      </c>
      <c r="B218" t="s">
        <v>67</v>
      </c>
      <c r="C218" s="3" t="s">
        <v>54</v>
      </c>
      <c r="D218" t="s">
        <v>13</v>
      </c>
      <c r="E218">
        <v>8.75</v>
      </c>
      <c r="F218" t="s">
        <v>31</v>
      </c>
      <c r="G218" t="s">
        <v>38</v>
      </c>
    </row>
    <row r="219" spans="1:7" x14ac:dyDescent="0.25">
      <c r="A219">
        <v>217</v>
      </c>
      <c r="B219" t="s">
        <v>69</v>
      </c>
      <c r="C219" s="3" t="s">
        <v>63</v>
      </c>
      <c r="D219" t="s">
        <v>20</v>
      </c>
      <c r="E219">
        <v>8.5</v>
      </c>
      <c r="F219" t="s">
        <v>43</v>
      </c>
      <c r="G219" t="s">
        <v>38</v>
      </c>
    </row>
    <row r="220" spans="1:7" x14ac:dyDescent="0.25">
      <c r="A220">
        <v>218</v>
      </c>
      <c r="B220" t="s">
        <v>83</v>
      </c>
      <c r="C220" s="3" t="s">
        <v>84</v>
      </c>
      <c r="D220" t="s">
        <v>13</v>
      </c>
      <c r="E220">
        <v>7.75</v>
      </c>
      <c r="G220" t="s">
        <v>38</v>
      </c>
    </row>
    <row r="221" spans="1:7" x14ac:dyDescent="0.25">
      <c r="A221">
        <v>219</v>
      </c>
      <c r="B221" t="s">
        <v>97</v>
      </c>
      <c r="C221" s="3" t="s">
        <v>57</v>
      </c>
      <c r="D221" t="s">
        <v>13</v>
      </c>
      <c r="E221">
        <v>6.5</v>
      </c>
      <c r="F221" t="s">
        <v>27</v>
      </c>
      <c r="G221" t="s">
        <v>38</v>
      </c>
    </row>
    <row r="222" spans="1:7" x14ac:dyDescent="0.25">
      <c r="A222">
        <v>220</v>
      </c>
      <c r="B222" t="s">
        <v>113</v>
      </c>
      <c r="C222" s="3" t="s">
        <v>107</v>
      </c>
      <c r="D222" t="s">
        <v>13</v>
      </c>
      <c r="E222">
        <v>4.2</v>
      </c>
      <c r="F222" t="s">
        <v>21</v>
      </c>
      <c r="G222" t="s">
        <v>38</v>
      </c>
    </row>
    <row r="223" spans="1:7" x14ac:dyDescent="0.25">
      <c r="A223">
        <v>221</v>
      </c>
      <c r="B223" t="s">
        <v>114</v>
      </c>
      <c r="C223" s="3" t="s">
        <v>24</v>
      </c>
      <c r="D223" t="s">
        <v>26</v>
      </c>
      <c r="E223">
        <v>4.2</v>
      </c>
      <c r="F223" t="s">
        <v>27</v>
      </c>
      <c r="G223" t="s">
        <v>38</v>
      </c>
    </row>
    <row r="224" spans="1:7" x14ac:dyDescent="0.25">
      <c r="A224">
        <v>222</v>
      </c>
      <c r="B224" t="s">
        <v>119</v>
      </c>
      <c r="C224" s="3" t="s">
        <v>48</v>
      </c>
      <c r="D224" t="s">
        <v>26</v>
      </c>
      <c r="E224">
        <v>4</v>
      </c>
      <c r="F224" t="s">
        <v>27</v>
      </c>
      <c r="G224" t="s">
        <v>38</v>
      </c>
    </row>
    <row r="225" spans="1:7" x14ac:dyDescent="0.25">
      <c r="A225">
        <v>223</v>
      </c>
      <c r="B225" t="s">
        <v>120</v>
      </c>
      <c r="C225" s="3" t="s">
        <v>12</v>
      </c>
      <c r="D225" t="s">
        <v>13</v>
      </c>
      <c r="E225">
        <v>4</v>
      </c>
      <c r="F225" t="s">
        <v>27</v>
      </c>
      <c r="G225" t="s">
        <v>38</v>
      </c>
    </row>
    <row r="226" spans="1:7" x14ac:dyDescent="0.25">
      <c r="A226">
        <v>224</v>
      </c>
      <c r="B226" t="s">
        <v>121</v>
      </c>
      <c r="C226" s="3" t="s">
        <v>12</v>
      </c>
      <c r="D226" t="s">
        <v>26</v>
      </c>
      <c r="E226">
        <v>4</v>
      </c>
      <c r="F226" t="s">
        <v>27</v>
      </c>
      <c r="G226" t="s">
        <v>38</v>
      </c>
    </row>
    <row r="227" spans="1:7" x14ac:dyDescent="0.25">
      <c r="A227">
        <v>225</v>
      </c>
      <c r="B227" t="s">
        <v>122</v>
      </c>
      <c r="C227" s="3" t="s">
        <v>57</v>
      </c>
      <c r="D227" t="s">
        <v>26</v>
      </c>
      <c r="E227">
        <v>4</v>
      </c>
      <c r="F227" t="s">
        <v>35</v>
      </c>
      <c r="G227" t="s">
        <v>38</v>
      </c>
    </row>
    <row r="228" spans="1:7" x14ac:dyDescent="0.25">
      <c r="A228">
        <v>226</v>
      </c>
      <c r="B228" t="s">
        <v>136</v>
      </c>
      <c r="C228" s="3" t="s">
        <v>48</v>
      </c>
      <c r="D228" t="s">
        <v>20</v>
      </c>
      <c r="E228">
        <v>2.6</v>
      </c>
      <c r="F228" t="s">
        <v>9</v>
      </c>
      <c r="G228" t="s">
        <v>38</v>
      </c>
    </row>
    <row r="229" spans="1:7" x14ac:dyDescent="0.25">
      <c r="A229">
        <v>227</v>
      </c>
      <c r="B229" t="s">
        <v>140</v>
      </c>
      <c r="C229" s="3" t="s">
        <v>84</v>
      </c>
      <c r="D229" t="s">
        <v>26</v>
      </c>
      <c r="E229">
        <v>2.4</v>
      </c>
      <c r="G229" t="s">
        <v>38</v>
      </c>
    </row>
    <row r="230" spans="1:7" x14ac:dyDescent="0.25">
      <c r="A230">
        <v>228</v>
      </c>
      <c r="B230" t="s">
        <v>165</v>
      </c>
      <c r="C230" s="3" t="s">
        <v>54</v>
      </c>
      <c r="D230" t="s">
        <v>8</v>
      </c>
      <c r="E230">
        <v>1.5</v>
      </c>
      <c r="F230" t="s">
        <v>35</v>
      </c>
      <c r="G230" t="s">
        <v>38</v>
      </c>
    </row>
    <row r="231" spans="1:7" x14ac:dyDescent="0.25">
      <c r="A231">
        <v>229</v>
      </c>
      <c r="B231" t="s">
        <v>188</v>
      </c>
      <c r="C231" s="3" t="s">
        <v>57</v>
      </c>
      <c r="D231" t="s">
        <v>26</v>
      </c>
      <c r="E231">
        <v>0.75</v>
      </c>
      <c r="F231" t="s">
        <v>35</v>
      </c>
      <c r="G231" t="s">
        <v>38</v>
      </c>
    </row>
    <row r="232" spans="1:7" x14ac:dyDescent="0.25">
      <c r="A232">
        <v>230</v>
      </c>
      <c r="B232" t="s">
        <v>212</v>
      </c>
      <c r="C232" s="3" t="s">
        <v>57</v>
      </c>
      <c r="D232" t="s">
        <v>8</v>
      </c>
      <c r="E232">
        <v>0.5</v>
      </c>
      <c r="F232" t="s">
        <v>17</v>
      </c>
      <c r="G232" t="s">
        <v>38</v>
      </c>
    </row>
    <row r="233" spans="1:7" x14ac:dyDescent="0.25">
      <c r="A233">
        <v>231</v>
      </c>
      <c r="B233" t="s">
        <v>213</v>
      </c>
      <c r="C233" s="3" t="s">
        <v>107</v>
      </c>
      <c r="D233" t="s">
        <v>26</v>
      </c>
      <c r="E233">
        <v>0.5</v>
      </c>
      <c r="G233" t="s">
        <v>38</v>
      </c>
    </row>
    <row r="234" spans="1:7" x14ac:dyDescent="0.25">
      <c r="A234">
        <v>232</v>
      </c>
      <c r="B234" t="s">
        <v>270</v>
      </c>
      <c r="C234" s="3" t="s">
        <v>57</v>
      </c>
      <c r="D234" t="s">
        <v>20</v>
      </c>
      <c r="E234">
        <v>0.2</v>
      </c>
      <c r="F234" t="s">
        <v>27</v>
      </c>
      <c r="G234" t="s">
        <v>38</v>
      </c>
    </row>
    <row r="235" spans="1:7" x14ac:dyDescent="0.25">
      <c r="A235">
        <v>233</v>
      </c>
      <c r="B235" t="s">
        <v>271</v>
      </c>
      <c r="C235" s="3" t="s">
        <v>57</v>
      </c>
      <c r="D235" t="s">
        <v>20</v>
      </c>
      <c r="E235">
        <v>0.2</v>
      </c>
      <c r="G235" t="s">
        <v>38</v>
      </c>
    </row>
    <row r="236" spans="1:7" x14ac:dyDescent="0.25">
      <c r="A236">
        <v>234</v>
      </c>
      <c r="B236" t="s">
        <v>272</v>
      </c>
      <c r="C236" s="3" t="s">
        <v>57</v>
      </c>
      <c r="D236" t="s">
        <v>26</v>
      </c>
      <c r="E236">
        <v>0.2</v>
      </c>
      <c r="F236" t="s">
        <v>27</v>
      </c>
      <c r="G236" t="s">
        <v>38</v>
      </c>
    </row>
    <row r="237" spans="1:7" x14ac:dyDescent="0.25">
      <c r="A237">
        <v>235</v>
      </c>
      <c r="B237" t="s">
        <v>273</v>
      </c>
      <c r="C237" s="3" t="s">
        <v>57</v>
      </c>
      <c r="D237" t="s">
        <v>13</v>
      </c>
      <c r="E237">
        <v>0.2</v>
      </c>
      <c r="G237" t="s">
        <v>38</v>
      </c>
    </row>
    <row r="238" spans="1:7" x14ac:dyDescent="0.25">
      <c r="A238">
        <v>236</v>
      </c>
      <c r="B238" t="s">
        <v>274</v>
      </c>
      <c r="C238" s="3" t="s">
        <v>57</v>
      </c>
      <c r="D238" t="s">
        <v>26</v>
      </c>
      <c r="E238">
        <v>0.2</v>
      </c>
      <c r="G238" t="s">
        <v>38</v>
      </c>
    </row>
    <row r="239" spans="1:7" x14ac:dyDescent="0.25">
      <c r="A239">
        <v>237</v>
      </c>
      <c r="B239" t="s">
        <v>275</v>
      </c>
      <c r="C239" s="3" t="s">
        <v>24</v>
      </c>
      <c r="D239" t="s">
        <v>20</v>
      </c>
      <c r="F239" t="s">
        <v>14</v>
      </c>
      <c r="G239" t="s">
        <v>276</v>
      </c>
    </row>
    <row r="240" spans="1:7" x14ac:dyDescent="0.25">
      <c r="A240">
        <v>238</v>
      </c>
      <c r="B240" t="s">
        <v>277</v>
      </c>
      <c r="C240" s="3" t="s">
        <v>24</v>
      </c>
      <c r="D240" t="s">
        <v>20</v>
      </c>
      <c r="F240" t="s">
        <v>17</v>
      </c>
      <c r="G240" t="s">
        <v>276</v>
      </c>
    </row>
    <row r="241" spans="1:7" x14ac:dyDescent="0.25">
      <c r="A241">
        <v>239</v>
      </c>
      <c r="B241" t="s">
        <v>278</v>
      </c>
      <c r="C241" s="3" t="s">
        <v>24</v>
      </c>
      <c r="D241" t="s">
        <v>13</v>
      </c>
      <c r="F241" t="s">
        <v>43</v>
      </c>
      <c r="G241" t="s">
        <v>276</v>
      </c>
    </row>
    <row r="242" spans="1:7" x14ac:dyDescent="0.25">
      <c r="A242">
        <v>240</v>
      </c>
      <c r="B242" t="s">
        <v>279</v>
      </c>
      <c r="C242" s="3" t="s">
        <v>54</v>
      </c>
      <c r="D242" t="s">
        <v>26</v>
      </c>
      <c r="F242" t="s">
        <v>17</v>
      </c>
      <c r="G242" t="s">
        <v>276</v>
      </c>
    </row>
    <row r="243" spans="1:7" x14ac:dyDescent="0.25">
      <c r="A243">
        <v>241</v>
      </c>
      <c r="B243" t="s">
        <v>280</v>
      </c>
      <c r="C243" s="3" t="s">
        <v>24</v>
      </c>
      <c r="D243" t="s">
        <v>26</v>
      </c>
      <c r="F243" t="s">
        <v>9</v>
      </c>
      <c r="G243" t="s">
        <v>276</v>
      </c>
    </row>
    <row r="244" spans="1:7" x14ac:dyDescent="0.25">
      <c r="A244">
        <v>242</v>
      </c>
      <c r="B244" t="s">
        <v>281</v>
      </c>
      <c r="C244" s="3" t="s">
        <v>24</v>
      </c>
      <c r="D244" t="s">
        <v>26</v>
      </c>
      <c r="F244" t="s">
        <v>14</v>
      </c>
      <c r="G244" t="s">
        <v>276</v>
      </c>
    </row>
    <row r="245" spans="1:7" x14ac:dyDescent="0.25">
      <c r="A245">
        <v>243</v>
      </c>
      <c r="B245" t="s">
        <v>282</v>
      </c>
      <c r="C245" s="3" t="s">
        <v>24</v>
      </c>
      <c r="D245" t="s">
        <v>26</v>
      </c>
      <c r="F245" t="s">
        <v>27</v>
      </c>
      <c r="G245" t="s">
        <v>276</v>
      </c>
    </row>
    <row r="246" spans="1:7" x14ac:dyDescent="0.25">
      <c r="A246">
        <v>244</v>
      </c>
      <c r="B246" t="s">
        <v>283</v>
      </c>
      <c r="C246" s="3" t="s">
        <v>24</v>
      </c>
      <c r="D246" t="s">
        <v>26</v>
      </c>
      <c r="F246" t="s">
        <v>31</v>
      </c>
      <c r="G246" t="s">
        <v>276</v>
      </c>
    </row>
    <row r="247" spans="1:7" x14ac:dyDescent="0.25">
      <c r="A247">
        <v>245</v>
      </c>
      <c r="B247" t="s">
        <v>284</v>
      </c>
      <c r="C247" s="3" t="s">
        <v>57</v>
      </c>
      <c r="D247" t="s">
        <v>20</v>
      </c>
      <c r="F247" t="s">
        <v>31</v>
      </c>
      <c r="G247" t="s">
        <v>276</v>
      </c>
    </row>
    <row r="248" spans="1:7" x14ac:dyDescent="0.25">
      <c r="A248">
        <v>246</v>
      </c>
      <c r="B248" t="s">
        <v>285</v>
      </c>
      <c r="C248" s="3" t="s">
        <v>57</v>
      </c>
      <c r="D248" t="s">
        <v>8</v>
      </c>
      <c r="F248" t="s">
        <v>31</v>
      </c>
      <c r="G248" t="s">
        <v>276</v>
      </c>
    </row>
    <row r="249" spans="1:7" x14ac:dyDescent="0.25">
      <c r="A249">
        <v>247</v>
      </c>
      <c r="B249" t="s">
        <v>286</v>
      </c>
      <c r="C249" s="3" t="s">
        <v>57</v>
      </c>
      <c r="D249" t="s">
        <v>8</v>
      </c>
      <c r="G249" t="s">
        <v>276</v>
      </c>
    </row>
    <row r="250" spans="1:7" x14ac:dyDescent="0.25">
      <c r="A250">
        <v>248</v>
      </c>
      <c r="B250" t="s">
        <v>287</v>
      </c>
      <c r="C250" s="3" t="s">
        <v>63</v>
      </c>
      <c r="D250" t="s">
        <v>26</v>
      </c>
      <c r="G250" t="s">
        <v>276</v>
      </c>
    </row>
    <row r="251" spans="1:7" x14ac:dyDescent="0.25">
      <c r="A251">
        <v>249</v>
      </c>
      <c r="B251" t="s">
        <v>288</v>
      </c>
      <c r="C251" s="3" t="s">
        <v>57</v>
      </c>
      <c r="D251" t="s">
        <v>26</v>
      </c>
      <c r="F251" t="s">
        <v>17</v>
      </c>
      <c r="G251" t="s">
        <v>276</v>
      </c>
    </row>
    <row r="252" spans="1:7" x14ac:dyDescent="0.25">
      <c r="A252">
        <v>250</v>
      </c>
      <c r="B252" t="s">
        <v>289</v>
      </c>
      <c r="C252" s="3" t="s">
        <v>54</v>
      </c>
      <c r="D252" t="s">
        <v>20</v>
      </c>
      <c r="G252" t="s">
        <v>276</v>
      </c>
    </row>
    <row r="253" spans="1:7" x14ac:dyDescent="0.25">
      <c r="A253">
        <v>251</v>
      </c>
      <c r="B253" t="s">
        <v>290</v>
      </c>
      <c r="C253" s="3" t="s">
        <v>48</v>
      </c>
      <c r="D253" t="s">
        <v>20</v>
      </c>
      <c r="G253" t="s">
        <v>276</v>
      </c>
    </row>
    <row r="254" spans="1:7" x14ac:dyDescent="0.25">
      <c r="A254">
        <v>252</v>
      </c>
      <c r="B254" t="s">
        <v>291</v>
      </c>
      <c r="C254" s="3" t="s">
        <v>54</v>
      </c>
      <c r="D254" t="s">
        <v>20</v>
      </c>
      <c r="F254" t="s">
        <v>9</v>
      </c>
      <c r="G254" t="s">
        <v>276</v>
      </c>
    </row>
    <row r="255" spans="1:7" x14ac:dyDescent="0.25">
      <c r="A255">
        <v>253</v>
      </c>
      <c r="B255" t="s">
        <v>292</v>
      </c>
      <c r="C255" s="3" t="s">
        <v>54</v>
      </c>
      <c r="D255" t="s">
        <v>20</v>
      </c>
      <c r="F255" t="s">
        <v>43</v>
      </c>
      <c r="G255" t="s">
        <v>276</v>
      </c>
    </row>
    <row r="256" spans="1:7" x14ac:dyDescent="0.25">
      <c r="A256">
        <v>254</v>
      </c>
      <c r="B256" t="s">
        <v>293</v>
      </c>
      <c r="C256" s="3" t="s">
        <v>107</v>
      </c>
      <c r="D256" t="s">
        <v>20</v>
      </c>
      <c r="F256" t="s">
        <v>14</v>
      </c>
      <c r="G256" t="s">
        <v>276</v>
      </c>
    </row>
    <row r="257" spans="1:7" x14ac:dyDescent="0.25">
      <c r="A257">
        <v>255</v>
      </c>
      <c r="B257" t="s">
        <v>294</v>
      </c>
      <c r="C257" s="3" t="s">
        <v>107</v>
      </c>
      <c r="D257" t="s">
        <v>20</v>
      </c>
      <c r="F257" t="s">
        <v>21</v>
      </c>
      <c r="G257" t="s">
        <v>276</v>
      </c>
    </row>
    <row r="258" spans="1:7" x14ac:dyDescent="0.25">
      <c r="A258">
        <v>256</v>
      </c>
      <c r="B258" t="s">
        <v>295</v>
      </c>
      <c r="C258" s="3" t="s">
        <v>84</v>
      </c>
      <c r="D258" t="s">
        <v>26</v>
      </c>
      <c r="G258" t="s">
        <v>276</v>
      </c>
    </row>
    <row r="259" spans="1:7" x14ac:dyDescent="0.25">
      <c r="A259">
        <v>257</v>
      </c>
      <c r="B259" t="s">
        <v>296</v>
      </c>
      <c r="C259" s="3" t="s">
        <v>54</v>
      </c>
      <c r="D259" t="s">
        <v>26</v>
      </c>
      <c r="F259" t="s">
        <v>17</v>
      </c>
      <c r="G259" t="s">
        <v>276</v>
      </c>
    </row>
    <row r="260" spans="1:7" x14ac:dyDescent="0.25">
      <c r="A260">
        <v>258</v>
      </c>
      <c r="B260" t="s">
        <v>297</v>
      </c>
      <c r="C260" s="3" t="s">
        <v>107</v>
      </c>
      <c r="D260" t="s">
        <v>26</v>
      </c>
      <c r="G260" t="s">
        <v>276</v>
      </c>
    </row>
    <row r="261" spans="1:7" x14ac:dyDescent="0.25">
      <c r="A261">
        <v>259</v>
      </c>
      <c r="B261" t="s">
        <v>298</v>
      </c>
      <c r="C261" s="3" t="s">
        <v>48</v>
      </c>
      <c r="D261" t="s">
        <v>26</v>
      </c>
      <c r="F261" t="s">
        <v>21</v>
      </c>
      <c r="G261" t="s">
        <v>276</v>
      </c>
    </row>
    <row r="262" spans="1:7" x14ac:dyDescent="0.25">
      <c r="A262">
        <v>260</v>
      </c>
      <c r="B262" t="s">
        <v>299</v>
      </c>
      <c r="C262" s="3" t="s">
        <v>48</v>
      </c>
      <c r="D262" t="s">
        <v>26</v>
      </c>
      <c r="F262" t="s">
        <v>35</v>
      </c>
      <c r="G262" t="s">
        <v>276</v>
      </c>
    </row>
    <row r="263" spans="1:7" x14ac:dyDescent="0.25">
      <c r="A263">
        <v>261</v>
      </c>
      <c r="B263" t="s">
        <v>300</v>
      </c>
      <c r="C263" s="3" t="s">
        <v>107</v>
      </c>
      <c r="D263" t="s">
        <v>26</v>
      </c>
      <c r="G263" t="s">
        <v>276</v>
      </c>
    </row>
    <row r="264" spans="1:7" x14ac:dyDescent="0.25">
      <c r="A264">
        <v>262</v>
      </c>
      <c r="B264" t="s">
        <v>301</v>
      </c>
      <c r="C264" s="3" t="s">
        <v>57</v>
      </c>
      <c r="D264" t="s">
        <v>20</v>
      </c>
      <c r="F264" t="s">
        <v>31</v>
      </c>
      <c r="G264" t="s">
        <v>276</v>
      </c>
    </row>
    <row r="265" spans="1:7" x14ac:dyDescent="0.25">
      <c r="A265">
        <v>263</v>
      </c>
      <c r="B265" t="s">
        <v>302</v>
      </c>
      <c r="C265" s="3" t="s">
        <v>57</v>
      </c>
      <c r="D265" t="s">
        <v>20</v>
      </c>
      <c r="G265" t="s">
        <v>276</v>
      </c>
    </row>
    <row r="266" spans="1:7" x14ac:dyDescent="0.25">
      <c r="A266">
        <v>264</v>
      </c>
      <c r="B266" t="s">
        <v>303</v>
      </c>
      <c r="C266" s="3" t="s">
        <v>57</v>
      </c>
      <c r="D266" t="s">
        <v>20</v>
      </c>
      <c r="G266" t="s">
        <v>276</v>
      </c>
    </row>
    <row r="267" spans="1:7" x14ac:dyDescent="0.25">
      <c r="A267">
        <v>265</v>
      </c>
      <c r="B267" t="s">
        <v>304</v>
      </c>
      <c r="C267" s="3" t="s">
        <v>57</v>
      </c>
      <c r="D267" t="s">
        <v>20</v>
      </c>
      <c r="G267" t="s">
        <v>276</v>
      </c>
    </row>
    <row r="268" spans="1:7" x14ac:dyDescent="0.25">
      <c r="A268">
        <v>266</v>
      </c>
      <c r="B268" t="s">
        <v>305</v>
      </c>
      <c r="C268" s="3" t="s">
        <v>57</v>
      </c>
      <c r="D268" t="s">
        <v>20</v>
      </c>
      <c r="G268" t="s">
        <v>276</v>
      </c>
    </row>
    <row r="269" spans="1:7" x14ac:dyDescent="0.25">
      <c r="A269">
        <v>267</v>
      </c>
      <c r="B269" t="s">
        <v>306</v>
      </c>
      <c r="C269" s="3" t="s">
        <v>57</v>
      </c>
      <c r="D269" t="s">
        <v>20</v>
      </c>
      <c r="F269" t="s">
        <v>27</v>
      </c>
      <c r="G269" t="s">
        <v>276</v>
      </c>
    </row>
    <row r="270" spans="1:7" x14ac:dyDescent="0.25">
      <c r="A270">
        <v>268</v>
      </c>
      <c r="B270" t="s">
        <v>307</v>
      </c>
      <c r="C270" s="3" t="s">
        <v>57</v>
      </c>
      <c r="D270" t="s">
        <v>26</v>
      </c>
      <c r="G270" t="s">
        <v>276</v>
      </c>
    </row>
    <row r="271" spans="1:7" x14ac:dyDescent="0.25">
      <c r="A271">
        <v>269</v>
      </c>
      <c r="B271" t="s">
        <v>308</v>
      </c>
      <c r="C271" s="3" t="s">
        <v>57</v>
      </c>
      <c r="D271" t="s">
        <v>26</v>
      </c>
      <c r="F271" t="s">
        <v>35</v>
      </c>
      <c r="G271" t="s">
        <v>276</v>
      </c>
    </row>
    <row r="272" spans="1:7" x14ac:dyDescent="0.25">
      <c r="A272">
        <v>270</v>
      </c>
      <c r="B272" t="s">
        <v>309</v>
      </c>
      <c r="C272" s="3" t="s">
        <v>57</v>
      </c>
      <c r="D272" t="s">
        <v>26</v>
      </c>
      <c r="G272" t="s">
        <v>276</v>
      </c>
    </row>
    <row r="273" spans="1:7" x14ac:dyDescent="0.25">
      <c r="A273">
        <v>271</v>
      </c>
      <c r="B273" t="s">
        <v>310</v>
      </c>
      <c r="C273" s="3" t="s">
        <v>57</v>
      </c>
      <c r="D273" t="s">
        <v>26</v>
      </c>
      <c r="G273" t="s">
        <v>276</v>
      </c>
    </row>
    <row r="274" spans="1:7" x14ac:dyDescent="0.25">
      <c r="A274">
        <v>272</v>
      </c>
      <c r="B274" t="s">
        <v>311</v>
      </c>
      <c r="C274" s="3" t="s">
        <v>57</v>
      </c>
      <c r="D274" t="s">
        <v>26</v>
      </c>
      <c r="G274" t="s">
        <v>276</v>
      </c>
    </row>
    <row r="275" spans="1:7" x14ac:dyDescent="0.25">
      <c r="A275">
        <v>273</v>
      </c>
      <c r="B275" t="s">
        <v>312</v>
      </c>
      <c r="C275" s="3" t="s">
        <v>54</v>
      </c>
      <c r="D275" t="s">
        <v>20</v>
      </c>
      <c r="F275" t="s">
        <v>21</v>
      </c>
      <c r="G275" t="s">
        <v>276</v>
      </c>
    </row>
    <row r="276" spans="1:7" x14ac:dyDescent="0.25">
      <c r="A276">
        <v>274</v>
      </c>
      <c r="B276" t="s">
        <v>313</v>
      </c>
      <c r="C276" s="3" t="s">
        <v>107</v>
      </c>
      <c r="D276" t="s">
        <v>20</v>
      </c>
      <c r="G276" t="s">
        <v>276</v>
      </c>
    </row>
    <row r="277" spans="1:7" x14ac:dyDescent="0.25">
      <c r="A277">
        <v>275</v>
      </c>
      <c r="B277" t="s">
        <v>314</v>
      </c>
      <c r="C277" s="3" t="s">
        <v>107</v>
      </c>
      <c r="D277" t="s">
        <v>13</v>
      </c>
      <c r="G277" t="s">
        <v>276</v>
      </c>
    </row>
    <row r="278" spans="1:7" x14ac:dyDescent="0.25">
      <c r="A278">
        <v>276</v>
      </c>
      <c r="B278" t="s">
        <v>315</v>
      </c>
      <c r="C278" s="3" t="s">
        <v>107</v>
      </c>
      <c r="D278" t="s">
        <v>13</v>
      </c>
      <c r="F278" t="s">
        <v>31</v>
      </c>
      <c r="G278" t="s">
        <v>276</v>
      </c>
    </row>
    <row r="279" spans="1:7" x14ac:dyDescent="0.25">
      <c r="A279">
        <v>277</v>
      </c>
      <c r="B279" t="s">
        <v>316</v>
      </c>
      <c r="C279" s="3" t="s">
        <v>107</v>
      </c>
      <c r="D279" t="s">
        <v>8</v>
      </c>
      <c r="G279" t="s">
        <v>276</v>
      </c>
    </row>
    <row r="280" spans="1:7" x14ac:dyDescent="0.25">
      <c r="A280">
        <v>278</v>
      </c>
      <c r="B280" t="s">
        <v>317</v>
      </c>
      <c r="C280" s="3" t="s">
        <v>107</v>
      </c>
      <c r="D280" t="s">
        <v>8</v>
      </c>
      <c r="G280" t="s">
        <v>276</v>
      </c>
    </row>
    <row r="281" spans="1:7" x14ac:dyDescent="0.25">
      <c r="A281">
        <v>279</v>
      </c>
      <c r="B281" t="s">
        <v>318</v>
      </c>
      <c r="C281" s="3" t="s">
        <v>107</v>
      </c>
      <c r="D281" t="s">
        <v>8</v>
      </c>
      <c r="G281" t="s">
        <v>276</v>
      </c>
    </row>
    <row r="282" spans="1:7" x14ac:dyDescent="0.25">
      <c r="A282">
        <v>280</v>
      </c>
      <c r="B282" t="s">
        <v>319</v>
      </c>
      <c r="C282" s="3" t="s">
        <v>107</v>
      </c>
      <c r="D282" t="s">
        <v>8</v>
      </c>
      <c r="G282" t="s">
        <v>276</v>
      </c>
    </row>
    <row r="283" spans="1:7" x14ac:dyDescent="0.25">
      <c r="A283">
        <v>281</v>
      </c>
      <c r="B283" t="s">
        <v>320</v>
      </c>
      <c r="C283" s="3" t="s">
        <v>107</v>
      </c>
      <c r="D283" t="s">
        <v>8</v>
      </c>
      <c r="G283" t="s">
        <v>276</v>
      </c>
    </row>
    <row r="284" spans="1:7" x14ac:dyDescent="0.25">
      <c r="A284">
        <v>282</v>
      </c>
      <c r="B284" t="s">
        <v>321</v>
      </c>
      <c r="C284" s="3" t="s">
        <v>107</v>
      </c>
      <c r="D284" t="s">
        <v>8</v>
      </c>
      <c r="G284" t="s">
        <v>276</v>
      </c>
    </row>
    <row r="285" spans="1:7" x14ac:dyDescent="0.25">
      <c r="A285">
        <v>283</v>
      </c>
      <c r="B285" t="s">
        <v>322</v>
      </c>
      <c r="C285" s="3" t="s">
        <v>107</v>
      </c>
      <c r="D285" t="s">
        <v>8</v>
      </c>
      <c r="G285" t="s">
        <v>276</v>
      </c>
    </row>
    <row r="286" spans="1:7" x14ac:dyDescent="0.25">
      <c r="A286">
        <v>284</v>
      </c>
      <c r="B286" t="s">
        <v>323</v>
      </c>
      <c r="C286" s="3" t="s">
        <v>107</v>
      </c>
      <c r="D286" t="s">
        <v>8</v>
      </c>
      <c r="G286" t="s">
        <v>276</v>
      </c>
    </row>
    <row r="287" spans="1:7" x14ac:dyDescent="0.25">
      <c r="A287">
        <v>285</v>
      </c>
      <c r="B287" t="s">
        <v>324</v>
      </c>
      <c r="C287" s="3" t="s">
        <v>107</v>
      </c>
      <c r="D287" t="s">
        <v>8</v>
      </c>
      <c r="G287" t="s">
        <v>276</v>
      </c>
    </row>
    <row r="288" spans="1:7" x14ac:dyDescent="0.25">
      <c r="A288">
        <v>286</v>
      </c>
      <c r="B288" t="s">
        <v>325</v>
      </c>
      <c r="C288" s="3" t="s">
        <v>48</v>
      </c>
      <c r="D288" t="s">
        <v>8</v>
      </c>
      <c r="G288" t="s">
        <v>276</v>
      </c>
    </row>
    <row r="289" spans="1:7" x14ac:dyDescent="0.25">
      <c r="A289">
        <v>287</v>
      </c>
      <c r="B289" t="s">
        <v>326</v>
      </c>
      <c r="C289" s="3" t="s">
        <v>84</v>
      </c>
      <c r="D289" t="s">
        <v>26</v>
      </c>
      <c r="G289" t="s">
        <v>276</v>
      </c>
    </row>
    <row r="290" spans="1:7" x14ac:dyDescent="0.25">
      <c r="A290">
        <v>288</v>
      </c>
      <c r="B290" t="s">
        <v>327</v>
      </c>
      <c r="C290" s="3" t="s">
        <v>48</v>
      </c>
      <c r="D290" t="s">
        <v>26</v>
      </c>
      <c r="F290" t="s">
        <v>35</v>
      </c>
      <c r="G290" t="s">
        <v>276</v>
      </c>
    </row>
    <row r="291" spans="1:7" x14ac:dyDescent="0.25">
      <c r="A291">
        <v>289</v>
      </c>
      <c r="B291" t="s">
        <v>328</v>
      </c>
      <c r="C291" s="3" t="s">
        <v>107</v>
      </c>
      <c r="D291" t="s">
        <v>26</v>
      </c>
      <c r="F291" t="s">
        <v>43</v>
      </c>
      <c r="G291" t="s">
        <v>276</v>
      </c>
    </row>
    <row r="292" spans="1:7" x14ac:dyDescent="0.25">
      <c r="A292">
        <v>290</v>
      </c>
      <c r="B292" t="s">
        <v>329</v>
      </c>
      <c r="C292" s="3" t="s">
        <v>84</v>
      </c>
      <c r="D292" t="s">
        <v>26</v>
      </c>
      <c r="G292" t="s">
        <v>276</v>
      </c>
    </row>
    <row r="293" spans="1:7" x14ac:dyDescent="0.25">
      <c r="A293">
        <v>291</v>
      </c>
      <c r="B293" t="s">
        <v>330</v>
      </c>
      <c r="C293" s="3" t="s">
        <v>107</v>
      </c>
      <c r="D293" t="s">
        <v>26</v>
      </c>
      <c r="G293" t="s">
        <v>276</v>
      </c>
    </row>
    <row r="294" spans="1:7" x14ac:dyDescent="0.25">
      <c r="A294">
        <v>292</v>
      </c>
      <c r="B294" t="s">
        <v>331</v>
      </c>
      <c r="C294" s="3" t="s">
        <v>107</v>
      </c>
      <c r="D294" t="s">
        <v>26</v>
      </c>
      <c r="G294" t="s">
        <v>276</v>
      </c>
    </row>
    <row r="295" spans="1:7" x14ac:dyDescent="0.25">
      <c r="A295">
        <v>293</v>
      </c>
      <c r="B295" t="s">
        <v>332</v>
      </c>
      <c r="C295" s="3" t="s">
        <v>107</v>
      </c>
      <c r="D295" t="s">
        <v>26</v>
      </c>
      <c r="G295" t="s">
        <v>276</v>
      </c>
    </row>
    <row r="296" spans="1:7" x14ac:dyDescent="0.25">
      <c r="A296">
        <v>294</v>
      </c>
      <c r="B296" t="s">
        <v>333</v>
      </c>
      <c r="C296" s="3" t="s">
        <v>107</v>
      </c>
      <c r="D296" t="s">
        <v>26</v>
      </c>
      <c r="G296" t="s">
        <v>276</v>
      </c>
    </row>
    <row r="297" spans="1:7" x14ac:dyDescent="0.25">
      <c r="A297">
        <v>295</v>
      </c>
      <c r="B297" t="s">
        <v>334</v>
      </c>
      <c r="C297" s="3" t="s">
        <v>107</v>
      </c>
      <c r="D297" t="s">
        <v>26</v>
      </c>
      <c r="G297" t="s">
        <v>276</v>
      </c>
    </row>
    <row r="298" spans="1:7" x14ac:dyDescent="0.25">
      <c r="A298">
        <v>296</v>
      </c>
      <c r="B298" t="s">
        <v>335</v>
      </c>
      <c r="C298" s="3" t="s">
        <v>107</v>
      </c>
      <c r="D298" t="s">
        <v>26</v>
      </c>
      <c r="G298" t="s">
        <v>276</v>
      </c>
    </row>
    <row r="299" spans="1:7" x14ac:dyDescent="0.25">
      <c r="A299">
        <v>297</v>
      </c>
      <c r="B299" t="s">
        <v>336</v>
      </c>
      <c r="C299" s="3" t="s">
        <v>57</v>
      </c>
      <c r="D299" t="s">
        <v>20</v>
      </c>
      <c r="G299" t="s">
        <v>276</v>
      </c>
    </row>
    <row r="300" spans="1:7" x14ac:dyDescent="0.25">
      <c r="A300">
        <v>298</v>
      </c>
      <c r="B300" t="s">
        <v>337</v>
      </c>
      <c r="C300" s="3" t="s">
        <v>57</v>
      </c>
      <c r="D300" t="s">
        <v>20</v>
      </c>
      <c r="G300" t="s">
        <v>276</v>
      </c>
    </row>
    <row r="301" spans="1:7" x14ac:dyDescent="0.25">
      <c r="A301">
        <v>299</v>
      </c>
      <c r="B301" t="s">
        <v>338</v>
      </c>
      <c r="C301" s="3" t="s">
        <v>57</v>
      </c>
      <c r="D301" t="s">
        <v>20</v>
      </c>
      <c r="G301" t="s">
        <v>276</v>
      </c>
    </row>
    <row r="302" spans="1:7" x14ac:dyDescent="0.25">
      <c r="A302">
        <v>300</v>
      </c>
      <c r="B302" t="s">
        <v>339</v>
      </c>
      <c r="C302" s="3" t="s">
        <v>57</v>
      </c>
      <c r="D302" t="s">
        <v>20</v>
      </c>
      <c r="G302" t="s">
        <v>276</v>
      </c>
    </row>
    <row r="303" spans="1:7" x14ac:dyDescent="0.25">
      <c r="A303">
        <v>301</v>
      </c>
      <c r="B303" t="s">
        <v>340</v>
      </c>
      <c r="C303" s="3" t="s">
        <v>63</v>
      </c>
      <c r="D303" t="s">
        <v>20</v>
      </c>
      <c r="G303" t="s">
        <v>276</v>
      </c>
    </row>
    <row r="304" spans="1:7" x14ac:dyDescent="0.25">
      <c r="A304">
        <v>302</v>
      </c>
      <c r="B304" t="s">
        <v>341</v>
      </c>
      <c r="C304" s="3" t="s">
        <v>57</v>
      </c>
      <c r="D304" t="s">
        <v>20</v>
      </c>
      <c r="G304" t="s">
        <v>276</v>
      </c>
    </row>
    <row r="305" spans="1:7" x14ac:dyDescent="0.25">
      <c r="A305">
        <v>303</v>
      </c>
      <c r="B305" t="s">
        <v>342</v>
      </c>
      <c r="C305" s="3" t="s">
        <v>57</v>
      </c>
      <c r="D305" t="s">
        <v>20</v>
      </c>
      <c r="G305" t="s">
        <v>276</v>
      </c>
    </row>
    <row r="306" spans="1:7" x14ac:dyDescent="0.25">
      <c r="A306">
        <v>304</v>
      </c>
      <c r="B306" t="s">
        <v>343</v>
      </c>
      <c r="C306" s="3" t="s">
        <v>57</v>
      </c>
      <c r="D306" t="s">
        <v>20</v>
      </c>
      <c r="G306" t="s">
        <v>276</v>
      </c>
    </row>
    <row r="307" spans="1:7" x14ac:dyDescent="0.25">
      <c r="A307">
        <v>305</v>
      </c>
      <c r="B307" t="s">
        <v>344</v>
      </c>
      <c r="C307" s="3" t="s">
        <v>57</v>
      </c>
      <c r="D307" t="s">
        <v>20</v>
      </c>
      <c r="G307" t="s">
        <v>276</v>
      </c>
    </row>
    <row r="308" spans="1:7" x14ac:dyDescent="0.25">
      <c r="A308">
        <v>306</v>
      </c>
      <c r="B308" t="s">
        <v>345</v>
      </c>
      <c r="C308" s="3" t="s">
        <v>57</v>
      </c>
      <c r="D308" t="s">
        <v>13</v>
      </c>
      <c r="G308" t="s">
        <v>276</v>
      </c>
    </row>
    <row r="309" spans="1:7" x14ac:dyDescent="0.25">
      <c r="A309">
        <v>307</v>
      </c>
      <c r="B309" t="s">
        <v>346</v>
      </c>
      <c r="C309" s="3" t="s">
        <v>57</v>
      </c>
      <c r="D309" t="s">
        <v>13</v>
      </c>
      <c r="G309" t="s">
        <v>276</v>
      </c>
    </row>
    <row r="310" spans="1:7" x14ac:dyDescent="0.25">
      <c r="A310">
        <v>308</v>
      </c>
      <c r="B310" t="s">
        <v>347</v>
      </c>
      <c r="C310" s="3" t="s">
        <v>57</v>
      </c>
      <c r="D310" t="s">
        <v>8</v>
      </c>
      <c r="G310" t="s">
        <v>276</v>
      </c>
    </row>
    <row r="311" spans="1:7" x14ac:dyDescent="0.25">
      <c r="A311">
        <v>309</v>
      </c>
      <c r="B311" t="s">
        <v>348</v>
      </c>
      <c r="C311" s="3" t="s">
        <v>57</v>
      </c>
      <c r="D311" t="s">
        <v>8</v>
      </c>
      <c r="G311" t="s">
        <v>276</v>
      </c>
    </row>
    <row r="312" spans="1:7" x14ac:dyDescent="0.25">
      <c r="A312">
        <v>310</v>
      </c>
      <c r="B312" t="s">
        <v>349</v>
      </c>
      <c r="C312" s="3" t="s">
        <v>57</v>
      </c>
      <c r="D312" t="s">
        <v>8</v>
      </c>
      <c r="G312" t="s">
        <v>276</v>
      </c>
    </row>
    <row r="313" spans="1:7" x14ac:dyDescent="0.25">
      <c r="A313">
        <v>311</v>
      </c>
      <c r="B313" t="s">
        <v>350</v>
      </c>
      <c r="C313" s="3" t="s">
        <v>57</v>
      </c>
      <c r="D313" t="s">
        <v>8</v>
      </c>
      <c r="F313" t="s">
        <v>27</v>
      </c>
      <c r="G313" t="s">
        <v>276</v>
      </c>
    </row>
    <row r="314" spans="1:7" x14ac:dyDescent="0.25">
      <c r="A314">
        <v>312</v>
      </c>
      <c r="B314" t="s">
        <v>351</v>
      </c>
      <c r="C314" s="3" t="s">
        <v>57</v>
      </c>
      <c r="D314" t="s">
        <v>8</v>
      </c>
      <c r="G314" t="s">
        <v>276</v>
      </c>
    </row>
    <row r="315" spans="1:7" x14ac:dyDescent="0.25">
      <c r="A315">
        <v>313</v>
      </c>
      <c r="B315" t="s">
        <v>352</v>
      </c>
      <c r="C315" s="3" t="s">
        <v>57</v>
      </c>
      <c r="D315" t="s">
        <v>8</v>
      </c>
      <c r="F315" t="s">
        <v>21</v>
      </c>
      <c r="G315" t="s">
        <v>276</v>
      </c>
    </row>
    <row r="316" spans="1:7" x14ac:dyDescent="0.25">
      <c r="A316">
        <v>314</v>
      </c>
      <c r="B316" t="s">
        <v>353</v>
      </c>
      <c r="C316" s="3" t="s">
        <v>57</v>
      </c>
      <c r="D316" t="s">
        <v>8</v>
      </c>
      <c r="G316" t="s">
        <v>276</v>
      </c>
    </row>
    <row r="317" spans="1:7" x14ac:dyDescent="0.25">
      <c r="A317">
        <v>315</v>
      </c>
      <c r="B317" t="s">
        <v>354</v>
      </c>
      <c r="C317" s="3" t="s">
        <v>125</v>
      </c>
      <c r="D317" t="s">
        <v>26</v>
      </c>
      <c r="G317" t="s">
        <v>276</v>
      </c>
    </row>
    <row r="318" spans="1:7" x14ac:dyDescent="0.25">
      <c r="A318">
        <v>316</v>
      </c>
      <c r="B318" t="s">
        <v>355</v>
      </c>
      <c r="C318" s="3" t="s">
        <v>57</v>
      </c>
      <c r="D318" t="s">
        <v>26</v>
      </c>
      <c r="G318" t="s">
        <v>276</v>
      </c>
    </row>
    <row r="319" spans="1:7" x14ac:dyDescent="0.25">
      <c r="A319">
        <v>317</v>
      </c>
      <c r="B319" t="s">
        <v>356</v>
      </c>
      <c r="C319" s="3" t="s">
        <v>57</v>
      </c>
      <c r="D319" t="s">
        <v>26</v>
      </c>
      <c r="F319" t="s">
        <v>17</v>
      </c>
      <c r="G319" t="s">
        <v>276</v>
      </c>
    </row>
    <row r="320" spans="1:7" x14ac:dyDescent="0.25">
      <c r="A320">
        <v>318</v>
      </c>
      <c r="B320" t="s">
        <v>357</v>
      </c>
      <c r="C320" s="3" t="s">
        <v>57</v>
      </c>
      <c r="D320" t="s">
        <v>26</v>
      </c>
      <c r="G320" t="s">
        <v>276</v>
      </c>
    </row>
    <row r="321" spans="1:7" x14ac:dyDescent="0.25">
      <c r="A321">
        <v>319</v>
      </c>
      <c r="B321" t="s">
        <v>358</v>
      </c>
      <c r="C321" s="3" t="s">
        <v>57</v>
      </c>
      <c r="D321" t="s">
        <v>26</v>
      </c>
      <c r="G321" t="s">
        <v>276</v>
      </c>
    </row>
    <row r="322" spans="1:7" x14ac:dyDescent="0.25">
      <c r="A322">
        <v>320</v>
      </c>
      <c r="B322" t="s">
        <v>359</v>
      </c>
      <c r="C322" s="3" t="s">
        <v>57</v>
      </c>
      <c r="D322" t="s">
        <v>26</v>
      </c>
      <c r="G322" t="s">
        <v>276</v>
      </c>
    </row>
    <row r="323" spans="1:7" x14ac:dyDescent="0.25">
      <c r="A323">
        <v>321</v>
      </c>
      <c r="B323" t="s">
        <v>360</v>
      </c>
      <c r="C323" s="3" t="s">
        <v>57</v>
      </c>
      <c r="D323" t="s">
        <v>26</v>
      </c>
      <c r="G323" t="s">
        <v>276</v>
      </c>
    </row>
    <row r="324" spans="1:7" x14ac:dyDescent="0.25">
      <c r="A324">
        <v>322</v>
      </c>
      <c r="B324" t="s">
        <v>361</v>
      </c>
      <c r="C324" s="3" t="s">
        <v>57</v>
      </c>
      <c r="D324" t="s">
        <v>26</v>
      </c>
      <c r="G324" t="s">
        <v>276</v>
      </c>
    </row>
    <row r="325" spans="1:7" x14ac:dyDescent="0.25">
      <c r="A325">
        <v>323</v>
      </c>
      <c r="B325" t="s">
        <v>362</v>
      </c>
      <c r="C325" s="3" t="s">
        <v>57</v>
      </c>
      <c r="D325" t="s">
        <v>26</v>
      </c>
      <c r="G325" t="s">
        <v>276</v>
      </c>
    </row>
    <row r="326" spans="1:7" x14ac:dyDescent="0.25">
      <c r="A326">
        <v>324</v>
      </c>
      <c r="B326" t="s">
        <v>363</v>
      </c>
      <c r="C326" s="3" t="s">
        <v>57</v>
      </c>
      <c r="D326" t="s">
        <v>26</v>
      </c>
      <c r="G326" t="s">
        <v>276</v>
      </c>
    </row>
    <row r="327" spans="1:7" x14ac:dyDescent="0.25">
      <c r="A327">
        <v>325</v>
      </c>
      <c r="B327" t="s">
        <v>364</v>
      </c>
      <c r="C327" s="3" t="s">
        <v>125</v>
      </c>
      <c r="D327" t="s">
        <v>26</v>
      </c>
      <c r="F327" t="s">
        <v>9</v>
      </c>
      <c r="G327" t="s">
        <v>276</v>
      </c>
    </row>
    <row r="328" spans="1:7" x14ac:dyDescent="0.25">
      <c r="A328">
        <v>326</v>
      </c>
      <c r="B328" t="s">
        <v>365</v>
      </c>
      <c r="C328" s="3" t="s">
        <v>57</v>
      </c>
      <c r="D328" t="s">
        <v>26</v>
      </c>
      <c r="G328" t="s">
        <v>276</v>
      </c>
    </row>
    <row r="329" spans="1:7" x14ac:dyDescent="0.25">
      <c r="A329">
        <v>327</v>
      </c>
      <c r="B329" t="s">
        <v>366</v>
      </c>
      <c r="C329" s="3" t="s">
        <v>84</v>
      </c>
      <c r="D329" t="s">
        <v>20</v>
      </c>
      <c r="G329" t="s">
        <v>276</v>
      </c>
    </row>
    <row r="330" spans="1:7" x14ac:dyDescent="0.25">
      <c r="A330">
        <v>328</v>
      </c>
      <c r="B330" t="s">
        <v>367</v>
      </c>
      <c r="C330" s="3" t="s">
        <v>54</v>
      </c>
      <c r="D330" t="s">
        <v>20</v>
      </c>
      <c r="G330" t="s">
        <v>276</v>
      </c>
    </row>
    <row r="331" spans="1:7" x14ac:dyDescent="0.25">
      <c r="A331">
        <v>329</v>
      </c>
      <c r="B331" t="s">
        <v>368</v>
      </c>
      <c r="C331" s="3" t="s">
        <v>107</v>
      </c>
      <c r="D331" t="s">
        <v>20</v>
      </c>
      <c r="G331" t="s">
        <v>276</v>
      </c>
    </row>
    <row r="332" spans="1:7" x14ac:dyDescent="0.25">
      <c r="A332">
        <v>330</v>
      </c>
      <c r="B332" t="s">
        <v>369</v>
      </c>
      <c r="C332" s="3" t="s">
        <v>107</v>
      </c>
      <c r="D332" t="s">
        <v>20</v>
      </c>
      <c r="G332" t="s">
        <v>276</v>
      </c>
    </row>
    <row r="333" spans="1:7" x14ac:dyDescent="0.25">
      <c r="A333">
        <v>331</v>
      </c>
      <c r="B333" t="s">
        <v>370</v>
      </c>
      <c r="C333" s="3" t="s">
        <v>48</v>
      </c>
      <c r="D333" t="s">
        <v>20</v>
      </c>
      <c r="G333" t="s">
        <v>276</v>
      </c>
    </row>
    <row r="334" spans="1:7" x14ac:dyDescent="0.25">
      <c r="A334">
        <v>332</v>
      </c>
      <c r="B334" t="s">
        <v>371</v>
      </c>
      <c r="C334" s="3" t="s">
        <v>107</v>
      </c>
      <c r="D334" t="s">
        <v>20</v>
      </c>
      <c r="G334" t="s">
        <v>276</v>
      </c>
    </row>
    <row r="335" spans="1:7" x14ac:dyDescent="0.25">
      <c r="A335">
        <v>333</v>
      </c>
      <c r="B335" t="s">
        <v>372</v>
      </c>
      <c r="C335" s="3" t="s">
        <v>107</v>
      </c>
      <c r="D335" t="s">
        <v>20</v>
      </c>
      <c r="G335" t="s">
        <v>276</v>
      </c>
    </row>
    <row r="336" spans="1:7" x14ac:dyDescent="0.25">
      <c r="A336">
        <v>334</v>
      </c>
      <c r="B336" t="s">
        <v>373</v>
      </c>
      <c r="C336" s="3" t="s">
        <v>24</v>
      </c>
      <c r="D336" t="s">
        <v>20</v>
      </c>
      <c r="G336" t="s">
        <v>276</v>
      </c>
    </row>
    <row r="337" spans="1:7" x14ac:dyDescent="0.25">
      <c r="A337">
        <v>335</v>
      </c>
      <c r="B337" t="s">
        <v>374</v>
      </c>
      <c r="C337" s="3" t="s">
        <v>107</v>
      </c>
      <c r="D337" t="s">
        <v>20</v>
      </c>
      <c r="G337" t="s">
        <v>276</v>
      </c>
    </row>
    <row r="338" spans="1:7" x14ac:dyDescent="0.25">
      <c r="A338">
        <v>336</v>
      </c>
      <c r="B338" t="s">
        <v>375</v>
      </c>
      <c r="C338" s="3" t="s">
        <v>48</v>
      </c>
      <c r="D338" t="s">
        <v>13</v>
      </c>
      <c r="G338" t="s">
        <v>276</v>
      </c>
    </row>
    <row r="339" spans="1:7" x14ac:dyDescent="0.25">
      <c r="A339">
        <v>337</v>
      </c>
      <c r="B339" t="s">
        <v>376</v>
      </c>
      <c r="C339" s="3" t="s">
        <v>84</v>
      </c>
      <c r="D339" t="s">
        <v>13</v>
      </c>
      <c r="F339" t="s">
        <v>43</v>
      </c>
      <c r="G339" t="s">
        <v>276</v>
      </c>
    </row>
    <row r="340" spans="1:7" x14ac:dyDescent="0.25">
      <c r="A340">
        <v>338</v>
      </c>
      <c r="B340" t="s">
        <v>377</v>
      </c>
      <c r="C340" s="3" t="s">
        <v>54</v>
      </c>
      <c r="D340" t="s">
        <v>13</v>
      </c>
      <c r="G340" t="s">
        <v>276</v>
      </c>
    </row>
    <row r="341" spans="1:7" x14ac:dyDescent="0.25">
      <c r="A341">
        <v>339</v>
      </c>
      <c r="B341" t="s">
        <v>378</v>
      </c>
      <c r="C341" s="3" t="s">
        <v>48</v>
      </c>
      <c r="D341" t="s">
        <v>13</v>
      </c>
      <c r="F341" t="s">
        <v>9</v>
      </c>
      <c r="G341" t="s">
        <v>276</v>
      </c>
    </row>
    <row r="342" spans="1:7" x14ac:dyDescent="0.25">
      <c r="A342">
        <v>340</v>
      </c>
      <c r="B342" t="s">
        <v>379</v>
      </c>
      <c r="C342" s="3" t="s">
        <v>107</v>
      </c>
      <c r="D342" t="s">
        <v>13</v>
      </c>
      <c r="G342" t="s">
        <v>276</v>
      </c>
    </row>
    <row r="343" spans="1:7" x14ac:dyDescent="0.25">
      <c r="A343">
        <v>341</v>
      </c>
      <c r="B343" t="s">
        <v>380</v>
      </c>
      <c r="C343" s="3" t="s">
        <v>107</v>
      </c>
      <c r="D343" t="s">
        <v>13</v>
      </c>
      <c r="G343" t="s">
        <v>276</v>
      </c>
    </row>
    <row r="344" spans="1:7" x14ac:dyDescent="0.25">
      <c r="A344">
        <v>342</v>
      </c>
      <c r="B344" t="s">
        <v>381</v>
      </c>
      <c r="C344" s="3" t="s">
        <v>84</v>
      </c>
      <c r="D344" t="s">
        <v>13</v>
      </c>
      <c r="F344" t="s">
        <v>31</v>
      </c>
      <c r="G344" t="s">
        <v>276</v>
      </c>
    </row>
    <row r="345" spans="1:7" x14ac:dyDescent="0.25">
      <c r="A345">
        <v>343</v>
      </c>
      <c r="B345" t="s">
        <v>382</v>
      </c>
      <c r="C345" s="3" t="s">
        <v>107</v>
      </c>
      <c r="D345" t="s">
        <v>13</v>
      </c>
      <c r="F345" t="s">
        <v>43</v>
      </c>
      <c r="G345" t="s">
        <v>276</v>
      </c>
    </row>
    <row r="346" spans="1:7" x14ac:dyDescent="0.25">
      <c r="A346">
        <v>344</v>
      </c>
      <c r="B346" t="s">
        <v>383</v>
      </c>
      <c r="C346" s="3" t="s">
        <v>107</v>
      </c>
      <c r="D346" t="s">
        <v>26</v>
      </c>
      <c r="G346" t="s">
        <v>276</v>
      </c>
    </row>
    <row r="347" spans="1:7" x14ac:dyDescent="0.25">
      <c r="A347">
        <v>345</v>
      </c>
      <c r="B347" t="s">
        <v>384</v>
      </c>
      <c r="C347" s="3" t="s">
        <v>24</v>
      </c>
      <c r="D347" t="s">
        <v>26</v>
      </c>
      <c r="G347" t="s">
        <v>276</v>
      </c>
    </row>
    <row r="348" spans="1:7" x14ac:dyDescent="0.25">
      <c r="A348">
        <v>346</v>
      </c>
      <c r="B348" t="s">
        <v>385</v>
      </c>
      <c r="C348" s="3" t="s">
        <v>84</v>
      </c>
      <c r="D348" t="s">
        <v>26</v>
      </c>
      <c r="F348" t="s">
        <v>21</v>
      </c>
      <c r="G348" t="s">
        <v>276</v>
      </c>
    </row>
    <row r="349" spans="1:7" x14ac:dyDescent="0.25">
      <c r="A349">
        <v>347</v>
      </c>
      <c r="B349" t="s">
        <v>386</v>
      </c>
      <c r="C349" s="3" t="s">
        <v>24</v>
      </c>
      <c r="D349" t="s">
        <v>26</v>
      </c>
      <c r="G349" t="s">
        <v>276</v>
      </c>
    </row>
    <row r="350" spans="1:7" x14ac:dyDescent="0.25">
      <c r="A350">
        <v>348</v>
      </c>
      <c r="B350" t="s">
        <v>387</v>
      </c>
      <c r="C350" s="3" t="s">
        <v>54</v>
      </c>
      <c r="D350" t="s">
        <v>26</v>
      </c>
      <c r="F350" t="s">
        <v>31</v>
      </c>
      <c r="G350" t="s">
        <v>276</v>
      </c>
    </row>
    <row r="351" spans="1:7" x14ac:dyDescent="0.25">
      <c r="A351">
        <v>349</v>
      </c>
      <c r="B351" t="s">
        <v>388</v>
      </c>
      <c r="C351" s="3" t="s">
        <v>107</v>
      </c>
      <c r="D351" t="s">
        <v>26</v>
      </c>
      <c r="G351" t="s">
        <v>276</v>
      </c>
    </row>
    <row r="352" spans="1:7" x14ac:dyDescent="0.25">
      <c r="A352">
        <v>350</v>
      </c>
      <c r="B352" t="s">
        <v>389</v>
      </c>
      <c r="C352" s="3" t="s">
        <v>63</v>
      </c>
      <c r="D352" t="s">
        <v>20</v>
      </c>
      <c r="G352" t="s">
        <v>276</v>
      </c>
    </row>
    <row r="353" spans="1:7" x14ac:dyDescent="0.25">
      <c r="A353">
        <v>351</v>
      </c>
      <c r="B353" t="s">
        <v>390</v>
      </c>
      <c r="C353" s="3" t="s">
        <v>57</v>
      </c>
      <c r="D353" t="s">
        <v>20</v>
      </c>
      <c r="G353" t="s">
        <v>276</v>
      </c>
    </row>
    <row r="354" spans="1:7" x14ac:dyDescent="0.25">
      <c r="A354">
        <v>352</v>
      </c>
      <c r="B354" t="s">
        <v>391</v>
      </c>
      <c r="C354" s="3" t="s">
        <v>57</v>
      </c>
      <c r="D354" t="s">
        <v>20</v>
      </c>
      <c r="G354" t="s">
        <v>276</v>
      </c>
    </row>
    <row r="355" spans="1:7" x14ac:dyDescent="0.25">
      <c r="A355">
        <v>353</v>
      </c>
      <c r="B355" t="s">
        <v>392</v>
      </c>
      <c r="C355" s="3" t="s">
        <v>57</v>
      </c>
      <c r="D355" t="s">
        <v>20</v>
      </c>
      <c r="G355" t="s">
        <v>276</v>
      </c>
    </row>
    <row r="356" spans="1:7" x14ac:dyDescent="0.25">
      <c r="A356">
        <v>354</v>
      </c>
      <c r="B356" t="s">
        <v>393</v>
      </c>
      <c r="C356" s="3" t="s">
        <v>63</v>
      </c>
      <c r="D356" t="s">
        <v>20</v>
      </c>
      <c r="G356" t="s">
        <v>276</v>
      </c>
    </row>
    <row r="357" spans="1:7" x14ac:dyDescent="0.25">
      <c r="A357">
        <v>355</v>
      </c>
      <c r="B357" t="s">
        <v>394</v>
      </c>
      <c r="C357" s="3" t="s">
        <v>57</v>
      </c>
      <c r="D357" t="s">
        <v>20</v>
      </c>
      <c r="G357" t="s">
        <v>276</v>
      </c>
    </row>
    <row r="358" spans="1:7" x14ac:dyDescent="0.25">
      <c r="A358">
        <v>356</v>
      </c>
      <c r="B358" t="s">
        <v>395</v>
      </c>
      <c r="C358" s="3" t="s">
        <v>57</v>
      </c>
      <c r="D358" t="s">
        <v>20</v>
      </c>
      <c r="G358" t="s">
        <v>276</v>
      </c>
    </row>
    <row r="359" spans="1:7" x14ac:dyDescent="0.25">
      <c r="A359">
        <v>357</v>
      </c>
      <c r="B359" t="s">
        <v>396</v>
      </c>
      <c r="C359" s="3" t="s">
        <v>57</v>
      </c>
      <c r="D359" t="s">
        <v>20</v>
      </c>
      <c r="G359" t="s">
        <v>276</v>
      </c>
    </row>
    <row r="360" spans="1:7" x14ac:dyDescent="0.25">
      <c r="A360">
        <v>358</v>
      </c>
      <c r="B360" t="s">
        <v>397</v>
      </c>
      <c r="C360" s="3" t="s">
        <v>57</v>
      </c>
      <c r="D360" t="s">
        <v>20</v>
      </c>
      <c r="G360" t="s">
        <v>276</v>
      </c>
    </row>
    <row r="361" spans="1:7" x14ac:dyDescent="0.25">
      <c r="A361">
        <v>359</v>
      </c>
      <c r="B361" t="s">
        <v>398</v>
      </c>
      <c r="C361" s="3" t="s">
        <v>57</v>
      </c>
      <c r="D361" t="s">
        <v>13</v>
      </c>
      <c r="G361" t="s">
        <v>276</v>
      </c>
    </row>
    <row r="362" spans="1:7" x14ac:dyDescent="0.25">
      <c r="A362">
        <v>360</v>
      </c>
      <c r="B362" t="s">
        <v>399</v>
      </c>
      <c r="C362" s="3" t="s">
        <v>57</v>
      </c>
      <c r="D362" t="s">
        <v>13</v>
      </c>
      <c r="G362" t="s">
        <v>276</v>
      </c>
    </row>
    <row r="363" spans="1:7" x14ac:dyDescent="0.25">
      <c r="A363">
        <v>361</v>
      </c>
      <c r="B363" t="s">
        <v>400</v>
      </c>
      <c r="C363" s="3" t="s">
        <v>57</v>
      </c>
      <c r="D363" t="s">
        <v>13</v>
      </c>
      <c r="G363" t="s">
        <v>276</v>
      </c>
    </row>
    <row r="364" spans="1:7" x14ac:dyDescent="0.25">
      <c r="A364">
        <v>362</v>
      </c>
      <c r="B364" t="s">
        <v>401</v>
      </c>
      <c r="C364" s="3" t="s">
        <v>57</v>
      </c>
      <c r="D364" t="s">
        <v>13</v>
      </c>
      <c r="G364" t="s">
        <v>276</v>
      </c>
    </row>
    <row r="365" spans="1:7" x14ac:dyDescent="0.25">
      <c r="A365">
        <v>363</v>
      </c>
      <c r="B365" t="s">
        <v>402</v>
      </c>
      <c r="C365" s="3" t="s">
        <v>57</v>
      </c>
      <c r="D365" t="s">
        <v>13</v>
      </c>
      <c r="G365" t="s">
        <v>276</v>
      </c>
    </row>
    <row r="366" spans="1:7" x14ac:dyDescent="0.25">
      <c r="A366">
        <v>364</v>
      </c>
      <c r="B366" t="s">
        <v>403</v>
      </c>
      <c r="C366" s="3" t="s">
        <v>57</v>
      </c>
      <c r="D366" t="s">
        <v>13</v>
      </c>
      <c r="G366" t="s">
        <v>276</v>
      </c>
    </row>
    <row r="367" spans="1:7" x14ac:dyDescent="0.25">
      <c r="A367">
        <v>365</v>
      </c>
      <c r="B367" t="s">
        <v>404</v>
      </c>
      <c r="C367" s="3" t="s">
        <v>107</v>
      </c>
      <c r="D367" t="s">
        <v>13</v>
      </c>
      <c r="G367" t="s">
        <v>276</v>
      </c>
    </row>
    <row r="368" spans="1:7" x14ac:dyDescent="0.25">
      <c r="A368">
        <v>366</v>
      </c>
      <c r="B368" t="s">
        <v>405</v>
      </c>
      <c r="C368" s="3" t="s">
        <v>57</v>
      </c>
      <c r="D368" t="s">
        <v>8</v>
      </c>
      <c r="G368" t="s">
        <v>276</v>
      </c>
    </row>
    <row r="369" spans="1:7" x14ac:dyDescent="0.25">
      <c r="A369">
        <v>367</v>
      </c>
      <c r="B369" t="s">
        <v>406</v>
      </c>
      <c r="C369" s="3" t="s">
        <v>57</v>
      </c>
      <c r="D369" t="s">
        <v>8</v>
      </c>
      <c r="G369" t="s">
        <v>276</v>
      </c>
    </row>
    <row r="370" spans="1:7" x14ac:dyDescent="0.25">
      <c r="A370">
        <v>368</v>
      </c>
      <c r="B370" t="s">
        <v>407</v>
      </c>
      <c r="C370" s="3" t="s">
        <v>63</v>
      </c>
      <c r="D370" t="s">
        <v>8</v>
      </c>
      <c r="G370" t="s">
        <v>276</v>
      </c>
    </row>
    <row r="371" spans="1:7" x14ac:dyDescent="0.25">
      <c r="A371">
        <v>369</v>
      </c>
      <c r="B371" t="s">
        <v>408</v>
      </c>
      <c r="C371" s="3" t="s">
        <v>57</v>
      </c>
      <c r="D371" t="s">
        <v>8</v>
      </c>
      <c r="G371" t="s">
        <v>276</v>
      </c>
    </row>
    <row r="372" spans="1:7" x14ac:dyDescent="0.25">
      <c r="A372">
        <v>370</v>
      </c>
      <c r="B372" t="s">
        <v>409</v>
      </c>
      <c r="C372" s="3" t="s">
        <v>63</v>
      </c>
      <c r="D372" t="s">
        <v>8</v>
      </c>
      <c r="G372" t="s">
        <v>276</v>
      </c>
    </row>
    <row r="373" spans="1:7" x14ac:dyDescent="0.25">
      <c r="A373">
        <v>371</v>
      </c>
      <c r="B373" t="s">
        <v>410</v>
      </c>
      <c r="C373" s="3" t="s">
        <v>57</v>
      </c>
      <c r="D373" t="s">
        <v>8</v>
      </c>
      <c r="G373" t="s">
        <v>276</v>
      </c>
    </row>
    <row r="374" spans="1:7" x14ac:dyDescent="0.25">
      <c r="A374">
        <v>372</v>
      </c>
      <c r="B374" t="s">
        <v>411</v>
      </c>
      <c r="C374" s="3" t="s">
        <v>57</v>
      </c>
      <c r="D374" t="s">
        <v>8</v>
      </c>
      <c r="G374" t="s">
        <v>276</v>
      </c>
    </row>
    <row r="375" spans="1:7" x14ac:dyDescent="0.25">
      <c r="A375">
        <v>373</v>
      </c>
      <c r="B375" t="s">
        <v>412</v>
      </c>
      <c r="C375" s="3" t="s">
        <v>57</v>
      </c>
      <c r="D375" t="s">
        <v>8</v>
      </c>
      <c r="G375" t="s">
        <v>276</v>
      </c>
    </row>
    <row r="376" spans="1:7" x14ac:dyDescent="0.25">
      <c r="A376">
        <v>374</v>
      </c>
      <c r="B376" t="s">
        <v>413</v>
      </c>
      <c r="C376" s="3" t="s">
        <v>57</v>
      </c>
      <c r="D376" t="s">
        <v>8</v>
      </c>
      <c r="G376" t="s">
        <v>276</v>
      </c>
    </row>
    <row r="377" spans="1:7" x14ac:dyDescent="0.25">
      <c r="A377">
        <v>375</v>
      </c>
      <c r="B377" t="s">
        <v>414</v>
      </c>
      <c r="C377" s="3" t="s">
        <v>57</v>
      </c>
      <c r="D377" t="s">
        <v>26</v>
      </c>
      <c r="G377" t="s">
        <v>276</v>
      </c>
    </row>
    <row r="378" spans="1:7" x14ac:dyDescent="0.25">
      <c r="A378">
        <v>376</v>
      </c>
      <c r="B378" t="s">
        <v>415</v>
      </c>
      <c r="C378" s="3" t="s">
        <v>57</v>
      </c>
      <c r="D378" t="s">
        <v>26</v>
      </c>
      <c r="G378" t="s">
        <v>276</v>
      </c>
    </row>
    <row r="379" spans="1:7" x14ac:dyDescent="0.25">
      <c r="A379">
        <v>377</v>
      </c>
      <c r="B379" t="s">
        <v>416</v>
      </c>
      <c r="C379" s="3" t="s">
        <v>57</v>
      </c>
      <c r="D379" t="s">
        <v>26</v>
      </c>
      <c r="G379" t="s">
        <v>276</v>
      </c>
    </row>
    <row r="380" spans="1:7" x14ac:dyDescent="0.25">
      <c r="A380">
        <v>378</v>
      </c>
      <c r="B380" t="s">
        <v>417</v>
      </c>
      <c r="C380" s="3" t="s">
        <v>57</v>
      </c>
      <c r="D380" t="s">
        <v>26</v>
      </c>
      <c r="G380" t="s">
        <v>276</v>
      </c>
    </row>
    <row r="381" spans="1:7" x14ac:dyDescent="0.25">
      <c r="A381">
        <v>379</v>
      </c>
      <c r="B381" t="s">
        <v>418</v>
      </c>
      <c r="C381" s="3" t="s">
        <v>57</v>
      </c>
      <c r="D381" t="s">
        <v>26</v>
      </c>
      <c r="G381" t="s">
        <v>276</v>
      </c>
    </row>
    <row r="382" spans="1:7" x14ac:dyDescent="0.25">
      <c r="A382">
        <v>380</v>
      </c>
      <c r="B382" t="s">
        <v>419</v>
      </c>
      <c r="C382" s="3" t="s">
        <v>57</v>
      </c>
      <c r="D382" t="s">
        <v>26</v>
      </c>
      <c r="G382" t="s">
        <v>276</v>
      </c>
    </row>
    <row r="383" spans="1:7" x14ac:dyDescent="0.25">
      <c r="A383">
        <v>381</v>
      </c>
      <c r="B383" t="s">
        <v>420</v>
      </c>
      <c r="C383" s="3" t="s">
        <v>57</v>
      </c>
      <c r="D383" t="s">
        <v>26</v>
      </c>
      <c r="G383" t="s">
        <v>276</v>
      </c>
    </row>
    <row r="384" spans="1:7" x14ac:dyDescent="0.25">
      <c r="A384">
        <v>382</v>
      </c>
      <c r="B384" t="s">
        <v>421</v>
      </c>
      <c r="C384" s="3" t="s">
        <v>57</v>
      </c>
      <c r="D384" t="s">
        <v>26</v>
      </c>
      <c r="G384" t="s">
        <v>276</v>
      </c>
    </row>
    <row r="385" spans="1:7" x14ac:dyDescent="0.25">
      <c r="A385">
        <v>383</v>
      </c>
      <c r="B385" t="s">
        <v>422</v>
      </c>
      <c r="C385" s="3" t="s">
        <v>57</v>
      </c>
      <c r="D385" t="s">
        <v>26</v>
      </c>
      <c r="G385" t="s">
        <v>276</v>
      </c>
    </row>
    <row r="386" spans="1:7" x14ac:dyDescent="0.25">
      <c r="A386">
        <v>384</v>
      </c>
      <c r="B386" t="s">
        <v>423</v>
      </c>
      <c r="C386" s="3" t="s">
        <v>57</v>
      </c>
      <c r="D386" t="s">
        <v>26</v>
      </c>
      <c r="G386" t="s">
        <v>276</v>
      </c>
    </row>
    <row r="387" spans="1:7" x14ac:dyDescent="0.25">
      <c r="A387">
        <v>385</v>
      </c>
      <c r="B387" t="s">
        <v>424</v>
      </c>
      <c r="C387" s="3" t="s">
        <v>57</v>
      </c>
      <c r="D387" t="s">
        <v>26</v>
      </c>
      <c r="G387" t="s">
        <v>276</v>
      </c>
    </row>
    <row r="388" spans="1:7" x14ac:dyDescent="0.25">
      <c r="A388">
        <v>386</v>
      </c>
      <c r="B388" t="s">
        <v>425</v>
      </c>
      <c r="C388" s="3" t="s">
        <v>57</v>
      </c>
      <c r="D388" t="s">
        <v>26</v>
      </c>
      <c r="G388" t="s">
        <v>276</v>
      </c>
    </row>
    <row r="389" spans="1:7" x14ac:dyDescent="0.25">
      <c r="A389">
        <v>387</v>
      </c>
      <c r="B389" t="s">
        <v>426</v>
      </c>
      <c r="C389" s="3" t="s">
        <v>57</v>
      </c>
      <c r="D389" t="s">
        <v>26</v>
      </c>
      <c r="G389" t="s">
        <v>276</v>
      </c>
    </row>
    <row r="390" spans="1:7" x14ac:dyDescent="0.25">
      <c r="A390">
        <v>388</v>
      </c>
      <c r="B390" t="s">
        <v>427</v>
      </c>
      <c r="C390" s="3" t="s">
        <v>57</v>
      </c>
      <c r="D390" t="s">
        <v>26</v>
      </c>
      <c r="G390" t="s">
        <v>276</v>
      </c>
    </row>
    <row r="391" spans="1:7" x14ac:dyDescent="0.25">
      <c r="A391">
        <v>389</v>
      </c>
      <c r="B391" t="s">
        <v>428</v>
      </c>
      <c r="C391" s="3" t="s">
        <v>57</v>
      </c>
      <c r="D391" t="s">
        <v>26</v>
      </c>
      <c r="G391" t="s">
        <v>276</v>
      </c>
    </row>
    <row r="392" spans="1:7" x14ac:dyDescent="0.25">
      <c r="A392">
        <v>390</v>
      </c>
      <c r="B392" t="s">
        <v>429</v>
      </c>
      <c r="C392" s="3" t="s">
        <v>57</v>
      </c>
      <c r="D392" t="s">
        <v>26</v>
      </c>
      <c r="G392" t="s">
        <v>276</v>
      </c>
    </row>
    <row r="393" spans="1:7" x14ac:dyDescent="0.25">
      <c r="A393">
        <v>391</v>
      </c>
      <c r="B393" t="s">
        <v>430</v>
      </c>
      <c r="C393" s="3" t="s">
        <v>57</v>
      </c>
      <c r="D393" t="s">
        <v>26</v>
      </c>
      <c r="G393" t="s">
        <v>276</v>
      </c>
    </row>
    <row r="394" spans="1:7" x14ac:dyDescent="0.25">
      <c r="A394">
        <v>392</v>
      </c>
      <c r="B394" t="s">
        <v>431</v>
      </c>
      <c r="C394" s="3" t="s">
        <v>57</v>
      </c>
      <c r="D394" t="s">
        <v>26</v>
      </c>
      <c r="G394" t="s">
        <v>276</v>
      </c>
    </row>
    <row r="395" spans="1:7" x14ac:dyDescent="0.25">
      <c r="A395">
        <v>393</v>
      </c>
      <c r="B395" t="s">
        <v>432</v>
      </c>
      <c r="C395" s="3" t="s">
        <v>57</v>
      </c>
      <c r="D395" t="s">
        <v>26</v>
      </c>
      <c r="G395" t="s">
        <v>276</v>
      </c>
    </row>
    <row r="396" spans="1:7" x14ac:dyDescent="0.25">
      <c r="A396">
        <v>394</v>
      </c>
      <c r="B396" t="s">
        <v>433</v>
      </c>
      <c r="C396" s="3" t="s">
        <v>84</v>
      </c>
      <c r="D396" t="s">
        <v>20</v>
      </c>
      <c r="G396" t="s">
        <v>276</v>
      </c>
    </row>
    <row r="397" spans="1:7" x14ac:dyDescent="0.25">
      <c r="A397">
        <v>395</v>
      </c>
      <c r="B397" t="s">
        <v>434</v>
      </c>
      <c r="C397" s="3" t="s">
        <v>107</v>
      </c>
      <c r="D397" t="s">
        <v>20</v>
      </c>
      <c r="G397" t="s">
        <v>276</v>
      </c>
    </row>
    <row r="398" spans="1:7" x14ac:dyDescent="0.25">
      <c r="A398">
        <v>396</v>
      </c>
      <c r="B398" t="s">
        <v>435</v>
      </c>
      <c r="C398" s="3" t="s">
        <v>107</v>
      </c>
      <c r="D398" t="s">
        <v>20</v>
      </c>
      <c r="G398" t="s">
        <v>276</v>
      </c>
    </row>
    <row r="399" spans="1:7" x14ac:dyDescent="0.25">
      <c r="A399">
        <v>397</v>
      </c>
      <c r="B399" t="s">
        <v>436</v>
      </c>
      <c r="C399" s="3" t="s">
        <v>107</v>
      </c>
      <c r="D399" t="s">
        <v>20</v>
      </c>
      <c r="G399" t="s">
        <v>276</v>
      </c>
    </row>
    <row r="400" spans="1:7" x14ac:dyDescent="0.25">
      <c r="A400">
        <v>398</v>
      </c>
      <c r="B400" t="s">
        <v>437</v>
      </c>
      <c r="C400" s="3" t="s">
        <v>107</v>
      </c>
      <c r="D400" t="s">
        <v>20</v>
      </c>
      <c r="G400" t="s">
        <v>276</v>
      </c>
    </row>
    <row r="401" spans="1:7" x14ac:dyDescent="0.25">
      <c r="A401">
        <v>399</v>
      </c>
      <c r="B401" t="s">
        <v>438</v>
      </c>
      <c r="C401" s="3" t="s">
        <v>107</v>
      </c>
      <c r="D401" t="s">
        <v>20</v>
      </c>
      <c r="G401" t="s">
        <v>276</v>
      </c>
    </row>
    <row r="402" spans="1:7" x14ac:dyDescent="0.25">
      <c r="A402">
        <v>400</v>
      </c>
      <c r="B402" t="s">
        <v>439</v>
      </c>
      <c r="C402" s="3" t="s">
        <v>107</v>
      </c>
      <c r="D402" t="s">
        <v>20</v>
      </c>
      <c r="G402" t="s">
        <v>276</v>
      </c>
    </row>
    <row r="403" spans="1:7" x14ac:dyDescent="0.25">
      <c r="A403">
        <v>401</v>
      </c>
      <c r="B403" t="s">
        <v>440</v>
      </c>
      <c r="C403" s="3" t="s">
        <v>107</v>
      </c>
      <c r="D403" t="s">
        <v>20</v>
      </c>
      <c r="G403" t="s">
        <v>276</v>
      </c>
    </row>
    <row r="404" spans="1:7" x14ac:dyDescent="0.25">
      <c r="A404">
        <v>402</v>
      </c>
      <c r="B404" t="s">
        <v>441</v>
      </c>
      <c r="C404" s="3" t="s">
        <v>24</v>
      </c>
      <c r="D404" t="s">
        <v>13</v>
      </c>
      <c r="G404" t="s">
        <v>276</v>
      </c>
    </row>
    <row r="405" spans="1:7" x14ac:dyDescent="0.25">
      <c r="A405">
        <v>403</v>
      </c>
      <c r="B405" t="s">
        <v>442</v>
      </c>
      <c r="C405" s="3" t="s">
        <v>84</v>
      </c>
      <c r="D405" t="s">
        <v>13</v>
      </c>
      <c r="G405" t="s">
        <v>276</v>
      </c>
    </row>
    <row r="406" spans="1:7" x14ac:dyDescent="0.25">
      <c r="A406">
        <v>404</v>
      </c>
      <c r="B406" t="s">
        <v>443</v>
      </c>
      <c r="C406" s="3" t="s">
        <v>48</v>
      </c>
      <c r="D406" t="s">
        <v>13</v>
      </c>
      <c r="F406" t="s">
        <v>27</v>
      </c>
      <c r="G406" t="s">
        <v>276</v>
      </c>
    </row>
    <row r="407" spans="1:7" x14ac:dyDescent="0.25">
      <c r="A407">
        <v>405</v>
      </c>
      <c r="B407" t="s">
        <v>444</v>
      </c>
      <c r="C407" s="3" t="s">
        <v>54</v>
      </c>
      <c r="D407" t="s">
        <v>13</v>
      </c>
      <c r="G407" t="s">
        <v>276</v>
      </c>
    </row>
    <row r="408" spans="1:7" x14ac:dyDescent="0.25">
      <c r="A408">
        <v>406</v>
      </c>
      <c r="B408" t="s">
        <v>445</v>
      </c>
      <c r="C408" s="3" t="s">
        <v>107</v>
      </c>
      <c r="D408" t="s">
        <v>13</v>
      </c>
      <c r="G408" t="s">
        <v>276</v>
      </c>
    </row>
    <row r="409" spans="1:7" x14ac:dyDescent="0.25">
      <c r="A409">
        <v>407</v>
      </c>
      <c r="B409" t="s">
        <v>446</v>
      </c>
      <c r="C409" s="3" t="s">
        <v>84</v>
      </c>
      <c r="D409" t="s">
        <v>13</v>
      </c>
      <c r="G409" t="s">
        <v>276</v>
      </c>
    </row>
    <row r="410" spans="1:7" x14ac:dyDescent="0.25">
      <c r="A410">
        <v>408</v>
      </c>
      <c r="B410" t="s">
        <v>447</v>
      </c>
      <c r="C410" s="3" t="s">
        <v>107</v>
      </c>
      <c r="D410" t="s">
        <v>13</v>
      </c>
      <c r="G410" t="s">
        <v>276</v>
      </c>
    </row>
    <row r="411" spans="1:7" x14ac:dyDescent="0.25">
      <c r="A411">
        <v>409</v>
      </c>
      <c r="B411" t="s">
        <v>448</v>
      </c>
      <c r="C411" s="3" t="s">
        <v>107</v>
      </c>
      <c r="D411" t="s">
        <v>13</v>
      </c>
      <c r="G411" t="s">
        <v>276</v>
      </c>
    </row>
    <row r="412" spans="1:7" x14ac:dyDescent="0.25">
      <c r="A412">
        <v>410</v>
      </c>
      <c r="B412" t="s">
        <v>449</v>
      </c>
      <c r="C412" s="3" t="s">
        <v>107</v>
      </c>
      <c r="D412" t="s">
        <v>26</v>
      </c>
      <c r="G412" t="s">
        <v>276</v>
      </c>
    </row>
    <row r="413" spans="1:7" x14ac:dyDescent="0.25">
      <c r="A413">
        <v>411</v>
      </c>
      <c r="B413" t="s">
        <v>450</v>
      </c>
      <c r="C413" s="3" t="s">
        <v>107</v>
      </c>
      <c r="D413" t="s">
        <v>26</v>
      </c>
      <c r="G413" t="s">
        <v>276</v>
      </c>
    </row>
    <row r="414" spans="1:7" x14ac:dyDescent="0.25">
      <c r="A414">
        <v>412</v>
      </c>
      <c r="B414" t="s">
        <v>451</v>
      </c>
      <c r="C414" s="3" t="s">
        <v>107</v>
      </c>
      <c r="D414" t="s">
        <v>26</v>
      </c>
      <c r="G414" t="s">
        <v>276</v>
      </c>
    </row>
    <row r="415" spans="1:7" x14ac:dyDescent="0.25">
      <c r="A415">
        <v>413</v>
      </c>
      <c r="B415" t="s">
        <v>452</v>
      </c>
      <c r="C415" s="3" t="s">
        <v>107</v>
      </c>
      <c r="D415" t="s">
        <v>26</v>
      </c>
      <c r="G415" t="s">
        <v>276</v>
      </c>
    </row>
    <row r="416" spans="1:7" x14ac:dyDescent="0.25">
      <c r="A416">
        <v>414</v>
      </c>
      <c r="B416" t="s">
        <v>453</v>
      </c>
      <c r="C416" s="3" t="s">
        <v>107</v>
      </c>
      <c r="D416" t="s">
        <v>26</v>
      </c>
      <c r="G416" t="s">
        <v>276</v>
      </c>
    </row>
    <row r="417" spans="1:7" x14ac:dyDescent="0.25">
      <c r="A417">
        <v>415</v>
      </c>
      <c r="B417" t="s">
        <v>454</v>
      </c>
      <c r="C417" s="3" t="s">
        <v>107</v>
      </c>
      <c r="D417" t="s">
        <v>26</v>
      </c>
      <c r="G417" t="s">
        <v>276</v>
      </c>
    </row>
    <row r="418" spans="1:7" x14ac:dyDescent="0.25">
      <c r="A418">
        <v>416</v>
      </c>
      <c r="B418" t="s">
        <v>455</v>
      </c>
      <c r="C418" s="3" t="s">
        <v>107</v>
      </c>
      <c r="D418" t="s">
        <v>26</v>
      </c>
      <c r="G418" t="s">
        <v>276</v>
      </c>
    </row>
    <row r="419" spans="1:7" x14ac:dyDescent="0.25">
      <c r="A419">
        <v>417</v>
      </c>
      <c r="B419" t="s">
        <v>456</v>
      </c>
      <c r="C419" s="3" t="s">
        <v>84</v>
      </c>
      <c r="D419" t="s">
        <v>26</v>
      </c>
      <c r="G419" t="s">
        <v>276</v>
      </c>
    </row>
    <row r="420" spans="1:7" x14ac:dyDescent="0.25">
      <c r="A420">
        <v>418</v>
      </c>
      <c r="B420" t="s">
        <v>457</v>
      </c>
      <c r="C420" s="3" t="s">
        <v>107</v>
      </c>
      <c r="D420" t="s">
        <v>26</v>
      </c>
      <c r="G420" t="s">
        <v>276</v>
      </c>
    </row>
    <row r="421" spans="1:7" x14ac:dyDescent="0.25">
      <c r="A421">
        <v>419</v>
      </c>
      <c r="B421" t="s">
        <v>458</v>
      </c>
      <c r="C421" s="3" t="s">
        <v>57</v>
      </c>
      <c r="D421" t="s">
        <v>20</v>
      </c>
      <c r="G421" t="s">
        <v>276</v>
      </c>
    </row>
    <row r="422" spans="1:7" x14ac:dyDescent="0.25">
      <c r="A422">
        <v>420</v>
      </c>
      <c r="B422" t="s">
        <v>459</v>
      </c>
      <c r="C422" s="3" t="s">
        <v>57</v>
      </c>
      <c r="D422" t="s">
        <v>20</v>
      </c>
      <c r="G422" t="s">
        <v>276</v>
      </c>
    </row>
    <row r="423" spans="1:7" x14ac:dyDescent="0.25">
      <c r="A423">
        <v>421</v>
      </c>
      <c r="B423" t="s">
        <v>460</v>
      </c>
      <c r="C423" s="3" t="s">
        <v>57</v>
      </c>
      <c r="D423" t="s">
        <v>20</v>
      </c>
      <c r="G423" t="s">
        <v>276</v>
      </c>
    </row>
    <row r="424" spans="1:7" x14ac:dyDescent="0.25">
      <c r="A424">
        <v>422</v>
      </c>
      <c r="B424" t="s">
        <v>461</v>
      </c>
      <c r="C424" s="3" t="s">
        <v>57</v>
      </c>
      <c r="D424" t="s">
        <v>20</v>
      </c>
      <c r="G424" t="s">
        <v>276</v>
      </c>
    </row>
    <row r="425" spans="1:7" x14ac:dyDescent="0.25">
      <c r="A425">
        <v>423</v>
      </c>
      <c r="B425" t="s">
        <v>462</v>
      </c>
      <c r="C425" s="3" t="s">
        <v>57</v>
      </c>
      <c r="D425" t="s">
        <v>20</v>
      </c>
      <c r="G425" t="s">
        <v>276</v>
      </c>
    </row>
    <row r="426" spans="1:7" x14ac:dyDescent="0.25">
      <c r="A426">
        <v>424</v>
      </c>
      <c r="B426" t="s">
        <v>463</v>
      </c>
      <c r="C426" s="3" t="s">
        <v>57</v>
      </c>
      <c r="D426" t="s">
        <v>20</v>
      </c>
      <c r="G426" t="s">
        <v>276</v>
      </c>
    </row>
    <row r="427" spans="1:7" x14ac:dyDescent="0.25">
      <c r="A427">
        <v>425</v>
      </c>
      <c r="B427" t="s">
        <v>464</v>
      </c>
      <c r="C427" s="3" t="s">
        <v>57</v>
      </c>
      <c r="D427" t="s">
        <v>20</v>
      </c>
      <c r="G427" t="s">
        <v>276</v>
      </c>
    </row>
    <row r="428" spans="1:7" x14ac:dyDescent="0.25">
      <c r="A428">
        <v>426</v>
      </c>
      <c r="B428" t="s">
        <v>465</v>
      </c>
      <c r="C428" s="3" t="s">
        <v>57</v>
      </c>
      <c r="D428" t="s">
        <v>20</v>
      </c>
      <c r="G428" t="s">
        <v>276</v>
      </c>
    </row>
    <row r="429" spans="1:7" x14ac:dyDescent="0.25">
      <c r="A429">
        <v>427</v>
      </c>
      <c r="B429" t="s">
        <v>466</v>
      </c>
      <c r="C429" s="3" t="s">
        <v>57</v>
      </c>
      <c r="D429" t="s">
        <v>13</v>
      </c>
      <c r="G429" t="s">
        <v>276</v>
      </c>
    </row>
    <row r="430" spans="1:7" x14ac:dyDescent="0.25">
      <c r="A430">
        <v>428</v>
      </c>
      <c r="B430" t="s">
        <v>467</v>
      </c>
      <c r="C430" s="3" t="s">
        <v>57</v>
      </c>
      <c r="D430" t="s">
        <v>13</v>
      </c>
      <c r="G430" t="s">
        <v>276</v>
      </c>
    </row>
    <row r="431" spans="1:7" x14ac:dyDescent="0.25">
      <c r="A431">
        <v>429</v>
      </c>
      <c r="B431" t="s">
        <v>468</v>
      </c>
      <c r="C431" s="3" t="s">
        <v>57</v>
      </c>
      <c r="D431" t="s">
        <v>13</v>
      </c>
      <c r="F431" t="s">
        <v>21</v>
      </c>
      <c r="G431" t="s">
        <v>276</v>
      </c>
    </row>
    <row r="432" spans="1:7" x14ac:dyDescent="0.25">
      <c r="A432">
        <v>430</v>
      </c>
      <c r="B432" t="s">
        <v>469</v>
      </c>
      <c r="C432" s="3" t="s">
        <v>57</v>
      </c>
      <c r="D432" t="s">
        <v>13</v>
      </c>
      <c r="G432" t="s">
        <v>276</v>
      </c>
    </row>
    <row r="433" spans="1:7" x14ac:dyDescent="0.25">
      <c r="A433">
        <v>431</v>
      </c>
      <c r="B433" t="s">
        <v>470</v>
      </c>
      <c r="C433" s="3" t="s">
        <v>57</v>
      </c>
      <c r="D433" t="s">
        <v>13</v>
      </c>
      <c r="G433" t="s">
        <v>276</v>
      </c>
    </row>
    <row r="434" spans="1:7" x14ac:dyDescent="0.25">
      <c r="A434">
        <v>432</v>
      </c>
      <c r="B434" t="s">
        <v>471</v>
      </c>
      <c r="C434" s="3" t="s">
        <v>57</v>
      </c>
      <c r="D434" t="s">
        <v>13</v>
      </c>
      <c r="G434" t="s">
        <v>276</v>
      </c>
    </row>
    <row r="435" spans="1:7" x14ac:dyDescent="0.25">
      <c r="A435">
        <v>433</v>
      </c>
      <c r="B435" t="s">
        <v>472</v>
      </c>
      <c r="C435" s="3" t="s">
        <v>57</v>
      </c>
      <c r="D435" t="s">
        <v>13</v>
      </c>
      <c r="G435" t="s">
        <v>276</v>
      </c>
    </row>
    <row r="436" spans="1:7" x14ac:dyDescent="0.25">
      <c r="A436">
        <v>434</v>
      </c>
      <c r="B436" t="s">
        <v>473</v>
      </c>
      <c r="C436" s="3" t="s">
        <v>57</v>
      </c>
      <c r="D436" t="s">
        <v>13</v>
      </c>
      <c r="G436" t="s">
        <v>276</v>
      </c>
    </row>
    <row r="437" spans="1:7" x14ac:dyDescent="0.25">
      <c r="A437">
        <v>435</v>
      </c>
      <c r="B437" t="s">
        <v>474</v>
      </c>
      <c r="C437" s="3" t="s">
        <v>57</v>
      </c>
      <c r="D437" t="s">
        <v>8</v>
      </c>
      <c r="G437" t="s">
        <v>276</v>
      </c>
    </row>
    <row r="438" spans="1:7" x14ac:dyDescent="0.25">
      <c r="A438">
        <v>436</v>
      </c>
      <c r="B438" t="s">
        <v>475</v>
      </c>
      <c r="C438" s="3" t="s">
        <v>57</v>
      </c>
      <c r="D438" t="s">
        <v>8</v>
      </c>
      <c r="G438" t="s">
        <v>276</v>
      </c>
    </row>
    <row r="439" spans="1:7" x14ac:dyDescent="0.25">
      <c r="A439">
        <v>437</v>
      </c>
      <c r="B439" t="s">
        <v>476</v>
      </c>
      <c r="C439" s="3" t="s">
        <v>57</v>
      </c>
      <c r="D439" t="s">
        <v>8</v>
      </c>
      <c r="G439" t="s">
        <v>276</v>
      </c>
    </row>
    <row r="440" spans="1:7" x14ac:dyDescent="0.25">
      <c r="A440">
        <v>438</v>
      </c>
      <c r="B440" t="s">
        <v>477</v>
      </c>
      <c r="C440" s="3" t="s">
        <v>57</v>
      </c>
      <c r="D440" t="s">
        <v>8</v>
      </c>
      <c r="G440" t="s">
        <v>276</v>
      </c>
    </row>
    <row r="441" spans="1:7" x14ac:dyDescent="0.25">
      <c r="A441">
        <v>439</v>
      </c>
      <c r="B441" t="s">
        <v>478</v>
      </c>
      <c r="C441" s="3" t="s">
        <v>57</v>
      </c>
      <c r="D441" t="s">
        <v>8</v>
      </c>
      <c r="G441" t="s">
        <v>276</v>
      </c>
    </row>
    <row r="442" spans="1:7" x14ac:dyDescent="0.25">
      <c r="A442">
        <v>440</v>
      </c>
      <c r="B442" t="s">
        <v>479</v>
      </c>
      <c r="C442" s="3" t="s">
        <v>57</v>
      </c>
      <c r="D442" t="s">
        <v>8</v>
      </c>
      <c r="G442" t="s">
        <v>276</v>
      </c>
    </row>
    <row r="443" spans="1:7" x14ac:dyDescent="0.25">
      <c r="A443">
        <v>441</v>
      </c>
      <c r="B443" t="s">
        <v>480</v>
      </c>
      <c r="C443" s="3" t="s">
        <v>57</v>
      </c>
      <c r="D443" t="s">
        <v>8</v>
      </c>
      <c r="G443" t="s">
        <v>276</v>
      </c>
    </row>
    <row r="444" spans="1:7" x14ac:dyDescent="0.25">
      <c r="A444">
        <v>442</v>
      </c>
      <c r="B444" t="s">
        <v>481</v>
      </c>
      <c r="C444" s="3" t="s">
        <v>57</v>
      </c>
      <c r="D444" t="s">
        <v>8</v>
      </c>
      <c r="G444" t="s">
        <v>276</v>
      </c>
    </row>
    <row r="445" spans="1:7" x14ac:dyDescent="0.25">
      <c r="A445">
        <v>443</v>
      </c>
      <c r="B445" t="s">
        <v>482</v>
      </c>
      <c r="C445" s="3" t="s">
        <v>57</v>
      </c>
      <c r="D445" t="s">
        <v>26</v>
      </c>
      <c r="G445" t="s">
        <v>276</v>
      </c>
    </row>
    <row r="446" spans="1:7" x14ac:dyDescent="0.25">
      <c r="A446">
        <v>444</v>
      </c>
      <c r="B446" t="s">
        <v>483</v>
      </c>
      <c r="C446" s="3" t="s">
        <v>57</v>
      </c>
      <c r="D446" t="s">
        <v>26</v>
      </c>
      <c r="G446" t="s">
        <v>276</v>
      </c>
    </row>
    <row r="447" spans="1:7" x14ac:dyDescent="0.25">
      <c r="A447">
        <v>445</v>
      </c>
      <c r="B447" t="s">
        <v>484</v>
      </c>
      <c r="C447" s="3" t="s">
        <v>57</v>
      </c>
      <c r="D447" t="s">
        <v>26</v>
      </c>
      <c r="G447" t="s">
        <v>276</v>
      </c>
    </row>
    <row r="448" spans="1:7" x14ac:dyDescent="0.25">
      <c r="A448">
        <v>446</v>
      </c>
      <c r="B448" t="s">
        <v>485</v>
      </c>
      <c r="C448" s="3" t="s">
        <v>63</v>
      </c>
      <c r="D448" t="s">
        <v>26</v>
      </c>
      <c r="G448" t="s">
        <v>276</v>
      </c>
    </row>
    <row r="449" spans="1:7" x14ac:dyDescent="0.25">
      <c r="A449">
        <v>447</v>
      </c>
      <c r="B449" t="s">
        <v>486</v>
      </c>
      <c r="C449" s="3" t="s">
        <v>57</v>
      </c>
      <c r="D449" t="s">
        <v>26</v>
      </c>
      <c r="F449" t="s">
        <v>17</v>
      </c>
      <c r="G449" t="s">
        <v>276</v>
      </c>
    </row>
    <row r="450" spans="1:7" x14ac:dyDescent="0.25">
      <c r="A450">
        <v>448</v>
      </c>
      <c r="B450" t="s">
        <v>487</v>
      </c>
      <c r="C450" s="3" t="s">
        <v>57</v>
      </c>
      <c r="D450" t="s">
        <v>26</v>
      </c>
      <c r="G450" t="s">
        <v>276</v>
      </c>
    </row>
    <row r="451" spans="1:7" x14ac:dyDescent="0.25">
      <c r="A451">
        <v>449</v>
      </c>
      <c r="B451" t="s">
        <v>488</v>
      </c>
      <c r="C451" s="3" t="s">
        <v>57</v>
      </c>
      <c r="D451" t="s">
        <v>26</v>
      </c>
      <c r="G451" t="s">
        <v>276</v>
      </c>
    </row>
    <row r="452" spans="1:7" x14ac:dyDescent="0.25">
      <c r="A452">
        <v>450</v>
      </c>
      <c r="B452" t="s">
        <v>489</v>
      </c>
      <c r="C452" s="3" t="s">
        <v>57</v>
      </c>
      <c r="D452" t="s">
        <v>26</v>
      </c>
      <c r="G452" t="s">
        <v>276</v>
      </c>
    </row>
    <row r="453" spans="1:7" x14ac:dyDescent="0.25">
      <c r="A453">
        <v>451</v>
      </c>
      <c r="B453" t="s">
        <v>490</v>
      </c>
      <c r="C453" s="3" t="s">
        <v>57</v>
      </c>
      <c r="D453" t="s">
        <v>26</v>
      </c>
      <c r="G453" t="s">
        <v>276</v>
      </c>
    </row>
    <row r="454" spans="1:7" x14ac:dyDescent="0.25">
      <c r="A454">
        <v>452</v>
      </c>
      <c r="B454" t="s">
        <v>491</v>
      </c>
      <c r="C454" s="3" t="s">
        <v>57</v>
      </c>
      <c r="D454" t="s">
        <v>26</v>
      </c>
      <c r="G454" t="s">
        <v>276</v>
      </c>
    </row>
    <row r="455" spans="1:7" x14ac:dyDescent="0.25">
      <c r="A455">
        <v>453</v>
      </c>
      <c r="B455" t="s">
        <v>492</v>
      </c>
      <c r="C455" s="3" t="s">
        <v>57</v>
      </c>
      <c r="D455" t="s">
        <v>26</v>
      </c>
      <c r="G455" t="s">
        <v>276</v>
      </c>
    </row>
    <row r="456" spans="1:7" x14ac:dyDescent="0.25">
      <c r="A456">
        <v>454</v>
      </c>
      <c r="B456" t="s">
        <v>493</v>
      </c>
      <c r="C456" s="3" t="s">
        <v>57</v>
      </c>
      <c r="D456" t="s">
        <v>26</v>
      </c>
      <c r="G456" t="s">
        <v>276</v>
      </c>
    </row>
    <row r="457" spans="1:7" x14ac:dyDescent="0.25">
      <c r="A457">
        <v>455</v>
      </c>
      <c r="B457" t="s">
        <v>494</v>
      </c>
      <c r="C457" s="3" t="s">
        <v>57</v>
      </c>
      <c r="D457" t="s">
        <v>26</v>
      </c>
      <c r="G457" t="s">
        <v>276</v>
      </c>
    </row>
    <row r="458" spans="1:7" x14ac:dyDescent="0.25">
      <c r="A458">
        <v>456</v>
      </c>
      <c r="B458" t="s">
        <v>495</v>
      </c>
      <c r="C458" s="3" t="s">
        <v>57</v>
      </c>
      <c r="D458" t="s">
        <v>26</v>
      </c>
      <c r="G458" t="s">
        <v>276</v>
      </c>
    </row>
    <row r="459" spans="1:7" x14ac:dyDescent="0.25">
      <c r="A459">
        <v>457</v>
      </c>
      <c r="B459" t="s">
        <v>496</v>
      </c>
      <c r="C459" s="3" t="s">
        <v>57</v>
      </c>
      <c r="D459" t="s">
        <v>26</v>
      </c>
      <c r="G459" t="s">
        <v>276</v>
      </c>
    </row>
    <row r="460" spans="1:7" x14ac:dyDescent="0.25">
      <c r="A460">
        <v>458</v>
      </c>
      <c r="B460" t="s">
        <v>497</v>
      </c>
      <c r="C460" s="3" t="s">
        <v>57</v>
      </c>
      <c r="D460" t="s">
        <v>26</v>
      </c>
      <c r="G460" t="s">
        <v>276</v>
      </c>
    </row>
    <row r="461" spans="1:7" x14ac:dyDescent="0.25">
      <c r="A461">
        <v>459</v>
      </c>
      <c r="B461" t="s">
        <v>498</v>
      </c>
      <c r="C461" s="3" t="s">
        <v>57</v>
      </c>
      <c r="D461" t="s">
        <v>26</v>
      </c>
      <c r="G461" t="s">
        <v>276</v>
      </c>
    </row>
    <row r="462" spans="1:7" x14ac:dyDescent="0.25">
      <c r="A462">
        <v>460</v>
      </c>
      <c r="B462" t="s">
        <v>499</v>
      </c>
      <c r="C462" s="3" t="s">
        <v>57</v>
      </c>
      <c r="D462" t="s">
        <v>26</v>
      </c>
      <c r="G462" t="s">
        <v>276</v>
      </c>
    </row>
    <row r="463" spans="1:7" x14ac:dyDescent="0.25">
      <c r="A463">
        <v>461</v>
      </c>
      <c r="B463" t="s">
        <v>500</v>
      </c>
      <c r="C463" s="3" t="s">
        <v>107</v>
      </c>
      <c r="D463" t="s">
        <v>13</v>
      </c>
      <c r="G463" t="s">
        <v>276</v>
      </c>
    </row>
    <row r="464" spans="1:7" x14ac:dyDescent="0.25">
      <c r="A464">
        <v>462</v>
      </c>
      <c r="B464" t="s">
        <v>501</v>
      </c>
      <c r="C464" s="3" t="s">
        <v>48</v>
      </c>
      <c r="D464" t="s">
        <v>13</v>
      </c>
      <c r="G464" t="s">
        <v>276</v>
      </c>
    </row>
    <row r="465" spans="1:7" x14ac:dyDescent="0.25">
      <c r="A465">
        <v>463</v>
      </c>
      <c r="B465" t="s">
        <v>502</v>
      </c>
      <c r="C465" s="3" t="s">
        <v>48</v>
      </c>
      <c r="D465" t="s">
        <v>13</v>
      </c>
      <c r="G465" t="s">
        <v>276</v>
      </c>
    </row>
    <row r="466" spans="1:7" x14ac:dyDescent="0.25">
      <c r="A466">
        <v>464</v>
      </c>
      <c r="B466" t="s">
        <v>503</v>
      </c>
      <c r="C466" s="3" t="s">
        <v>24</v>
      </c>
      <c r="D466" t="s">
        <v>13</v>
      </c>
      <c r="G466" t="s">
        <v>276</v>
      </c>
    </row>
    <row r="467" spans="1:7" x14ac:dyDescent="0.25">
      <c r="A467">
        <v>465</v>
      </c>
      <c r="B467" t="s">
        <v>504</v>
      </c>
      <c r="C467" s="3" t="s">
        <v>107</v>
      </c>
      <c r="D467" t="s">
        <v>13</v>
      </c>
      <c r="G467" t="s">
        <v>276</v>
      </c>
    </row>
    <row r="468" spans="1:7" x14ac:dyDescent="0.25">
      <c r="A468">
        <v>466</v>
      </c>
      <c r="B468" t="s">
        <v>505</v>
      </c>
      <c r="C468" s="3" t="s">
        <v>107</v>
      </c>
      <c r="D468" t="s">
        <v>13</v>
      </c>
      <c r="G468" t="s">
        <v>276</v>
      </c>
    </row>
    <row r="469" spans="1:7" x14ac:dyDescent="0.25">
      <c r="A469">
        <v>467</v>
      </c>
      <c r="B469" t="s">
        <v>506</v>
      </c>
      <c r="C469" s="3" t="s">
        <v>107</v>
      </c>
      <c r="D469" t="s">
        <v>13</v>
      </c>
      <c r="G469" t="s">
        <v>276</v>
      </c>
    </row>
    <row r="470" spans="1:7" x14ac:dyDescent="0.25">
      <c r="A470">
        <v>468</v>
      </c>
      <c r="B470" t="s">
        <v>507</v>
      </c>
      <c r="C470" s="3" t="s">
        <v>48</v>
      </c>
      <c r="D470" t="s">
        <v>13</v>
      </c>
      <c r="G470" t="s">
        <v>276</v>
      </c>
    </row>
    <row r="471" spans="1:7" x14ac:dyDescent="0.25">
      <c r="A471">
        <v>469</v>
      </c>
      <c r="B471" t="s">
        <v>508</v>
      </c>
      <c r="C471" s="3" t="s">
        <v>107</v>
      </c>
      <c r="D471" t="s">
        <v>13</v>
      </c>
      <c r="G471" t="s">
        <v>276</v>
      </c>
    </row>
    <row r="472" spans="1:7" x14ac:dyDescent="0.25">
      <c r="A472">
        <v>470</v>
      </c>
      <c r="B472" t="s">
        <v>509</v>
      </c>
      <c r="C472" s="3" t="s">
        <v>107</v>
      </c>
      <c r="D472" t="s">
        <v>13</v>
      </c>
      <c r="G472" t="s">
        <v>276</v>
      </c>
    </row>
    <row r="473" spans="1:7" x14ac:dyDescent="0.25">
      <c r="A473">
        <v>471</v>
      </c>
      <c r="B473" t="s">
        <v>510</v>
      </c>
      <c r="C473" s="3" t="s">
        <v>107</v>
      </c>
      <c r="D473" t="s">
        <v>26</v>
      </c>
      <c r="G473" t="s">
        <v>276</v>
      </c>
    </row>
    <row r="474" spans="1:7" x14ac:dyDescent="0.25">
      <c r="A474">
        <v>472</v>
      </c>
      <c r="B474" t="s">
        <v>511</v>
      </c>
      <c r="C474" s="3" t="s">
        <v>107</v>
      </c>
      <c r="D474" t="s">
        <v>26</v>
      </c>
      <c r="G474" t="s">
        <v>276</v>
      </c>
    </row>
    <row r="475" spans="1:7" x14ac:dyDescent="0.25">
      <c r="A475">
        <v>473</v>
      </c>
      <c r="B475" t="s">
        <v>512</v>
      </c>
      <c r="C475" s="3" t="s">
        <v>107</v>
      </c>
      <c r="D475" t="s">
        <v>26</v>
      </c>
      <c r="G475" t="s">
        <v>276</v>
      </c>
    </row>
    <row r="476" spans="1:7" x14ac:dyDescent="0.25">
      <c r="A476">
        <v>474</v>
      </c>
      <c r="B476" t="s">
        <v>513</v>
      </c>
      <c r="C476" s="3" t="s">
        <v>107</v>
      </c>
      <c r="D476" t="s">
        <v>26</v>
      </c>
      <c r="G476" t="s">
        <v>276</v>
      </c>
    </row>
    <row r="477" spans="1:7" x14ac:dyDescent="0.25">
      <c r="A477">
        <v>475</v>
      </c>
      <c r="B477" t="s">
        <v>514</v>
      </c>
      <c r="C477" s="3" t="s">
        <v>107</v>
      </c>
      <c r="D477" t="s">
        <v>26</v>
      </c>
      <c r="G477" t="s">
        <v>276</v>
      </c>
    </row>
    <row r="478" spans="1:7" x14ac:dyDescent="0.25">
      <c r="A478">
        <v>476</v>
      </c>
      <c r="B478" t="s">
        <v>515</v>
      </c>
      <c r="C478" s="3" t="s">
        <v>107</v>
      </c>
      <c r="D478" t="s">
        <v>26</v>
      </c>
      <c r="G478" t="s">
        <v>276</v>
      </c>
    </row>
    <row r="479" spans="1:7" x14ac:dyDescent="0.25">
      <c r="A479">
        <v>477</v>
      </c>
      <c r="B479" t="s">
        <v>516</v>
      </c>
      <c r="C479" s="3" t="s">
        <v>107</v>
      </c>
      <c r="D479" t="s">
        <v>26</v>
      </c>
      <c r="G479" t="s">
        <v>276</v>
      </c>
    </row>
    <row r="480" spans="1:7" x14ac:dyDescent="0.25">
      <c r="A480">
        <v>478</v>
      </c>
      <c r="B480" t="s">
        <v>517</v>
      </c>
      <c r="C480" s="3" t="s">
        <v>107</v>
      </c>
      <c r="D480" t="s">
        <v>26</v>
      </c>
      <c r="G480" t="s">
        <v>276</v>
      </c>
    </row>
    <row r="481" spans="1:7" x14ac:dyDescent="0.25">
      <c r="A481">
        <v>479</v>
      </c>
      <c r="B481" t="s">
        <v>518</v>
      </c>
      <c r="C481" s="3" t="s">
        <v>107</v>
      </c>
      <c r="D481" t="s">
        <v>26</v>
      </c>
      <c r="G481" t="s">
        <v>276</v>
      </c>
    </row>
    <row r="482" spans="1:7" x14ac:dyDescent="0.25">
      <c r="A482">
        <v>480</v>
      </c>
      <c r="B482" t="s">
        <v>519</v>
      </c>
      <c r="C482" s="3" t="s">
        <v>107</v>
      </c>
      <c r="D482" t="s">
        <v>26</v>
      </c>
      <c r="G482" t="s">
        <v>276</v>
      </c>
    </row>
    <row r="483" spans="1:7" x14ac:dyDescent="0.25">
      <c r="A483">
        <v>481</v>
      </c>
      <c r="B483" t="s">
        <v>520</v>
      </c>
      <c r="C483" s="3" t="s">
        <v>57</v>
      </c>
      <c r="D483" t="s">
        <v>20</v>
      </c>
      <c r="G483" t="s">
        <v>276</v>
      </c>
    </row>
    <row r="484" spans="1:7" x14ac:dyDescent="0.25">
      <c r="A484">
        <v>482</v>
      </c>
      <c r="B484" t="s">
        <v>521</v>
      </c>
      <c r="C484" s="3" t="s">
        <v>57</v>
      </c>
      <c r="D484" t="s">
        <v>20</v>
      </c>
      <c r="G484" t="s">
        <v>276</v>
      </c>
    </row>
    <row r="485" spans="1:7" x14ac:dyDescent="0.25">
      <c r="A485">
        <v>483</v>
      </c>
      <c r="B485" t="s">
        <v>522</v>
      </c>
      <c r="C485" s="3" t="s">
        <v>57</v>
      </c>
      <c r="D485" t="s">
        <v>20</v>
      </c>
      <c r="G485" t="s">
        <v>276</v>
      </c>
    </row>
    <row r="486" spans="1:7" x14ac:dyDescent="0.25">
      <c r="A486">
        <v>484</v>
      </c>
      <c r="B486" t="s">
        <v>523</v>
      </c>
      <c r="C486" s="3" t="s">
        <v>57</v>
      </c>
      <c r="D486" t="s">
        <v>20</v>
      </c>
      <c r="G486" t="s">
        <v>276</v>
      </c>
    </row>
    <row r="487" spans="1:7" x14ac:dyDescent="0.25">
      <c r="A487">
        <v>485</v>
      </c>
      <c r="B487" t="s">
        <v>524</v>
      </c>
      <c r="C487" s="3" t="s">
        <v>57</v>
      </c>
      <c r="D487" t="s">
        <v>20</v>
      </c>
      <c r="G487" t="s">
        <v>276</v>
      </c>
    </row>
    <row r="488" spans="1:7" x14ac:dyDescent="0.25">
      <c r="A488">
        <v>486</v>
      </c>
      <c r="B488" t="s">
        <v>525</v>
      </c>
      <c r="C488" s="3" t="s">
        <v>57</v>
      </c>
      <c r="D488" t="s">
        <v>20</v>
      </c>
      <c r="G488" t="s">
        <v>276</v>
      </c>
    </row>
    <row r="489" spans="1:7" x14ac:dyDescent="0.25">
      <c r="A489">
        <v>487</v>
      </c>
      <c r="B489" t="s">
        <v>526</v>
      </c>
      <c r="C489" s="3" t="s">
        <v>57</v>
      </c>
      <c r="D489" t="s">
        <v>13</v>
      </c>
      <c r="G489" t="s">
        <v>276</v>
      </c>
    </row>
    <row r="490" spans="1:7" x14ac:dyDescent="0.25">
      <c r="A490">
        <v>488</v>
      </c>
      <c r="B490" t="s">
        <v>527</v>
      </c>
      <c r="C490" s="3" t="s">
        <v>57</v>
      </c>
      <c r="D490" t="s">
        <v>13</v>
      </c>
      <c r="G490" t="s">
        <v>276</v>
      </c>
    </row>
    <row r="491" spans="1:7" x14ac:dyDescent="0.25">
      <c r="A491">
        <v>489</v>
      </c>
      <c r="B491" t="s">
        <v>528</v>
      </c>
      <c r="C491" s="3" t="s">
        <v>57</v>
      </c>
      <c r="D491" t="s">
        <v>13</v>
      </c>
      <c r="G491" t="s">
        <v>276</v>
      </c>
    </row>
    <row r="492" spans="1:7" x14ac:dyDescent="0.25">
      <c r="A492">
        <v>490</v>
      </c>
      <c r="B492" t="s">
        <v>529</v>
      </c>
      <c r="C492" s="3" t="s">
        <v>57</v>
      </c>
      <c r="D492" t="s">
        <v>13</v>
      </c>
      <c r="G492" t="s">
        <v>276</v>
      </c>
    </row>
    <row r="493" spans="1:7" x14ac:dyDescent="0.25">
      <c r="A493">
        <v>491</v>
      </c>
      <c r="B493" t="s">
        <v>530</v>
      </c>
      <c r="C493" s="3" t="s">
        <v>57</v>
      </c>
      <c r="D493" t="s">
        <v>13</v>
      </c>
      <c r="G493" t="s">
        <v>276</v>
      </c>
    </row>
    <row r="494" spans="1:7" x14ac:dyDescent="0.25">
      <c r="A494">
        <v>492</v>
      </c>
      <c r="B494" t="s">
        <v>531</v>
      </c>
      <c r="C494" s="3" t="s">
        <v>57</v>
      </c>
      <c r="D494" t="s">
        <v>13</v>
      </c>
      <c r="G494" t="s">
        <v>276</v>
      </c>
    </row>
    <row r="495" spans="1:7" x14ac:dyDescent="0.25">
      <c r="A495">
        <v>493</v>
      </c>
      <c r="B495" t="s">
        <v>532</v>
      </c>
      <c r="C495" s="3" t="s">
        <v>57</v>
      </c>
      <c r="D495" t="s">
        <v>13</v>
      </c>
      <c r="G495" t="s">
        <v>276</v>
      </c>
    </row>
    <row r="496" spans="1:7" x14ac:dyDescent="0.25">
      <c r="A496">
        <v>494</v>
      </c>
      <c r="B496" t="s">
        <v>533</v>
      </c>
      <c r="C496" s="3" t="s">
        <v>57</v>
      </c>
      <c r="D496" t="s">
        <v>26</v>
      </c>
      <c r="G496" t="s">
        <v>276</v>
      </c>
    </row>
    <row r="497" spans="1:7" x14ac:dyDescent="0.25">
      <c r="A497">
        <v>495</v>
      </c>
      <c r="B497" t="s">
        <v>534</v>
      </c>
      <c r="C497" s="3" t="s">
        <v>57</v>
      </c>
      <c r="D497" t="s">
        <v>26</v>
      </c>
      <c r="G497" t="s">
        <v>276</v>
      </c>
    </row>
    <row r="498" spans="1:7" x14ac:dyDescent="0.25">
      <c r="A498">
        <v>496</v>
      </c>
      <c r="B498" t="s">
        <v>535</v>
      </c>
      <c r="C498" s="3" t="s">
        <v>125</v>
      </c>
      <c r="D498" t="s">
        <v>26</v>
      </c>
      <c r="G498" t="s">
        <v>276</v>
      </c>
    </row>
    <row r="499" spans="1:7" x14ac:dyDescent="0.25">
      <c r="A499">
        <v>497</v>
      </c>
      <c r="B499" t="s">
        <v>536</v>
      </c>
      <c r="C499" s="3" t="s">
        <v>57</v>
      </c>
      <c r="D499" t="s">
        <v>26</v>
      </c>
      <c r="G499" t="s">
        <v>276</v>
      </c>
    </row>
    <row r="500" spans="1:7" x14ac:dyDescent="0.25">
      <c r="A500">
        <v>498</v>
      </c>
      <c r="B500" t="s">
        <v>537</v>
      </c>
      <c r="C500" s="3" t="s">
        <v>57</v>
      </c>
      <c r="D500" t="s">
        <v>26</v>
      </c>
      <c r="G500" t="s">
        <v>276</v>
      </c>
    </row>
    <row r="501" spans="1:7" x14ac:dyDescent="0.25">
      <c r="A501">
        <v>499</v>
      </c>
      <c r="B501" t="s">
        <v>279</v>
      </c>
      <c r="C501" s="3" t="s">
        <v>57</v>
      </c>
      <c r="D501" t="s">
        <v>26</v>
      </c>
      <c r="G501" t="s">
        <v>276</v>
      </c>
    </row>
    <row r="502" spans="1:7" x14ac:dyDescent="0.25">
      <c r="A502">
        <v>500</v>
      </c>
      <c r="B502" t="s">
        <v>538</v>
      </c>
      <c r="C502" s="3" t="s">
        <v>57</v>
      </c>
      <c r="D502" t="s">
        <v>26</v>
      </c>
      <c r="G502" t="s">
        <v>276</v>
      </c>
    </row>
    <row r="503" spans="1:7" x14ac:dyDescent="0.25">
      <c r="A503">
        <v>501</v>
      </c>
      <c r="B503" t="s">
        <v>539</v>
      </c>
      <c r="C503" s="3" t="s">
        <v>57</v>
      </c>
      <c r="D503" t="s">
        <v>26</v>
      </c>
      <c r="G503" t="s">
        <v>276</v>
      </c>
    </row>
    <row r="504" spans="1:7" x14ac:dyDescent="0.25">
      <c r="A504">
        <v>502</v>
      </c>
      <c r="B504" t="s">
        <v>540</v>
      </c>
      <c r="C504" s="3" t="s">
        <v>57</v>
      </c>
      <c r="D504" t="s">
        <v>26</v>
      </c>
      <c r="G504" t="s">
        <v>276</v>
      </c>
    </row>
    <row r="505" spans="1:7" x14ac:dyDescent="0.25">
      <c r="A505">
        <v>503</v>
      </c>
      <c r="B505" t="s">
        <v>541</v>
      </c>
      <c r="C505" s="3" t="s">
        <v>57</v>
      </c>
      <c r="D505" t="s">
        <v>26</v>
      </c>
      <c r="G505" t="s">
        <v>276</v>
      </c>
    </row>
    <row r="506" spans="1:7" x14ac:dyDescent="0.25">
      <c r="A506">
        <v>504</v>
      </c>
      <c r="B506" t="s">
        <v>542</v>
      </c>
      <c r="C506" s="3" t="s">
        <v>107</v>
      </c>
      <c r="D506" t="s">
        <v>13</v>
      </c>
      <c r="G506" t="s">
        <v>276</v>
      </c>
    </row>
    <row r="507" spans="1:7" x14ac:dyDescent="0.25">
      <c r="A507">
        <v>505</v>
      </c>
      <c r="B507" t="s">
        <v>543</v>
      </c>
      <c r="C507" s="3" t="s">
        <v>107</v>
      </c>
      <c r="D507" t="s">
        <v>13</v>
      </c>
      <c r="G507" t="s">
        <v>276</v>
      </c>
    </row>
    <row r="508" spans="1:7" x14ac:dyDescent="0.25">
      <c r="A508">
        <v>506</v>
      </c>
      <c r="B508" t="s">
        <v>544</v>
      </c>
      <c r="C508" s="3" t="s">
        <v>107</v>
      </c>
      <c r="D508" t="s">
        <v>13</v>
      </c>
      <c r="G508" t="s">
        <v>276</v>
      </c>
    </row>
    <row r="509" spans="1:7" x14ac:dyDescent="0.25">
      <c r="A509">
        <v>507</v>
      </c>
      <c r="B509" t="s">
        <v>545</v>
      </c>
      <c r="C509" s="3" t="s">
        <v>107</v>
      </c>
      <c r="D509" t="s">
        <v>13</v>
      </c>
      <c r="G509" t="s">
        <v>276</v>
      </c>
    </row>
    <row r="510" spans="1:7" x14ac:dyDescent="0.25">
      <c r="A510">
        <v>508</v>
      </c>
      <c r="B510" t="s">
        <v>546</v>
      </c>
      <c r="C510" s="3" t="s">
        <v>107</v>
      </c>
      <c r="D510" t="s">
        <v>13</v>
      </c>
      <c r="G510" t="s">
        <v>276</v>
      </c>
    </row>
    <row r="511" spans="1:7" x14ac:dyDescent="0.25">
      <c r="A511">
        <v>509</v>
      </c>
      <c r="B511" t="s">
        <v>547</v>
      </c>
      <c r="C511" s="3" t="s">
        <v>107</v>
      </c>
      <c r="D511" t="s">
        <v>13</v>
      </c>
      <c r="G511" t="s">
        <v>276</v>
      </c>
    </row>
    <row r="512" spans="1:7" x14ac:dyDescent="0.25">
      <c r="A512">
        <v>510</v>
      </c>
      <c r="B512" t="s">
        <v>548</v>
      </c>
      <c r="C512" s="3" t="s">
        <v>107</v>
      </c>
      <c r="D512" t="s">
        <v>13</v>
      </c>
      <c r="G512" t="s">
        <v>276</v>
      </c>
    </row>
    <row r="513" spans="1:7" x14ac:dyDescent="0.25">
      <c r="A513">
        <v>511</v>
      </c>
      <c r="B513" t="s">
        <v>549</v>
      </c>
      <c r="C513" s="3" t="s">
        <v>107</v>
      </c>
      <c r="D513" t="s">
        <v>13</v>
      </c>
      <c r="G513" t="s">
        <v>276</v>
      </c>
    </row>
    <row r="514" spans="1:7" x14ac:dyDescent="0.25">
      <c r="A514">
        <v>512</v>
      </c>
      <c r="B514" t="s">
        <v>550</v>
      </c>
      <c r="C514" s="3" t="s">
        <v>107</v>
      </c>
      <c r="D514" t="s">
        <v>13</v>
      </c>
      <c r="G514" t="s">
        <v>276</v>
      </c>
    </row>
    <row r="515" spans="1:7" x14ac:dyDescent="0.25">
      <c r="A515">
        <v>513</v>
      </c>
      <c r="B515" t="s">
        <v>551</v>
      </c>
      <c r="C515" s="3" t="s">
        <v>107</v>
      </c>
      <c r="D515" t="s">
        <v>13</v>
      </c>
      <c r="G515" t="s">
        <v>276</v>
      </c>
    </row>
    <row r="516" spans="1:7" x14ac:dyDescent="0.25">
      <c r="A516">
        <v>514</v>
      </c>
      <c r="B516" t="s">
        <v>552</v>
      </c>
      <c r="C516" s="3" t="s">
        <v>57</v>
      </c>
      <c r="D516" t="s">
        <v>13</v>
      </c>
      <c r="G516" t="s">
        <v>276</v>
      </c>
    </row>
    <row r="517" spans="1:7" x14ac:dyDescent="0.25">
      <c r="A517">
        <v>515</v>
      </c>
      <c r="B517" t="s">
        <v>553</v>
      </c>
      <c r="C517" s="3" t="s">
        <v>57</v>
      </c>
      <c r="D517" t="s">
        <v>13</v>
      </c>
      <c r="G517" t="s">
        <v>276</v>
      </c>
    </row>
    <row r="518" spans="1:7" x14ac:dyDescent="0.25">
      <c r="A518">
        <v>516</v>
      </c>
      <c r="B518" t="s">
        <v>554</v>
      </c>
      <c r="C518" s="3" t="s">
        <v>57</v>
      </c>
      <c r="D518" t="s">
        <v>13</v>
      </c>
      <c r="G518" t="s">
        <v>276</v>
      </c>
    </row>
    <row r="519" spans="1:7" x14ac:dyDescent="0.25">
      <c r="A519">
        <v>517</v>
      </c>
      <c r="B519" t="s">
        <v>555</v>
      </c>
      <c r="C519" s="3" t="s">
        <v>57</v>
      </c>
      <c r="D519" t="s">
        <v>13</v>
      </c>
      <c r="G519" t="s">
        <v>276</v>
      </c>
    </row>
    <row r="520" spans="1:7" x14ac:dyDescent="0.25">
      <c r="A520">
        <v>518</v>
      </c>
      <c r="B520" t="s">
        <v>556</v>
      </c>
      <c r="C520" s="3" t="s">
        <v>57</v>
      </c>
      <c r="D520" t="s">
        <v>13</v>
      </c>
      <c r="G520" t="s">
        <v>276</v>
      </c>
    </row>
    <row r="521" spans="1:7" x14ac:dyDescent="0.25">
      <c r="A521">
        <v>519</v>
      </c>
      <c r="B521" t="s">
        <v>557</v>
      </c>
      <c r="C521" s="3" t="s">
        <v>57</v>
      </c>
      <c r="D521" t="s">
        <v>13</v>
      </c>
      <c r="G521" t="s">
        <v>276</v>
      </c>
    </row>
    <row r="522" spans="1:7" x14ac:dyDescent="0.25">
      <c r="A522">
        <v>520</v>
      </c>
      <c r="B522" t="s">
        <v>558</v>
      </c>
      <c r="C522" s="3" t="s">
        <v>57</v>
      </c>
      <c r="D522" t="s">
        <v>13</v>
      </c>
      <c r="G522" t="s">
        <v>276</v>
      </c>
    </row>
    <row r="523" spans="1:7" x14ac:dyDescent="0.25">
      <c r="A523">
        <v>521</v>
      </c>
      <c r="B523" t="s">
        <v>559</v>
      </c>
      <c r="C523" s="3" t="s">
        <v>57</v>
      </c>
      <c r="D523" t="s">
        <v>13</v>
      </c>
      <c r="G523" t="s">
        <v>276</v>
      </c>
    </row>
    <row r="524" spans="1:7" x14ac:dyDescent="0.25">
      <c r="A524">
        <v>522</v>
      </c>
      <c r="B524" t="s">
        <v>560</v>
      </c>
      <c r="C524" s="3" t="s">
        <v>57</v>
      </c>
      <c r="D524" t="s">
        <v>13</v>
      </c>
      <c r="G524" t="s">
        <v>276</v>
      </c>
    </row>
    <row r="525" spans="1:7" x14ac:dyDescent="0.25">
      <c r="A525">
        <v>523</v>
      </c>
      <c r="B525" t="s">
        <v>561</v>
      </c>
      <c r="C525" s="3" t="s">
        <v>57</v>
      </c>
      <c r="D525" t="s">
        <v>26</v>
      </c>
      <c r="G525" t="s">
        <v>276</v>
      </c>
    </row>
    <row r="526" spans="1:7" x14ac:dyDescent="0.25">
      <c r="A526">
        <v>524</v>
      </c>
      <c r="B526" t="s">
        <v>562</v>
      </c>
      <c r="C526" s="3" t="s">
        <v>57</v>
      </c>
      <c r="D526" t="s">
        <v>26</v>
      </c>
      <c r="G526" t="s">
        <v>276</v>
      </c>
    </row>
    <row r="527" spans="1:7" x14ac:dyDescent="0.25">
      <c r="A527">
        <v>525</v>
      </c>
      <c r="B527" t="s">
        <v>563</v>
      </c>
      <c r="C527" s="3" t="s">
        <v>57</v>
      </c>
      <c r="D527" t="s">
        <v>26</v>
      </c>
      <c r="G527" t="s">
        <v>276</v>
      </c>
    </row>
    <row r="528" spans="1:7" x14ac:dyDescent="0.25">
      <c r="A528">
        <v>526</v>
      </c>
      <c r="B528" t="s">
        <v>564</v>
      </c>
      <c r="C528" s="3" t="s">
        <v>57</v>
      </c>
      <c r="D528" t="s">
        <v>26</v>
      </c>
      <c r="G528" t="s">
        <v>276</v>
      </c>
    </row>
    <row r="529" spans="1:7" x14ac:dyDescent="0.25">
      <c r="A529">
        <v>527</v>
      </c>
      <c r="B529" t="s">
        <v>565</v>
      </c>
      <c r="C529" s="3" t="s">
        <v>57</v>
      </c>
      <c r="D529" t="s">
        <v>26</v>
      </c>
      <c r="G529" t="s">
        <v>276</v>
      </c>
    </row>
    <row r="530" spans="1:7" x14ac:dyDescent="0.25">
      <c r="A530">
        <v>528</v>
      </c>
      <c r="B530" t="s">
        <v>566</v>
      </c>
      <c r="C530" s="3" t="s">
        <v>57</v>
      </c>
      <c r="D530" t="s">
        <v>26</v>
      </c>
      <c r="G530" t="s">
        <v>276</v>
      </c>
    </row>
    <row r="531" spans="1:7" x14ac:dyDescent="0.25">
      <c r="A531">
        <v>529</v>
      </c>
      <c r="B531" t="s">
        <v>567</v>
      </c>
      <c r="C531" s="3" t="s">
        <v>107</v>
      </c>
      <c r="D531" t="s">
        <v>26</v>
      </c>
      <c r="G531" t="s">
        <v>276</v>
      </c>
    </row>
    <row r="532" spans="1:7" x14ac:dyDescent="0.25">
      <c r="A532">
        <v>530</v>
      </c>
      <c r="B532" t="s">
        <v>190</v>
      </c>
      <c r="C532" s="3" t="s">
        <v>57</v>
      </c>
      <c r="D532" t="s">
        <v>26</v>
      </c>
      <c r="G532" t="s">
        <v>276</v>
      </c>
    </row>
    <row r="533" spans="1:7" x14ac:dyDescent="0.25">
      <c r="A533">
        <v>531</v>
      </c>
      <c r="B533" t="s">
        <v>568</v>
      </c>
      <c r="C533" s="3" t="s">
        <v>57</v>
      </c>
      <c r="D533" t="s">
        <v>13</v>
      </c>
      <c r="G533" t="s">
        <v>276</v>
      </c>
    </row>
    <row r="534" spans="1:7" x14ac:dyDescent="0.25">
      <c r="A534">
        <v>532</v>
      </c>
      <c r="B534" t="s">
        <v>569</v>
      </c>
      <c r="C534" s="3" t="s">
        <v>57</v>
      </c>
      <c r="D534" t="s">
        <v>13</v>
      </c>
      <c r="G534" t="s">
        <v>276</v>
      </c>
    </row>
    <row r="535" spans="1:7" x14ac:dyDescent="0.25">
      <c r="A535">
        <v>533</v>
      </c>
      <c r="B535" t="s">
        <v>570</v>
      </c>
      <c r="C535" s="3" t="s">
        <v>63</v>
      </c>
      <c r="D535" t="s">
        <v>13</v>
      </c>
      <c r="G535" t="s">
        <v>276</v>
      </c>
    </row>
    <row r="536" spans="1:7" x14ac:dyDescent="0.25">
      <c r="A536">
        <v>534</v>
      </c>
      <c r="B536" t="s">
        <v>571</v>
      </c>
      <c r="C536" s="3" t="s">
        <v>57</v>
      </c>
      <c r="D536" t="s">
        <v>13</v>
      </c>
      <c r="G536" t="s">
        <v>276</v>
      </c>
    </row>
    <row r="537" spans="1:7" x14ac:dyDescent="0.25">
      <c r="A537">
        <v>535</v>
      </c>
      <c r="B537" t="s">
        <v>572</v>
      </c>
      <c r="C537" s="3" t="s">
        <v>57</v>
      </c>
      <c r="D537" t="s">
        <v>13</v>
      </c>
      <c r="F537" t="s">
        <v>17</v>
      </c>
      <c r="G537" t="s">
        <v>276</v>
      </c>
    </row>
    <row r="538" spans="1:7" x14ac:dyDescent="0.25">
      <c r="A538">
        <v>536</v>
      </c>
      <c r="B538" t="s">
        <v>573</v>
      </c>
      <c r="C538" s="3" t="s">
        <v>57</v>
      </c>
      <c r="D538" t="s">
        <v>13</v>
      </c>
      <c r="G538" t="s">
        <v>276</v>
      </c>
    </row>
    <row r="539" spans="1:7" x14ac:dyDescent="0.25">
      <c r="A539">
        <v>537</v>
      </c>
      <c r="B539" t="s">
        <v>574</v>
      </c>
      <c r="C539" s="3" t="s">
        <v>57</v>
      </c>
      <c r="D539" t="s">
        <v>13</v>
      </c>
      <c r="G539" t="s">
        <v>276</v>
      </c>
    </row>
    <row r="540" spans="1:7" x14ac:dyDescent="0.25">
      <c r="A540">
        <v>538</v>
      </c>
      <c r="B540" t="s">
        <v>575</v>
      </c>
      <c r="C540" s="3" t="s">
        <v>57</v>
      </c>
      <c r="D540" t="s">
        <v>26</v>
      </c>
      <c r="G540" t="s">
        <v>276</v>
      </c>
    </row>
    <row r="541" spans="1:7" x14ac:dyDescent="0.25">
      <c r="A541">
        <v>539</v>
      </c>
      <c r="B541" t="s">
        <v>576</v>
      </c>
      <c r="C541" s="3" t="s">
        <v>57</v>
      </c>
      <c r="D541" t="s">
        <v>26</v>
      </c>
      <c r="G541" t="s">
        <v>276</v>
      </c>
    </row>
    <row r="542" spans="1:7" x14ac:dyDescent="0.25">
      <c r="A542">
        <v>540</v>
      </c>
      <c r="B542" t="s">
        <v>577</v>
      </c>
      <c r="C542" s="3" t="s">
        <v>57</v>
      </c>
      <c r="D542" t="s">
        <v>26</v>
      </c>
      <c r="G542" t="s">
        <v>276</v>
      </c>
    </row>
    <row r="543" spans="1:7" x14ac:dyDescent="0.25">
      <c r="A543">
        <v>541</v>
      </c>
      <c r="B543" t="s">
        <v>578</v>
      </c>
      <c r="C543" s="3" t="s">
        <v>57</v>
      </c>
      <c r="D543" t="s">
        <v>26</v>
      </c>
      <c r="G543" t="s">
        <v>276</v>
      </c>
    </row>
    <row r="544" spans="1:7" x14ac:dyDescent="0.25">
      <c r="A544">
        <v>542</v>
      </c>
      <c r="B544" t="s">
        <v>579</v>
      </c>
      <c r="C544" s="3" t="s">
        <v>57</v>
      </c>
      <c r="D544" t="s">
        <v>26</v>
      </c>
      <c r="G544" t="s">
        <v>276</v>
      </c>
    </row>
    <row r="545" spans="1:7" x14ac:dyDescent="0.25">
      <c r="A545">
        <v>543</v>
      </c>
      <c r="B545" t="s">
        <v>580</v>
      </c>
      <c r="C545" s="3" t="s">
        <v>57</v>
      </c>
      <c r="D545" t="s">
        <v>26</v>
      </c>
      <c r="G545" t="s">
        <v>276</v>
      </c>
    </row>
    <row r="546" spans="1:7" x14ac:dyDescent="0.25">
      <c r="A546">
        <v>544</v>
      </c>
      <c r="B546" t="s">
        <v>574</v>
      </c>
      <c r="C546" s="3" t="s">
        <v>57</v>
      </c>
      <c r="D546" t="s">
        <v>26</v>
      </c>
      <c r="G546" t="s">
        <v>276</v>
      </c>
    </row>
    <row r="547" spans="1:7" x14ac:dyDescent="0.25">
      <c r="A547">
        <v>545</v>
      </c>
      <c r="B547" t="s">
        <v>581</v>
      </c>
      <c r="C547" s="3" t="s">
        <v>57</v>
      </c>
      <c r="D547" t="s">
        <v>13</v>
      </c>
      <c r="G547" t="s">
        <v>276</v>
      </c>
    </row>
    <row r="548" spans="1:7" x14ac:dyDescent="0.25">
      <c r="A548">
        <v>546</v>
      </c>
      <c r="B548" t="s">
        <v>582</v>
      </c>
      <c r="C548" s="3" t="s">
        <v>57</v>
      </c>
      <c r="D548" t="s">
        <v>13</v>
      </c>
      <c r="G548" t="s">
        <v>276</v>
      </c>
    </row>
    <row r="549" spans="1:7" x14ac:dyDescent="0.25">
      <c r="A549">
        <v>547</v>
      </c>
      <c r="B549" t="s">
        <v>583</v>
      </c>
      <c r="C549" s="3" t="s">
        <v>57</v>
      </c>
      <c r="D549" t="s">
        <v>13</v>
      </c>
      <c r="G549" t="s">
        <v>276</v>
      </c>
    </row>
    <row r="550" spans="1:7" x14ac:dyDescent="0.25">
      <c r="A550">
        <v>548</v>
      </c>
      <c r="B550" t="s">
        <v>584</v>
      </c>
      <c r="C550" s="3" t="s">
        <v>57</v>
      </c>
      <c r="D550" t="s">
        <v>13</v>
      </c>
      <c r="G550" t="s">
        <v>276</v>
      </c>
    </row>
    <row r="551" spans="1:7" x14ac:dyDescent="0.25">
      <c r="A551">
        <v>549</v>
      </c>
      <c r="B551" t="s">
        <v>585</v>
      </c>
      <c r="C551" s="3" t="s">
        <v>57</v>
      </c>
      <c r="D551" t="s">
        <v>13</v>
      </c>
      <c r="G551" t="s">
        <v>276</v>
      </c>
    </row>
    <row r="552" spans="1:7" x14ac:dyDescent="0.25">
      <c r="A552">
        <v>550</v>
      </c>
      <c r="B552" t="s">
        <v>586</v>
      </c>
      <c r="C552" s="3" t="s">
        <v>57</v>
      </c>
      <c r="D552" t="s">
        <v>13</v>
      </c>
      <c r="G552" t="s">
        <v>276</v>
      </c>
    </row>
    <row r="553" spans="1:7" x14ac:dyDescent="0.25">
      <c r="A553">
        <v>551</v>
      </c>
      <c r="B553" t="s">
        <v>587</v>
      </c>
      <c r="C553" s="3" t="s">
        <v>57</v>
      </c>
      <c r="D553" t="s">
        <v>13</v>
      </c>
      <c r="G553" t="s">
        <v>276</v>
      </c>
    </row>
    <row r="554" spans="1:7" x14ac:dyDescent="0.25">
      <c r="A554">
        <v>552</v>
      </c>
      <c r="B554" t="s">
        <v>588</v>
      </c>
      <c r="C554" s="3" t="s">
        <v>57</v>
      </c>
      <c r="D554" t="s">
        <v>13</v>
      </c>
      <c r="G554" t="s">
        <v>276</v>
      </c>
    </row>
    <row r="555" spans="1:7" x14ac:dyDescent="0.25">
      <c r="A555">
        <v>553</v>
      </c>
      <c r="B555" t="s">
        <v>589</v>
      </c>
      <c r="C555" s="3" t="s">
        <v>57</v>
      </c>
      <c r="D555" t="s">
        <v>13</v>
      </c>
      <c r="G555" t="s">
        <v>276</v>
      </c>
    </row>
    <row r="556" spans="1:7" x14ac:dyDescent="0.25">
      <c r="A556">
        <v>554</v>
      </c>
      <c r="B556" t="s">
        <v>590</v>
      </c>
      <c r="C556" s="3" t="s">
        <v>57</v>
      </c>
      <c r="D556" t="s">
        <v>13</v>
      </c>
      <c r="G556" t="s">
        <v>276</v>
      </c>
    </row>
    <row r="557" spans="1:7" x14ac:dyDescent="0.25">
      <c r="A557">
        <v>555</v>
      </c>
      <c r="B557" t="s">
        <v>591</v>
      </c>
      <c r="C557" s="3" t="s">
        <v>57</v>
      </c>
      <c r="D557" t="s">
        <v>26</v>
      </c>
      <c r="G557" t="s">
        <v>276</v>
      </c>
    </row>
    <row r="558" spans="1:7" x14ac:dyDescent="0.25">
      <c r="A558">
        <v>556</v>
      </c>
      <c r="B558" t="s">
        <v>592</v>
      </c>
      <c r="C558" s="3" t="s">
        <v>57</v>
      </c>
      <c r="D558" t="s">
        <v>26</v>
      </c>
      <c r="G558" t="s">
        <v>276</v>
      </c>
    </row>
    <row r="559" spans="1:7" x14ac:dyDescent="0.25">
      <c r="A559">
        <v>557</v>
      </c>
      <c r="B559" t="s">
        <v>593</v>
      </c>
      <c r="C559" s="3" t="s">
        <v>57</v>
      </c>
      <c r="D559" t="s">
        <v>26</v>
      </c>
      <c r="G559" t="s">
        <v>276</v>
      </c>
    </row>
    <row r="560" spans="1:7" x14ac:dyDescent="0.25">
      <c r="A560">
        <v>558</v>
      </c>
      <c r="B560" t="s">
        <v>594</v>
      </c>
      <c r="C560" s="3" t="s">
        <v>57</v>
      </c>
      <c r="D560" t="s">
        <v>26</v>
      </c>
      <c r="G560" t="s">
        <v>276</v>
      </c>
    </row>
    <row r="561" spans="1:7" x14ac:dyDescent="0.25">
      <c r="A561">
        <v>559</v>
      </c>
      <c r="B561" t="s">
        <v>595</v>
      </c>
      <c r="C561" s="3" t="s">
        <v>57</v>
      </c>
      <c r="D561" t="s">
        <v>26</v>
      </c>
      <c r="G561" t="s">
        <v>276</v>
      </c>
    </row>
    <row r="562" spans="1:7" x14ac:dyDescent="0.25">
      <c r="A562">
        <v>560</v>
      </c>
      <c r="B562" t="s">
        <v>596</v>
      </c>
      <c r="C562" s="3" t="s">
        <v>57</v>
      </c>
      <c r="D562" t="s">
        <v>26</v>
      </c>
      <c r="G562" t="s">
        <v>276</v>
      </c>
    </row>
    <row r="563" spans="1:7" x14ac:dyDescent="0.25">
      <c r="A563">
        <v>561</v>
      </c>
      <c r="B563" t="s">
        <v>597</v>
      </c>
      <c r="C563" s="3" t="s">
        <v>57</v>
      </c>
      <c r="D563" t="s">
        <v>26</v>
      </c>
      <c r="G563" t="s">
        <v>276</v>
      </c>
    </row>
    <row r="564" spans="1:7" x14ac:dyDescent="0.25">
      <c r="A564">
        <v>562</v>
      </c>
      <c r="B564" t="s">
        <v>598</v>
      </c>
      <c r="C564" s="3" t="s">
        <v>57</v>
      </c>
      <c r="D564" t="s">
        <v>13</v>
      </c>
      <c r="G564" t="s">
        <v>276</v>
      </c>
    </row>
    <row r="565" spans="1:7" x14ac:dyDescent="0.25">
      <c r="A565">
        <v>563</v>
      </c>
      <c r="B565" t="s">
        <v>599</v>
      </c>
      <c r="C565" s="3" t="s">
        <v>57</v>
      </c>
      <c r="D565" t="s">
        <v>13</v>
      </c>
      <c r="G565" t="s">
        <v>276</v>
      </c>
    </row>
    <row r="566" spans="1:7" x14ac:dyDescent="0.25">
      <c r="A566">
        <v>564</v>
      </c>
      <c r="B566" t="s">
        <v>600</v>
      </c>
      <c r="C566" s="3" t="s">
        <v>57</v>
      </c>
      <c r="D566" t="s">
        <v>13</v>
      </c>
      <c r="G566" t="s">
        <v>276</v>
      </c>
    </row>
    <row r="567" spans="1:7" x14ac:dyDescent="0.25">
      <c r="A567">
        <v>565</v>
      </c>
      <c r="B567" t="s">
        <v>601</v>
      </c>
      <c r="C567" s="3" t="s">
        <v>57</v>
      </c>
      <c r="D567" t="s">
        <v>13</v>
      </c>
      <c r="G567" t="s">
        <v>276</v>
      </c>
    </row>
    <row r="568" spans="1:7" x14ac:dyDescent="0.25">
      <c r="A568">
        <v>566</v>
      </c>
      <c r="B568" t="s">
        <v>602</v>
      </c>
      <c r="C568" s="3" t="s">
        <v>57</v>
      </c>
      <c r="D568" t="s">
        <v>13</v>
      </c>
      <c r="G568" t="s">
        <v>276</v>
      </c>
    </row>
    <row r="569" spans="1:7" x14ac:dyDescent="0.25">
      <c r="A569">
        <v>567</v>
      </c>
      <c r="B569" t="s">
        <v>603</v>
      </c>
      <c r="C569" s="3" t="s">
        <v>57</v>
      </c>
      <c r="D569" t="s">
        <v>13</v>
      </c>
      <c r="G569" t="s">
        <v>276</v>
      </c>
    </row>
    <row r="570" spans="1:7" x14ac:dyDescent="0.25">
      <c r="A570">
        <v>568</v>
      </c>
      <c r="B570" t="s">
        <v>604</v>
      </c>
      <c r="C570" s="3" t="s">
        <v>57</v>
      </c>
      <c r="D570" t="s">
        <v>13</v>
      </c>
      <c r="G570" t="s">
        <v>276</v>
      </c>
    </row>
    <row r="571" spans="1:7" x14ac:dyDescent="0.25">
      <c r="A571">
        <v>569</v>
      </c>
      <c r="B571" t="s">
        <v>556</v>
      </c>
      <c r="C571" s="3" t="s">
        <v>57</v>
      </c>
      <c r="D571" t="s">
        <v>13</v>
      </c>
      <c r="G571" t="s">
        <v>276</v>
      </c>
    </row>
    <row r="572" spans="1:7" x14ac:dyDescent="0.25">
      <c r="A572">
        <v>570</v>
      </c>
      <c r="B572" t="s">
        <v>605</v>
      </c>
      <c r="C572" s="3" t="s">
        <v>57</v>
      </c>
      <c r="D572" t="s">
        <v>13</v>
      </c>
      <c r="G572" t="s">
        <v>276</v>
      </c>
    </row>
    <row r="573" spans="1:7" x14ac:dyDescent="0.25">
      <c r="A573">
        <v>571</v>
      </c>
      <c r="B573" t="s">
        <v>606</v>
      </c>
      <c r="C573" s="3" t="s">
        <v>57</v>
      </c>
      <c r="D573" t="s">
        <v>13</v>
      </c>
      <c r="G573" t="s">
        <v>276</v>
      </c>
    </row>
    <row r="574" spans="1:7" x14ac:dyDescent="0.25">
      <c r="A574">
        <v>572</v>
      </c>
      <c r="B574" t="s">
        <v>607</v>
      </c>
      <c r="C574" s="3" t="s">
        <v>57</v>
      </c>
      <c r="D574" t="s">
        <v>13</v>
      </c>
      <c r="G574" t="s">
        <v>276</v>
      </c>
    </row>
    <row r="575" spans="1:7" x14ac:dyDescent="0.25">
      <c r="A575">
        <v>573</v>
      </c>
      <c r="B575" t="s">
        <v>608</v>
      </c>
      <c r="C575" s="3" t="s">
        <v>57</v>
      </c>
      <c r="D575" t="s">
        <v>13</v>
      </c>
      <c r="G575" t="s">
        <v>276</v>
      </c>
    </row>
    <row r="576" spans="1:7" x14ac:dyDescent="0.25">
      <c r="A576">
        <v>574</v>
      </c>
      <c r="B576" t="s">
        <v>609</v>
      </c>
      <c r="C576" s="3" t="s">
        <v>57</v>
      </c>
      <c r="D576" t="s">
        <v>13</v>
      </c>
      <c r="G576" t="s">
        <v>276</v>
      </c>
    </row>
    <row r="577" spans="1:7" x14ac:dyDescent="0.25">
      <c r="A577">
        <v>575</v>
      </c>
      <c r="B577" t="s">
        <v>610</v>
      </c>
      <c r="C577" s="3" t="s">
        <v>57</v>
      </c>
      <c r="D577" t="s">
        <v>13</v>
      </c>
      <c r="G577" t="s">
        <v>276</v>
      </c>
    </row>
    <row r="578" spans="1:7" x14ac:dyDescent="0.25">
      <c r="A578">
        <v>576</v>
      </c>
      <c r="B578" t="s">
        <v>611</v>
      </c>
      <c r="C578" s="3" t="s">
        <v>57</v>
      </c>
      <c r="D578" t="s">
        <v>13</v>
      </c>
      <c r="G578" t="s">
        <v>276</v>
      </c>
    </row>
    <row r="579" spans="1:7" x14ac:dyDescent="0.25">
      <c r="A579">
        <v>577</v>
      </c>
      <c r="B579" t="s">
        <v>612</v>
      </c>
      <c r="C579" s="3" t="s">
        <v>57</v>
      </c>
      <c r="D579" t="s">
        <v>13</v>
      </c>
      <c r="G579" t="s">
        <v>276</v>
      </c>
    </row>
    <row r="580" spans="1:7" x14ac:dyDescent="0.25">
      <c r="A580">
        <v>578</v>
      </c>
      <c r="B580" t="s">
        <v>613</v>
      </c>
      <c r="C580" s="3" t="s">
        <v>57</v>
      </c>
      <c r="D580" t="s">
        <v>13</v>
      </c>
      <c r="G580" t="s">
        <v>276</v>
      </c>
    </row>
    <row r="581" spans="1:7" x14ac:dyDescent="0.25">
      <c r="A581">
        <v>579</v>
      </c>
      <c r="B581" t="s">
        <v>614</v>
      </c>
      <c r="C581" s="3" t="s">
        <v>57</v>
      </c>
      <c r="D581" t="s">
        <v>13</v>
      </c>
      <c r="G581" t="s">
        <v>276</v>
      </c>
    </row>
    <row r="582" spans="1:7" x14ac:dyDescent="0.25">
      <c r="A582">
        <v>580</v>
      </c>
      <c r="B582" t="s">
        <v>615</v>
      </c>
      <c r="C582" s="3" t="s">
        <v>57</v>
      </c>
      <c r="D582" t="s">
        <v>13</v>
      </c>
      <c r="G582" t="s">
        <v>276</v>
      </c>
    </row>
    <row r="583" spans="1:7" x14ac:dyDescent="0.25">
      <c r="A583">
        <v>581</v>
      </c>
      <c r="B583" t="s">
        <v>616</v>
      </c>
      <c r="C583" s="3" t="s">
        <v>57</v>
      </c>
      <c r="D583" t="s">
        <v>13</v>
      </c>
      <c r="G583" t="s">
        <v>276</v>
      </c>
    </row>
    <row r="584" spans="1:7" x14ac:dyDescent="0.25">
      <c r="A584">
        <v>582</v>
      </c>
      <c r="B584" t="s">
        <v>617</v>
      </c>
      <c r="C584" s="3" t="s">
        <v>57</v>
      </c>
      <c r="D584" t="s">
        <v>13</v>
      </c>
      <c r="G584" t="s">
        <v>276</v>
      </c>
    </row>
    <row r="585" spans="1:7" x14ac:dyDescent="0.25">
      <c r="A585">
        <v>583</v>
      </c>
      <c r="B585" t="s">
        <v>618</v>
      </c>
      <c r="C585" s="3" t="s">
        <v>57</v>
      </c>
      <c r="D585" t="s">
        <v>13</v>
      </c>
      <c r="G585" t="s">
        <v>276</v>
      </c>
    </row>
    <row r="586" spans="1:7" x14ac:dyDescent="0.25">
      <c r="A586">
        <v>584</v>
      </c>
      <c r="B586" t="s">
        <v>619</v>
      </c>
      <c r="C586" s="3" t="s">
        <v>57</v>
      </c>
      <c r="D586" t="s">
        <v>13</v>
      </c>
      <c r="G586" t="s">
        <v>276</v>
      </c>
    </row>
    <row r="587" spans="1:7" x14ac:dyDescent="0.25">
      <c r="A587">
        <v>585</v>
      </c>
      <c r="B587" t="s">
        <v>620</v>
      </c>
      <c r="C587" s="3" t="s">
        <v>57</v>
      </c>
      <c r="D587" t="s">
        <v>13</v>
      </c>
      <c r="G587" t="s">
        <v>276</v>
      </c>
    </row>
    <row r="588" spans="1:7" x14ac:dyDescent="0.25">
      <c r="A588">
        <v>586</v>
      </c>
      <c r="B588" t="s">
        <v>621</v>
      </c>
      <c r="C588" s="3" t="s">
        <v>57</v>
      </c>
      <c r="D588" t="s">
        <v>13</v>
      </c>
      <c r="G588" t="s">
        <v>276</v>
      </c>
    </row>
    <row r="589" spans="1:7" x14ac:dyDescent="0.25">
      <c r="A589">
        <v>587</v>
      </c>
      <c r="B589" t="s">
        <v>622</v>
      </c>
      <c r="C589" s="3" t="s">
        <v>57</v>
      </c>
      <c r="D589" t="s">
        <v>13</v>
      </c>
      <c r="G589" t="s">
        <v>276</v>
      </c>
    </row>
    <row r="590" spans="1:7" x14ac:dyDescent="0.25">
      <c r="A590">
        <v>588</v>
      </c>
      <c r="B590" t="s">
        <v>623</v>
      </c>
      <c r="C590" s="3" t="s">
        <v>57</v>
      </c>
      <c r="D590" t="s">
        <v>13</v>
      </c>
      <c r="G590" t="s">
        <v>276</v>
      </c>
    </row>
    <row r="591" spans="1:7" x14ac:dyDescent="0.25">
      <c r="A591">
        <v>589</v>
      </c>
      <c r="B591" t="s">
        <v>624</v>
      </c>
      <c r="C591" s="3" t="s">
        <v>57</v>
      </c>
      <c r="D591" t="s">
        <v>13</v>
      </c>
      <c r="G591" t="s">
        <v>276</v>
      </c>
    </row>
    <row r="592" spans="1:7" x14ac:dyDescent="0.25">
      <c r="A592">
        <v>590</v>
      </c>
      <c r="B592" t="s">
        <v>625</v>
      </c>
      <c r="C592" s="3" t="s">
        <v>57</v>
      </c>
      <c r="D592" t="s">
        <v>13</v>
      </c>
      <c r="G592" t="s">
        <v>276</v>
      </c>
    </row>
    <row r="593" spans="1:7" x14ac:dyDescent="0.25">
      <c r="A593">
        <v>591</v>
      </c>
      <c r="B593" t="s">
        <v>626</v>
      </c>
      <c r="C593" s="3" t="s">
        <v>57</v>
      </c>
      <c r="D593" t="s">
        <v>13</v>
      </c>
      <c r="G593" t="s">
        <v>276</v>
      </c>
    </row>
    <row r="594" spans="1:7" x14ac:dyDescent="0.25">
      <c r="A594">
        <v>592</v>
      </c>
      <c r="B594" t="s">
        <v>627</v>
      </c>
      <c r="C594" s="3" t="s">
        <v>57</v>
      </c>
      <c r="D594" t="s">
        <v>13</v>
      </c>
      <c r="G594" t="s">
        <v>276</v>
      </c>
    </row>
    <row r="595" spans="1:7" x14ac:dyDescent="0.25">
      <c r="A595">
        <v>593</v>
      </c>
      <c r="B595" t="s">
        <v>628</v>
      </c>
      <c r="C595" s="3" t="s">
        <v>57</v>
      </c>
      <c r="D595" t="s">
        <v>13</v>
      </c>
      <c r="G595" t="s">
        <v>276</v>
      </c>
    </row>
    <row r="596" spans="1:7" x14ac:dyDescent="0.25">
      <c r="A596">
        <v>594</v>
      </c>
      <c r="B596" t="s">
        <v>629</v>
      </c>
      <c r="C596" s="3" t="s">
        <v>57</v>
      </c>
      <c r="D596" t="s">
        <v>13</v>
      </c>
      <c r="G596" t="s">
        <v>276</v>
      </c>
    </row>
    <row r="597" spans="1:7" x14ac:dyDescent="0.25">
      <c r="A597">
        <v>595</v>
      </c>
      <c r="B597" t="s">
        <v>630</v>
      </c>
      <c r="C597" s="3" t="s">
        <v>57</v>
      </c>
      <c r="D597" t="s">
        <v>13</v>
      </c>
      <c r="G597" t="s">
        <v>276</v>
      </c>
    </row>
    <row r="598" spans="1:7" x14ac:dyDescent="0.25">
      <c r="A598">
        <v>596</v>
      </c>
      <c r="B598" t="s">
        <v>631</v>
      </c>
      <c r="C598" s="3" t="s">
        <v>57</v>
      </c>
      <c r="D598" t="s">
        <v>13</v>
      </c>
      <c r="G598" t="s">
        <v>276</v>
      </c>
    </row>
    <row r="599" spans="1:7" x14ac:dyDescent="0.25">
      <c r="A599">
        <v>597</v>
      </c>
      <c r="B599" t="s">
        <v>632</v>
      </c>
      <c r="C599" s="3" t="s">
        <v>57</v>
      </c>
      <c r="D599" t="s">
        <v>13</v>
      </c>
      <c r="G599" t="s">
        <v>276</v>
      </c>
    </row>
    <row r="600" spans="1:7" x14ac:dyDescent="0.25">
      <c r="A600">
        <v>598</v>
      </c>
      <c r="B600" t="s">
        <v>633</v>
      </c>
      <c r="C600" s="3" t="s">
        <v>57</v>
      </c>
      <c r="D600" t="s">
        <v>13</v>
      </c>
      <c r="G600" t="s">
        <v>276</v>
      </c>
    </row>
    <row r="601" spans="1:7" x14ac:dyDescent="0.25">
      <c r="A601">
        <v>599</v>
      </c>
      <c r="B601" t="s">
        <v>634</v>
      </c>
      <c r="C601" s="3" t="s">
        <v>57</v>
      </c>
      <c r="D601" t="s">
        <v>13</v>
      </c>
      <c r="G601" t="s">
        <v>276</v>
      </c>
    </row>
    <row r="602" spans="1:7" x14ac:dyDescent="0.25">
      <c r="A602">
        <v>600</v>
      </c>
      <c r="B602" t="s">
        <v>635</v>
      </c>
      <c r="C602" s="3" t="s">
        <v>57</v>
      </c>
      <c r="D602" t="s">
        <v>13</v>
      </c>
      <c r="G602" t="s">
        <v>276</v>
      </c>
    </row>
    <row r="603" spans="1:7" x14ac:dyDescent="0.25">
      <c r="A603">
        <v>601</v>
      </c>
      <c r="B603" t="s">
        <v>636</v>
      </c>
      <c r="C603" s="3" t="s">
        <v>57</v>
      </c>
      <c r="D603" t="s">
        <v>13</v>
      </c>
      <c r="G603" t="s">
        <v>276</v>
      </c>
    </row>
    <row r="604" spans="1:7" x14ac:dyDescent="0.25">
      <c r="A604">
        <v>602</v>
      </c>
      <c r="B604" t="s">
        <v>637</v>
      </c>
      <c r="C604" s="3" t="s">
        <v>57</v>
      </c>
      <c r="D604" t="s">
        <v>13</v>
      </c>
      <c r="G604" t="s">
        <v>276</v>
      </c>
    </row>
    <row r="605" spans="1:7" x14ac:dyDescent="0.25">
      <c r="A605">
        <v>603</v>
      </c>
      <c r="B605" t="s">
        <v>638</v>
      </c>
      <c r="C605" s="3" t="s">
        <v>57</v>
      </c>
      <c r="D605" t="s">
        <v>13</v>
      </c>
      <c r="G605" t="s">
        <v>276</v>
      </c>
    </row>
    <row r="606" spans="1:7" x14ac:dyDescent="0.25">
      <c r="A606">
        <v>604</v>
      </c>
      <c r="B606" t="s">
        <v>639</v>
      </c>
      <c r="C606" s="3" t="s">
        <v>57</v>
      </c>
      <c r="D606" t="s">
        <v>13</v>
      </c>
      <c r="G606" t="s">
        <v>276</v>
      </c>
    </row>
    <row r="607" spans="1:7" x14ac:dyDescent="0.25">
      <c r="A607">
        <v>605</v>
      </c>
      <c r="B607" t="s">
        <v>640</v>
      </c>
      <c r="C607" s="3" t="s">
        <v>57</v>
      </c>
      <c r="D607" t="s">
        <v>13</v>
      </c>
      <c r="G607" t="s">
        <v>276</v>
      </c>
    </row>
    <row r="608" spans="1:7" x14ac:dyDescent="0.25">
      <c r="A608">
        <v>606</v>
      </c>
      <c r="B608" t="s">
        <v>641</v>
      </c>
      <c r="C608" s="3" t="s">
        <v>57</v>
      </c>
      <c r="D608" t="s">
        <v>13</v>
      </c>
      <c r="G608" t="s">
        <v>276</v>
      </c>
    </row>
    <row r="609" spans="1:7" x14ac:dyDescent="0.25">
      <c r="A609">
        <v>607</v>
      </c>
      <c r="B609" t="s">
        <v>642</v>
      </c>
      <c r="C609" s="3" t="s">
        <v>57</v>
      </c>
      <c r="D609" t="s">
        <v>13</v>
      </c>
      <c r="G609" t="s">
        <v>276</v>
      </c>
    </row>
    <row r="610" spans="1:7" x14ac:dyDescent="0.25">
      <c r="A610">
        <v>608</v>
      </c>
      <c r="B610" t="s">
        <v>643</v>
      </c>
      <c r="C610" s="3" t="s">
        <v>57</v>
      </c>
      <c r="D610" t="s">
        <v>13</v>
      </c>
      <c r="G610" t="s">
        <v>276</v>
      </c>
    </row>
    <row r="611" spans="1:7" x14ac:dyDescent="0.25">
      <c r="A611">
        <v>609</v>
      </c>
      <c r="B611" t="s">
        <v>644</v>
      </c>
      <c r="C611" s="3" t="s">
        <v>57</v>
      </c>
      <c r="D611" t="s">
        <v>13</v>
      </c>
      <c r="G611" t="s">
        <v>276</v>
      </c>
    </row>
    <row r="612" spans="1:7" x14ac:dyDescent="0.25">
      <c r="A612">
        <v>610</v>
      </c>
      <c r="B612" t="s">
        <v>645</v>
      </c>
      <c r="C612" s="3" t="s">
        <v>57</v>
      </c>
      <c r="D612" t="s">
        <v>13</v>
      </c>
      <c r="G612" t="s">
        <v>276</v>
      </c>
    </row>
    <row r="613" spans="1:7" x14ac:dyDescent="0.25">
      <c r="A613">
        <v>611</v>
      </c>
      <c r="B613" t="s">
        <v>646</v>
      </c>
      <c r="C613" s="3" t="s">
        <v>57</v>
      </c>
      <c r="D613" t="s">
        <v>13</v>
      </c>
      <c r="G613" t="s">
        <v>276</v>
      </c>
    </row>
    <row r="614" spans="1:7" x14ac:dyDescent="0.25">
      <c r="A614">
        <v>612</v>
      </c>
      <c r="B614" t="s">
        <v>647</v>
      </c>
      <c r="C614" s="3" t="s">
        <v>57</v>
      </c>
      <c r="D614" t="s">
        <v>13</v>
      </c>
      <c r="G614" t="s">
        <v>276</v>
      </c>
    </row>
    <row r="615" spans="1:7" x14ac:dyDescent="0.25">
      <c r="A615">
        <v>613</v>
      </c>
      <c r="B615" t="s">
        <v>648</v>
      </c>
      <c r="C615" s="3" t="s">
        <v>57</v>
      </c>
      <c r="D615" t="s">
        <v>13</v>
      </c>
      <c r="G615" t="s">
        <v>276</v>
      </c>
    </row>
    <row r="616" spans="1:7" x14ac:dyDescent="0.25">
      <c r="A616">
        <v>614</v>
      </c>
      <c r="B616" t="s">
        <v>649</v>
      </c>
      <c r="C616" s="3" t="s">
        <v>57</v>
      </c>
      <c r="D616" t="s">
        <v>13</v>
      </c>
      <c r="G616" t="s">
        <v>276</v>
      </c>
    </row>
    <row r="617" spans="1:7" x14ac:dyDescent="0.25">
      <c r="A617">
        <v>615</v>
      </c>
      <c r="B617" t="s">
        <v>650</v>
      </c>
      <c r="C617" s="3" t="s">
        <v>57</v>
      </c>
      <c r="D617" t="s">
        <v>13</v>
      </c>
      <c r="G617" t="s">
        <v>276</v>
      </c>
    </row>
    <row r="618" spans="1:7" x14ac:dyDescent="0.25">
      <c r="A618">
        <v>616</v>
      </c>
      <c r="B618" t="s">
        <v>651</v>
      </c>
      <c r="C618" s="3" t="s">
        <v>57</v>
      </c>
      <c r="D618" t="s">
        <v>13</v>
      </c>
      <c r="G618" t="s">
        <v>276</v>
      </c>
    </row>
    <row r="619" spans="1:7" x14ac:dyDescent="0.25">
      <c r="A619">
        <v>617</v>
      </c>
      <c r="B619" t="s">
        <v>652</v>
      </c>
      <c r="C619" s="3" t="s">
        <v>57</v>
      </c>
      <c r="D619" t="s">
        <v>13</v>
      </c>
      <c r="G619" t="s">
        <v>276</v>
      </c>
    </row>
    <row r="620" spans="1:7" x14ac:dyDescent="0.25">
      <c r="A620">
        <v>618</v>
      </c>
      <c r="B620" t="s">
        <v>653</v>
      </c>
      <c r="C620" s="3" t="s">
        <v>57</v>
      </c>
      <c r="D620" t="s">
        <v>13</v>
      </c>
      <c r="G620" t="s">
        <v>276</v>
      </c>
    </row>
    <row r="621" spans="1:7" x14ac:dyDescent="0.25">
      <c r="A621">
        <v>619</v>
      </c>
      <c r="B621" t="s">
        <v>654</v>
      </c>
      <c r="C621" s="3" t="s">
        <v>57</v>
      </c>
      <c r="D621" t="s">
        <v>13</v>
      </c>
      <c r="G621" t="s">
        <v>276</v>
      </c>
    </row>
    <row r="622" spans="1:7" x14ac:dyDescent="0.25">
      <c r="A622">
        <v>620</v>
      </c>
      <c r="B622" t="s">
        <v>655</v>
      </c>
      <c r="C622" s="3" t="s">
        <v>57</v>
      </c>
      <c r="D622" t="s">
        <v>13</v>
      </c>
      <c r="G622" t="s">
        <v>276</v>
      </c>
    </row>
    <row r="623" spans="1:7" x14ac:dyDescent="0.25">
      <c r="A623">
        <v>621</v>
      </c>
      <c r="B623" t="s">
        <v>656</v>
      </c>
      <c r="C623" s="3" t="s">
        <v>57</v>
      </c>
      <c r="D623" t="s">
        <v>13</v>
      </c>
      <c r="G623" t="s">
        <v>276</v>
      </c>
    </row>
    <row r="624" spans="1:7" x14ac:dyDescent="0.25">
      <c r="A624">
        <v>622</v>
      </c>
      <c r="B624" t="s">
        <v>657</v>
      </c>
      <c r="C624" s="3" t="s">
        <v>57</v>
      </c>
      <c r="D624" t="s">
        <v>13</v>
      </c>
      <c r="G624" t="s">
        <v>276</v>
      </c>
    </row>
    <row r="625" spans="1:7" x14ac:dyDescent="0.25">
      <c r="A625">
        <v>623</v>
      </c>
      <c r="B625" t="s">
        <v>658</v>
      </c>
      <c r="C625" s="3" t="s">
        <v>57</v>
      </c>
      <c r="D625" t="s">
        <v>13</v>
      </c>
      <c r="F625" t="s">
        <v>9</v>
      </c>
      <c r="G625" t="s">
        <v>276</v>
      </c>
    </row>
    <row r="626" spans="1:7" x14ac:dyDescent="0.25">
      <c r="A626">
        <v>624</v>
      </c>
      <c r="B626" t="s">
        <v>659</v>
      </c>
      <c r="C626" s="3" t="s">
        <v>57</v>
      </c>
      <c r="D626" t="s">
        <v>13</v>
      </c>
      <c r="G626" t="s">
        <v>276</v>
      </c>
    </row>
    <row r="627" spans="1:7" x14ac:dyDescent="0.25">
      <c r="A627">
        <v>625</v>
      </c>
      <c r="B627" t="s">
        <v>660</v>
      </c>
      <c r="C627" s="3" t="s">
        <v>57</v>
      </c>
      <c r="D627" t="s">
        <v>13</v>
      </c>
      <c r="G627" t="s">
        <v>276</v>
      </c>
    </row>
    <row r="628" spans="1:7" x14ac:dyDescent="0.25">
      <c r="A628">
        <v>626</v>
      </c>
      <c r="B628" t="s">
        <v>661</v>
      </c>
      <c r="C628" s="3" t="s">
        <v>57</v>
      </c>
      <c r="D628" t="s">
        <v>8</v>
      </c>
      <c r="G628" t="s">
        <v>276</v>
      </c>
    </row>
    <row r="629" spans="1:7" x14ac:dyDescent="0.25">
      <c r="A629">
        <v>627</v>
      </c>
      <c r="B629" t="s">
        <v>662</v>
      </c>
      <c r="C629" s="3" t="s">
        <v>57</v>
      </c>
      <c r="D629" t="s">
        <v>26</v>
      </c>
      <c r="G629" t="s">
        <v>276</v>
      </c>
    </row>
    <row r="630" spans="1:7" x14ac:dyDescent="0.25">
      <c r="A630">
        <v>628</v>
      </c>
      <c r="B630" t="s">
        <v>663</v>
      </c>
      <c r="C630" s="3" t="s">
        <v>57</v>
      </c>
      <c r="D630" t="s">
        <v>20</v>
      </c>
      <c r="G630" t="s">
        <v>276</v>
      </c>
    </row>
    <row r="631" spans="1:7" x14ac:dyDescent="0.25">
      <c r="A631">
        <v>629</v>
      </c>
      <c r="B631" t="s">
        <v>664</v>
      </c>
      <c r="C631" s="3" t="s">
        <v>57</v>
      </c>
      <c r="D631" t="s">
        <v>26</v>
      </c>
      <c r="G631" t="s">
        <v>276</v>
      </c>
    </row>
    <row r="632" spans="1:7" x14ac:dyDescent="0.25">
      <c r="A632">
        <v>630</v>
      </c>
      <c r="B632" t="s">
        <v>665</v>
      </c>
      <c r="C632" s="3" t="s">
        <v>57</v>
      </c>
      <c r="D632" t="s">
        <v>26</v>
      </c>
      <c r="G632" t="s">
        <v>276</v>
      </c>
    </row>
    <row r="633" spans="1:7" x14ac:dyDescent="0.25">
      <c r="A633">
        <v>631</v>
      </c>
      <c r="B633" t="s">
        <v>666</v>
      </c>
      <c r="C633" s="3" t="s">
        <v>57</v>
      </c>
      <c r="D633" t="s">
        <v>26</v>
      </c>
      <c r="G633" t="s">
        <v>276</v>
      </c>
    </row>
    <row r="634" spans="1:7" x14ac:dyDescent="0.25">
      <c r="A634">
        <v>632</v>
      </c>
      <c r="B634" t="s">
        <v>667</v>
      </c>
      <c r="C634" s="3" t="s">
        <v>57</v>
      </c>
      <c r="D634" t="s">
        <v>13</v>
      </c>
      <c r="G634" t="s">
        <v>276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F19B4-5185-4CEA-97C5-63E135476C07}">
  <dimension ref="A1:L30"/>
  <sheetViews>
    <sheetView workbookViewId="0">
      <selection activeCell="I30" sqref="I30"/>
    </sheetView>
  </sheetViews>
  <sheetFormatPr defaultRowHeight="15" x14ac:dyDescent="0.25"/>
  <cols>
    <col min="1" max="1" width="26.5703125" bestFit="1" customWidth="1"/>
    <col min="2" max="2" width="12.28515625" bestFit="1" customWidth="1"/>
    <col min="3" max="4" width="13.7109375" bestFit="1" customWidth="1"/>
    <col min="5" max="6" width="14.42578125" bestFit="1" customWidth="1"/>
    <col min="7" max="7" width="8.5703125" bestFit="1" customWidth="1"/>
    <col min="8" max="8" width="26.5703125" bestFit="1" customWidth="1"/>
    <col min="9" max="9" width="10.140625" bestFit="1" customWidth="1"/>
    <col min="10" max="10" width="13.140625" bestFit="1" customWidth="1"/>
    <col min="11" max="11" width="7.5703125" bestFit="1" customWidth="1"/>
    <col min="12" max="12" width="14.42578125" bestFit="1" customWidth="1"/>
    <col min="13" max="13" width="15" bestFit="1" customWidth="1"/>
  </cols>
  <sheetData>
    <row r="1" spans="1:12" x14ac:dyDescent="0.25">
      <c r="A1" s="21" t="s">
        <v>675</v>
      </c>
      <c r="B1" s="22"/>
      <c r="C1" s="22"/>
      <c r="D1" s="22"/>
      <c r="E1" s="22"/>
      <c r="F1" s="23"/>
      <c r="H1" s="21" t="s">
        <v>689</v>
      </c>
      <c r="I1" s="22"/>
      <c r="J1" s="23"/>
    </row>
    <row r="2" spans="1:12" x14ac:dyDescent="0.25">
      <c r="A2" s="7" t="s">
        <v>5</v>
      </c>
      <c r="B2" s="7" t="s">
        <v>674</v>
      </c>
      <c r="C2" s="7" t="s">
        <v>26</v>
      </c>
      <c r="D2" s="7" t="s">
        <v>13</v>
      </c>
      <c r="E2" s="7" t="s">
        <v>20</v>
      </c>
      <c r="F2" s="7" t="s">
        <v>8</v>
      </c>
      <c r="G2" s="2"/>
      <c r="H2" s="7" t="s">
        <v>5</v>
      </c>
      <c r="I2" s="7" t="s">
        <v>676</v>
      </c>
      <c r="J2" s="7" t="s">
        <v>677</v>
      </c>
    </row>
    <row r="3" spans="1:12" x14ac:dyDescent="0.25">
      <c r="A3" s="12" t="s">
        <v>28</v>
      </c>
      <c r="B3" s="12">
        <f>COUNTIF('1. IPL Auction data 2022'!G1:G634,A3)</f>
        <v>22</v>
      </c>
      <c r="C3" s="12">
        <f>COUNTIFS('1. IPL Auction data 2022'!$G$1:$G$634,Tabels!$A3,'1. IPL Auction data 2022'!$D$1:$D$634,Tabels!C$2)</f>
        <v>8</v>
      </c>
      <c r="D3" s="12">
        <f>COUNTIFS('1. IPL Auction data 2022'!$G$1:$G$634,Tabels!$A3,'1. IPL Auction data 2022'!$D$1:$D$634,Tabels!D$2)</f>
        <v>8</v>
      </c>
      <c r="E3" s="12">
        <f>COUNTIFS('1. IPL Auction data 2022'!$G$1:$G$634,Tabels!$A3,'1. IPL Auction data 2022'!$D$1:$D$634,Tabels!E$2)</f>
        <v>4</v>
      </c>
      <c r="F3" s="12">
        <f>COUNTIFS('1. IPL Auction data 2022'!$G$1:$G$634,Tabels!$A3,'1. IPL Auction data 2022'!$D$1:$D$634,Tabels!F$2)</f>
        <v>2</v>
      </c>
      <c r="H3" s="12" t="s">
        <v>28</v>
      </c>
      <c r="I3" s="13">
        <f ca="1">SUMIF('1. IPL Auction data 2022'!$G$1:$G$634,Tabels!H3,'1. IPL Auction data 2022'!$E$1:$E$238)</f>
        <v>89.65000000000002</v>
      </c>
      <c r="J3" s="13">
        <f ca="1">AVERAGEIF('1. IPL Auction data 2022'!$G$1:$G$634,H3,'1. IPL Auction data 2022'!$E$1:$E$238)</f>
        <v>4.0750000000000011</v>
      </c>
    </row>
    <row r="4" spans="1:12" x14ac:dyDescent="0.25">
      <c r="A4" s="12" t="s">
        <v>15</v>
      </c>
      <c r="B4" s="12">
        <f>COUNTIF('1. IPL Auction data 2022'!G2:G635,A4)</f>
        <v>25</v>
      </c>
      <c r="C4" s="12">
        <f>COUNTIFS('1. IPL Auction data 2022'!$G$1:$G$634,Tabels!$A4,'1. IPL Auction data 2022'!$D$1:$D$634,Tabels!C$2)</f>
        <v>8</v>
      </c>
      <c r="D4" s="12">
        <f>COUNTIFS('1. IPL Auction data 2022'!$G$1:$G$634,Tabels!$A4,'1. IPL Auction data 2022'!$D$1:$D$634,Tabels!D$2)</f>
        <v>9</v>
      </c>
      <c r="E4" s="12">
        <f>COUNTIFS('1. IPL Auction data 2022'!$G$1:$G$634,Tabels!$A4,'1. IPL Auction data 2022'!$D$1:$D$634,Tabels!E$2)</f>
        <v>5</v>
      </c>
      <c r="F4" s="12">
        <f>COUNTIFS('1. IPL Auction data 2022'!$G$1:$G$634,Tabels!$A4,'1. IPL Auction data 2022'!$D$1:$D$634,Tabels!F$2)</f>
        <v>3</v>
      </c>
      <c r="H4" s="12" t="s">
        <v>15</v>
      </c>
      <c r="I4" s="13">
        <f ca="1">SUMIF('1. IPL Auction data 2022'!$G$1:$G$634,Tabels!H4,'1. IPL Auction data 2022'!$E$1:$E$238)</f>
        <v>87.05000000000004</v>
      </c>
      <c r="J4" s="13">
        <f ca="1">AVERAGEIF('1. IPL Auction data 2022'!$G$1:$G$634,H4,'1. IPL Auction data 2022'!$E$1:$E$238)</f>
        <v>3.4820000000000015</v>
      </c>
    </row>
    <row r="5" spans="1:12" x14ac:dyDescent="0.25">
      <c r="A5" s="12" t="s">
        <v>18</v>
      </c>
      <c r="B5" s="12">
        <f>COUNTIF('1. IPL Auction data 2022'!G3:G636,A5)</f>
        <v>24</v>
      </c>
      <c r="C5" s="12">
        <f>COUNTIFS('1. IPL Auction data 2022'!$G$1:$G$634,Tabels!$A5,'1. IPL Auction data 2022'!$D$1:$D$634,Tabels!C$2)</f>
        <v>7</v>
      </c>
      <c r="D5" s="12">
        <f>COUNTIFS('1. IPL Auction data 2022'!$G$1:$G$634,Tabels!$A5,'1. IPL Auction data 2022'!$D$1:$D$634,Tabels!D$2)</f>
        <v>9</v>
      </c>
      <c r="E5" s="12">
        <f>COUNTIFS('1. IPL Auction data 2022'!$G$1:$G$634,Tabels!$A5,'1. IPL Auction data 2022'!$D$1:$D$634,Tabels!E$2)</f>
        <v>5</v>
      </c>
      <c r="F5" s="12">
        <f>COUNTIFS('1. IPL Auction data 2022'!$G$1:$G$634,Tabels!$A5,'1. IPL Auction data 2022'!$D$1:$D$634,Tabels!F$2)</f>
        <v>3</v>
      </c>
      <c r="H5" s="12" t="s">
        <v>18</v>
      </c>
      <c r="I5" s="13">
        <f ca="1">SUMIF('1. IPL Auction data 2022'!$G$1:$G$634,Tabels!H5,'1. IPL Auction data 2022'!$E$1:$E$238)</f>
        <v>86.4</v>
      </c>
      <c r="J5" s="13">
        <f ca="1">AVERAGEIF('1. IPL Auction data 2022'!$G$1:$G$634,H5,'1. IPL Auction data 2022'!$E$1:$E$238)</f>
        <v>3.6</v>
      </c>
    </row>
    <row r="6" spans="1:12" x14ac:dyDescent="0.25">
      <c r="A6" s="12" t="s">
        <v>40</v>
      </c>
      <c r="B6" s="12">
        <f>COUNTIF('1. IPL Auction data 2022'!G4:G637,A6)</f>
        <v>25</v>
      </c>
      <c r="C6" s="12">
        <f>COUNTIFS('1. IPL Auction data 2022'!$G$1:$G$634,Tabels!$A6,'1. IPL Auction data 2022'!$D$1:$D$634,Tabels!C$2)</f>
        <v>5</v>
      </c>
      <c r="D6" s="12">
        <f>COUNTIFS('1. IPL Auction data 2022'!$G$1:$G$634,Tabels!$A6,'1. IPL Auction data 2022'!$D$1:$D$634,Tabels!D$2)</f>
        <v>10</v>
      </c>
      <c r="E6" s="12">
        <f>COUNTIFS('1. IPL Auction data 2022'!$G$1:$G$634,Tabels!$A6,'1. IPL Auction data 2022'!$D$1:$D$634,Tabels!E$2)</f>
        <v>7</v>
      </c>
      <c r="F6" s="12">
        <f>COUNTIFS('1. IPL Auction data 2022'!$G$1:$G$634,Tabels!$A6,'1. IPL Auction data 2022'!$D$1:$D$634,Tabels!F$2)</f>
        <v>3</v>
      </c>
      <c r="H6" s="12" t="s">
        <v>40</v>
      </c>
      <c r="I6" s="13">
        <f ca="1">SUMIF('1. IPL Auction data 2022'!$G$1:$G$634,Tabels!H6,'1. IPL Auction data 2022'!$E$1:$E$238)</f>
        <v>81.550000000000011</v>
      </c>
      <c r="J6" s="13">
        <f ca="1">AVERAGEIF('1. IPL Auction data 2022'!$G$1:$G$634,H6,'1. IPL Auction data 2022'!$E$1:$E$238)</f>
        <v>3.2620000000000005</v>
      </c>
    </row>
    <row r="7" spans="1:12" x14ac:dyDescent="0.25">
      <c r="A7" s="12" t="s">
        <v>45</v>
      </c>
      <c r="B7" s="12">
        <f>COUNTIF('1. IPL Auction data 2022'!G5:G638,A7)</f>
        <v>25</v>
      </c>
      <c r="C7" s="12">
        <f>COUNTIFS('1. IPL Auction data 2022'!$G$1:$G$634,Tabels!$A7,'1. IPL Auction data 2022'!$D$1:$D$634,Tabels!C$2)</f>
        <v>8</v>
      </c>
      <c r="D7" s="12">
        <f>COUNTIFS('1. IPL Auction data 2022'!$G$1:$G$634,Tabels!$A7,'1. IPL Auction data 2022'!$D$1:$D$634,Tabels!D$2)</f>
        <v>11</v>
      </c>
      <c r="E7" s="12">
        <f>COUNTIFS('1. IPL Auction data 2022'!$G$1:$G$634,Tabels!$A7,'1. IPL Auction data 2022'!$D$1:$D$634,Tabels!E$2)</f>
        <v>3</v>
      </c>
      <c r="F7" s="12">
        <f>COUNTIFS('1. IPL Auction data 2022'!$G$1:$G$634,Tabels!$A7,'1. IPL Auction data 2022'!$D$1:$D$634,Tabels!F$2)</f>
        <v>3</v>
      </c>
      <c r="H7" s="12" t="s">
        <v>45</v>
      </c>
      <c r="I7" s="13">
        <f ca="1">SUMIF('1. IPL Auction data 2022'!$G$1:$G$634,Tabels!H7,'1. IPL Auction data 2022'!$E$1:$E$238)</f>
        <v>84.550000000000011</v>
      </c>
      <c r="J7" s="13">
        <f ca="1">AVERAGEIF('1. IPL Auction data 2022'!$G$1:$G$634,H7,'1. IPL Auction data 2022'!$E$1:$E$238)</f>
        <v>3.3820000000000006</v>
      </c>
    </row>
    <row r="8" spans="1:12" x14ac:dyDescent="0.25">
      <c r="A8" s="12" t="s">
        <v>10</v>
      </c>
      <c r="B8" s="12">
        <f>COUNTIF('1. IPL Auction data 2022'!G6:G639,A8)</f>
        <v>22</v>
      </c>
      <c r="C8" s="12">
        <f>COUNTIFS('1. IPL Auction data 2022'!$G$1:$G$634,Tabels!$A8,'1. IPL Auction data 2022'!$D$1:$D$634,Tabels!C$2)</f>
        <v>8</v>
      </c>
      <c r="D8" s="12">
        <f>COUNTIFS('1. IPL Auction data 2022'!$G$1:$G$634,Tabels!$A8,'1. IPL Auction data 2022'!$D$1:$D$634,Tabels!D$2)</f>
        <v>9</v>
      </c>
      <c r="E8" s="12">
        <f>COUNTIFS('1. IPL Auction data 2022'!$G$1:$G$634,Tabels!$A8,'1. IPL Auction data 2022'!$D$1:$D$634,Tabels!E$2)</f>
        <v>3</v>
      </c>
      <c r="F8" s="12">
        <f>COUNTIFS('1. IPL Auction data 2022'!$G$1:$G$634,Tabels!$A8,'1. IPL Auction data 2022'!$D$1:$D$634,Tabels!F$2)</f>
        <v>2</v>
      </c>
      <c r="H8" s="12" t="s">
        <v>10</v>
      </c>
      <c r="I8" s="13">
        <f ca="1">SUMIF('1. IPL Auction data 2022'!$G$1:$G$634,Tabels!H8,'1. IPL Auction data 2022'!$E$1:$E$238)</f>
        <v>89.40000000000002</v>
      </c>
      <c r="J8" s="13">
        <f ca="1">AVERAGEIF('1. IPL Auction data 2022'!$G$1:$G$634,H8,'1. IPL Auction data 2022'!$E$1:$E$238)</f>
        <v>4.0636363636363644</v>
      </c>
    </row>
    <row r="9" spans="1:12" x14ac:dyDescent="0.25">
      <c r="A9" s="12" t="s">
        <v>22</v>
      </c>
      <c r="B9" s="12">
        <f>COUNTIF('1. IPL Auction data 2022'!G7:G640,A9)</f>
        <v>25</v>
      </c>
      <c r="C9" s="12">
        <f>COUNTIFS('1. IPL Auction data 2022'!$G$1:$G$634,Tabels!$A9,'1. IPL Auction data 2022'!$D$1:$D$634,Tabels!C$2)</f>
        <v>7</v>
      </c>
      <c r="D9" s="12">
        <f>COUNTIFS('1. IPL Auction data 2022'!$G$1:$G$634,Tabels!$A9,'1. IPL Auction data 2022'!$D$1:$D$634,Tabels!D$2)</f>
        <v>11</v>
      </c>
      <c r="E9" s="12">
        <f>COUNTIFS('1. IPL Auction data 2022'!$G$1:$G$634,Tabels!$A9,'1. IPL Auction data 2022'!$D$1:$D$634,Tabels!E$2)</f>
        <v>5</v>
      </c>
      <c r="F9" s="12">
        <f>COUNTIFS('1. IPL Auction data 2022'!$G$1:$G$634,Tabels!$A9,'1. IPL Auction data 2022'!$D$1:$D$634,Tabels!F$2)</f>
        <v>2</v>
      </c>
      <c r="H9" s="12" t="s">
        <v>22</v>
      </c>
      <c r="I9" s="13">
        <f ca="1">SUMIF('1. IPL Auction data 2022'!$G$1:$G$634,Tabels!H9,'1. IPL Auction data 2022'!$E$1:$E$238)</f>
        <v>89.9</v>
      </c>
      <c r="J9" s="13">
        <f ca="1">AVERAGEIF('1. IPL Auction data 2022'!$G$1:$G$634,H9,'1. IPL Auction data 2022'!$E$1:$E$238)</f>
        <v>3.5960000000000001</v>
      </c>
    </row>
    <row r="10" spans="1:12" x14ac:dyDescent="0.25">
      <c r="A10" s="12" t="s">
        <v>32</v>
      </c>
      <c r="B10" s="12">
        <f>COUNTIF('1. IPL Auction data 2022'!G8:G641,A10)</f>
        <v>22</v>
      </c>
      <c r="C10" s="12">
        <f>COUNTIFS('1. IPL Auction data 2022'!$G$1:$G$634,Tabels!$A10,'1. IPL Auction data 2022'!$D$1:$D$634,Tabels!C$2)</f>
        <v>7</v>
      </c>
      <c r="D10" s="12">
        <f>COUNTIFS('1. IPL Auction data 2022'!$G$1:$G$634,Tabels!$A10,'1. IPL Auction data 2022'!$D$1:$D$634,Tabels!D$2)</f>
        <v>9</v>
      </c>
      <c r="E10" s="12">
        <f>COUNTIFS('1. IPL Auction data 2022'!$G$1:$G$634,Tabels!$A10,'1. IPL Auction data 2022'!$D$1:$D$634,Tabels!E$2)</f>
        <v>3</v>
      </c>
      <c r="F10" s="12">
        <f>COUNTIFS('1. IPL Auction data 2022'!$G$1:$G$634,Tabels!$A10,'1. IPL Auction data 2022'!$D$1:$D$634,Tabels!F$2)</f>
        <v>3</v>
      </c>
      <c r="H10" s="12" t="s">
        <v>32</v>
      </c>
      <c r="I10" s="13">
        <f ca="1">SUMIF('1. IPL Auction data 2022'!$G$1:$G$634,Tabels!H10,'1. IPL Auction data 2022'!$E$1:$E$238)</f>
        <v>88.450000000000017</v>
      </c>
      <c r="J10" s="13">
        <f ca="1">AVERAGEIF('1. IPL Auction data 2022'!$G$1:$G$634,H10,'1. IPL Auction data 2022'!$E$1:$E$238)</f>
        <v>4.0204545454545464</v>
      </c>
    </row>
    <row r="11" spans="1:12" x14ac:dyDescent="0.25">
      <c r="A11" s="12" t="s">
        <v>36</v>
      </c>
      <c r="B11" s="12">
        <f>COUNTIF('1. IPL Auction data 2022'!G9:G642,A11)</f>
        <v>24</v>
      </c>
      <c r="C11" s="12">
        <f>COUNTIFS('1. IPL Auction data 2022'!$G$1:$G$634,Tabels!$A11,'1. IPL Auction data 2022'!$D$1:$D$634,Tabels!C$2)</f>
        <v>10</v>
      </c>
      <c r="D11" s="12">
        <f>COUNTIFS('1. IPL Auction data 2022'!$G$1:$G$634,Tabels!$A11,'1. IPL Auction data 2022'!$D$1:$D$634,Tabels!D$2)</f>
        <v>6</v>
      </c>
      <c r="E11" s="12">
        <f>COUNTIFS('1. IPL Auction data 2022'!$G$1:$G$634,Tabels!$A11,'1. IPL Auction data 2022'!$D$1:$D$634,Tabels!E$2)</f>
        <v>5</v>
      </c>
      <c r="F11" s="12">
        <f>COUNTIFS('1. IPL Auction data 2022'!$G$1:$G$634,Tabels!$A11,'1. IPL Auction data 2022'!$D$1:$D$634,Tabels!F$2)</f>
        <v>3</v>
      </c>
      <c r="H11" s="12" t="s">
        <v>36</v>
      </c>
      <c r="I11" s="13">
        <f ca="1">SUMIF('1. IPL Auction data 2022'!$G$1:$G$634,Tabels!H11,'1. IPL Auction data 2022'!$E$1:$E$238)</f>
        <v>89.050000000000011</v>
      </c>
      <c r="J11" s="13">
        <f ca="1">AVERAGEIF('1. IPL Auction data 2022'!$G$1:$G$634,H11,'1. IPL Auction data 2022'!$E$1:$E$238)</f>
        <v>3.7104166666666671</v>
      </c>
    </row>
    <row r="12" spans="1:12" x14ac:dyDescent="0.25">
      <c r="A12" s="12" t="s">
        <v>38</v>
      </c>
      <c r="B12" s="12">
        <f>COUNTIF('1. IPL Auction data 2022'!G10:G643,A12)</f>
        <v>23</v>
      </c>
      <c r="C12" s="12">
        <f>COUNTIFS('1. IPL Auction data 2022'!$G$1:$G$634,Tabels!$A12,'1. IPL Auction data 2022'!$D$1:$D$634,Tabels!C$2)</f>
        <v>9</v>
      </c>
      <c r="D12" s="12">
        <f>COUNTIFS('1. IPL Auction data 2022'!$G$1:$G$634,Tabels!$A12,'1. IPL Auction data 2022'!$D$1:$D$634,Tabels!D$2)</f>
        <v>6</v>
      </c>
      <c r="E12" s="12">
        <f>COUNTIFS('1. IPL Auction data 2022'!$G$1:$G$634,Tabels!$A12,'1. IPL Auction data 2022'!$D$1:$D$634,Tabels!E$2)</f>
        <v>5</v>
      </c>
      <c r="F12" s="12">
        <f>COUNTIFS('1. IPL Auction data 2022'!$G$1:$G$634,Tabels!$A12,'1. IPL Auction data 2022'!$D$1:$D$634,Tabels!F$2)</f>
        <v>3</v>
      </c>
      <c r="H12" s="12" t="s">
        <v>38</v>
      </c>
      <c r="I12" s="13">
        <f ca="1">SUMIF('1. IPL Auction data 2022'!$G$1:$G$634,Tabels!H12,'1. IPL Auction data 2022'!$E$1:$E$238)</f>
        <v>89.90000000000002</v>
      </c>
      <c r="J12" s="13">
        <f ca="1">AVERAGEIF('1. IPL Auction data 2022'!$G$1:$G$634,H12,'1. IPL Auction data 2022'!$E$1:$E$238)</f>
        <v>3.9086956521739138</v>
      </c>
    </row>
    <row r="13" spans="1:12" x14ac:dyDescent="0.25">
      <c r="A13" s="7" t="s">
        <v>688</v>
      </c>
      <c r="B13" s="7">
        <f>SUM(B3:B12)</f>
        <v>237</v>
      </c>
      <c r="C13" s="7">
        <f t="shared" ref="C13:F13" si="0">SUM(C3:C12)</f>
        <v>77</v>
      </c>
      <c r="D13" s="7">
        <f t="shared" si="0"/>
        <v>88</v>
      </c>
      <c r="E13" s="7">
        <f t="shared" si="0"/>
        <v>45</v>
      </c>
      <c r="F13" s="7">
        <f t="shared" si="0"/>
        <v>27</v>
      </c>
      <c r="H13" s="9" t="s">
        <v>688</v>
      </c>
      <c r="I13" s="11">
        <f ca="1">SUM(I3:I12)</f>
        <v>875.9</v>
      </c>
      <c r="J13" s="11">
        <f ca="1">SUM(J3:J12)</f>
        <v>37.100203227931488</v>
      </c>
    </row>
    <row r="15" spans="1:12" x14ac:dyDescent="0.25">
      <c r="A15" s="24" t="s">
        <v>678</v>
      </c>
      <c r="B15" s="24"/>
      <c r="C15" s="24"/>
      <c r="D15" s="24"/>
      <c r="E15" s="24"/>
      <c r="H15" s="21" t="s">
        <v>684</v>
      </c>
      <c r="I15" s="22"/>
      <c r="J15" s="22"/>
      <c r="K15" s="22"/>
      <c r="L15" s="23"/>
    </row>
    <row r="16" spans="1:12" x14ac:dyDescent="0.25">
      <c r="A16" s="7" t="s">
        <v>5</v>
      </c>
      <c r="B16" s="7" t="s">
        <v>26</v>
      </c>
      <c r="C16" s="7" t="s">
        <v>13</v>
      </c>
      <c r="D16" s="7" t="s">
        <v>20</v>
      </c>
      <c r="E16" s="7" t="s">
        <v>8</v>
      </c>
      <c r="H16" s="10" t="s">
        <v>2</v>
      </c>
      <c r="I16" s="7" t="s">
        <v>26</v>
      </c>
      <c r="J16" s="7" t="s">
        <v>13</v>
      </c>
      <c r="K16" s="7" t="s">
        <v>20</v>
      </c>
      <c r="L16" s="7" t="s">
        <v>8</v>
      </c>
    </row>
    <row r="17" spans="1:12" x14ac:dyDescent="0.25">
      <c r="A17" s="12" t="s">
        <v>28</v>
      </c>
      <c r="B17" s="13">
        <f>SUMIFS('1. IPL Auction data 2022'!$E$1:$E$634,'1. IPL Auction data 2022'!$G$1:$G$634,Tabels!$A17,'1. IPL Auction data 2022'!$D$1:$D$634,Tabels!B$16)</f>
        <v>40.65</v>
      </c>
      <c r="C17" s="13">
        <f>SUMIFS('1. IPL Auction data 2022'!$E$1:$E$634,'1. IPL Auction data 2022'!$G$1:$G$634,Tabels!$A17,'1. IPL Auction data 2022'!$D$1:$D$634,Tabels!C$16)</f>
        <v>29.099999999999998</v>
      </c>
      <c r="D17" s="13">
        <f>SUMIFS('1. IPL Auction data 2022'!$E$1:$E$634,'1. IPL Auction data 2022'!$G$1:$G$634,Tabels!$A17,'1. IPL Auction data 2022'!$D$1:$D$634,Tabels!D$16)</f>
        <v>15.6</v>
      </c>
      <c r="E17" s="13">
        <f>SUMIFS('1. IPL Auction data 2022'!$E$1:$E$634,'1. IPL Auction data 2022'!$G$1:$G$634,Tabels!$A17,'1. IPL Auction data 2022'!$D$1:$D$634,Tabels!E$16)</f>
        <v>4.3</v>
      </c>
      <c r="H17" s="13" t="s">
        <v>7</v>
      </c>
      <c r="I17" s="12">
        <f>COUNTIFS('1. IPL Auction data 2022'!$D$1:$D$634,Tabels!I$16,'1. IPL Auction data 2022'!$C$1:$C$634,Tabels!$H17)</f>
        <v>2</v>
      </c>
      <c r="J17" s="12">
        <f>COUNTIFS('1. IPL Auction data 2022'!$D$1:$D$634,Tabels!J$16,'1. IPL Auction data 2022'!$C$1:$C$634,Tabels!$H17)</f>
        <v>2</v>
      </c>
      <c r="K17" s="12">
        <f>COUNTIFS('1. IPL Auction data 2022'!$D$1:$D$634,Tabels!K$16,'1. IPL Auction data 2022'!$C$1:$C$634,Tabels!$H17)</f>
        <v>1</v>
      </c>
      <c r="L17" s="12">
        <f>COUNTIFS('1. IPL Auction data 2022'!$D$1:$D$634,Tabels!L$16,'1. IPL Auction data 2022'!$C$1:$C$634,Tabels!$H17)</f>
        <v>1</v>
      </c>
    </row>
    <row r="18" spans="1:12" x14ac:dyDescent="0.25">
      <c r="A18" s="12" t="s">
        <v>15</v>
      </c>
      <c r="B18" s="13">
        <f>SUMIFS('1. IPL Auction data 2022'!$E$1:$E$634,'1. IPL Auction data 2022'!$G$1:$G$634,Tabels!$A18,'1. IPL Auction data 2022'!$D$1:$D$634,Tabels!B$16)</f>
        <v>18.599999999999998</v>
      </c>
      <c r="C18" s="13">
        <f>SUMIFS('1. IPL Auction data 2022'!$E$1:$E$634,'1. IPL Auction data 2022'!$G$1:$G$634,Tabels!$A18,'1. IPL Auction data 2022'!$D$1:$D$634,Tabels!C$16)</f>
        <v>40.1</v>
      </c>
      <c r="D18" s="13">
        <f>SUMIFS('1. IPL Auction data 2022'!$E$1:$E$634,'1. IPL Auction data 2022'!$G$1:$G$634,Tabels!$A18,'1. IPL Auction data 2022'!$D$1:$D$634,Tabels!D$16)</f>
        <v>9.3999999999999986</v>
      </c>
      <c r="E18" s="13">
        <f>SUMIFS('1. IPL Auction data 2022'!$E$1:$E$634,'1. IPL Auction data 2022'!$G$1:$G$634,Tabels!$A18,'1. IPL Auction data 2022'!$D$1:$D$634,Tabels!E$16)</f>
        <v>18.95</v>
      </c>
      <c r="H18" s="13" t="s">
        <v>12</v>
      </c>
      <c r="I18" s="12">
        <f>COUNTIFS('1. IPL Auction data 2022'!$D$1:$D$634,Tabels!I$16,'1. IPL Auction data 2022'!$C$1:$C$634,Tabels!$H18)</f>
        <v>6</v>
      </c>
      <c r="J18" s="12">
        <f>COUNTIFS('1. IPL Auction data 2022'!$D$1:$D$634,Tabels!J$16,'1. IPL Auction data 2022'!$C$1:$C$634,Tabels!$H18)</f>
        <v>9</v>
      </c>
      <c r="K18" s="12">
        <f>COUNTIFS('1. IPL Auction data 2022'!$D$1:$D$634,Tabels!K$16,'1. IPL Auction data 2022'!$C$1:$C$634,Tabels!$H18)</f>
        <v>8</v>
      </c>
      <c r="L18" s="12">
        <f>COUNTIFS('1. IPL Auction data 2022'!$D$1:$D$634,Tabels!L$16,'1. IPL Auction data 2022'!$C$1:$C$634,Tabels!$H18)</f>
        <v>4</v>
      </c>
    </row>
    <row r="19" spans="1:12" x14ac:dyDescent="0.25">
      <c r="A19" s="12" t="s">
        <v>18</v>
      </c>
      <c r="B19" s="13">
        <f>SUMIFS('1. IPL Auction data 2022'!$E$1:$E$634,'1. IPL Auction data 2022'!$G$1:$G$634,Tabels!$A19,'1. IPL Auction data 2022'!$D$1:$D$634,Tabels!B$16)</f>
        <v>31.2</v>
      </c>
      <c r="C19" s="13">
        <f>SUMIFS('1. IPL Auction data 2022'!$E$1:$E$634,'1. IPL Auction data 2022'!$G$1:$G$634,Tabels!$A19,'1. IPL Auction data 2022'!$D$1:$D$634,Tabels!C$16)</f>
        <v>18.849999999999998</v>
      </c>
      <c r="D19" s="13">
        <f>SUMIFS('1. IPL Auction data 2022'!$E$1:$E$634,'1. IPL Auction data 2022'!$G$1:$G$634,Tabels!$A19,'1. IPL Auction data 2022'!$D$1:$D$634,Tabels!D$16)</f>
        <v>17.850000000000001</v>
      </c>
      <c r="E19" s="13">
        <f>SUMIFS('1. IPL Auction data 2022'!$E$1:$E$634,'1. IPL Auction data 2022'!$G$1:$G$634,Tabels!$A19,'1. IPL Auction data 2022'!$D$1:$D$634,Tabels!E$16)</f>
        <v>18.5</v>
      </c>
      <c r="H19" s="13" t="s">
        <v>57</v>
      </c>
      <c r="I19" s="12">
        <f>COUNTIFS('1. IPL Auction data 2022'!$D$1:$D$634,Tabels!I$16,'1. IPL Auction data 2022'!$C$1:$C$634,Tabels!$H19)</f>
        <v>113</v>
      </c>
      <c r="J19" s="12">
        <f>COUNTIFS('1. IPL Auction data 2022'!$D$1:$D$634,Tabels!J$16,'1. IPL Auction data 2022'!$C$1:$C$634,Tabels!$H19)</f>
        <v>145</v>
      </c>
      <c r="K19" s="12">
        <f>COUNTIFS('1. IPL Auction data 2022'!$D$1:$D$634,Tabels!K$16,'1. IPL Auction data 2022'!$C$1:$C$634,Tabels!$H19)</f>
        <v>51</v>
      </c>
      <c r="L19" s="12">
        <f>COUNTIFS('1. IPL Auction data 2022'!$D$1:$D$634,Tabels!L$16,'1. IPL Auction data 2022'!$C$1:$C$634,Tabels!$H19)</f>
        <v>35</v>
      </c>
    </row>
    <row r="20" spans="1:12" x14ac:dyDescent="0.25">
      <c r="A20" s="12" t="s">
        <v>40</v>
      </c>
      <c r="B20" s="13">
        <f>SUMIFS('1. IPL Auction data 2022'!$E$1:$E$634,'1. IPL Auction data 2022'!$G$1:$G$634,Tabels!$A20,'1. IPL Auction data 2022'!$D$1:$D$634,Tabels!B$16)</f>
        <v>12.25</v>
      </c>
      <c r="C20" s="13">
        <f>SUMIFS('1. IPL Auction data 2022'!$E$1:$E$634,'1. IPL Auction data 2022'!$G$1:$G$634,Tabels!$A20,'1. IPL Auction data 2022'!$D$1:$D$634,Tabels!C$16)</f>
        <v>50.400000000000006</v>
      </c>
      <c r="D20" s="13">
        <f>SUMIFS('1. IPL Auction data 2022'!$E$1:$E$634,'1. IPL Auction data 2022'!$G$1:$G$634,Tabels!$A20,'1. IPL Auction data 2022'!$D$1:$D$634,Tabels!D$16)</f>
        <v>16.100000000000001</v>
      </c>
      <c r="E20" s="13">
        <f>SUMIFS('1. IPL Auction data 2022'!$E$1:$E$634,'1. IPL Auction data 2022'!$G$1:$G$634,Tabels!$A20,'1. IPL Auction data 2022'!$D$1:$D$634,Tabels!E$16)</f>
        <v>2.8000000000000003</v>
      </c>
      <c r="H20" s="13" t="s">
        <v>125</v>
      </c>
      <c r="I20" s="12">
        <f>COUNTIFS('1. IPL Auction data 2022'!$D$1:$D$634,Tabels!I$16,'1. IPL Auction data 2022'!$C$1:$C$634,Tabels!$H20)</f>
        <v>5</v>
      </c>
      <c r="J20" s="12">
        <f>COUNTIFS('1. IPL Auction data 2022'!$D$1:$D$634,Tabels!J$16,'1. IPL Auction data 2022'!$C$1:$C$634,Tabels!$H20)</f>
        <v>3</v>
      </c>
      <c r="K20" s="12">
        <f>COUNTIFS('1. IPL Auction data 2022'!$D$1:$D$634,Tabels!K$16,'1. IPL Auction data 2022'!$C$1:$C$634,Tabels!$H20)</f>
        <v>0</v>
      </c>
      <c r="L20" s="12">
        <f>COUNTIFS('1. IPL Auction data 2022'!$D$1:$D$634,Tabels!L$16,'1. IPL Auction data 2022'!$C$1:$C$634,Tabels!$H20)</f>
        <v>1</v>
      </c>
    </row>
    <row r="21" spans="1:12" x14ac:dyDescent="0.25">
      <c r="A21" s="12" t="s">
        <v>45</v>
      </c>
      <c r="B21" s="13">
        <f>SUMIFS('1. IPL Auction data 2022'!$E$1:$E$634,'1. IPL Auction data 2022'!$G$1:$G$634,Tabels!$A21,'1. IPL Auction data 2022'!$D$1:$D$634,Tabels!B$16)</f>
        <v>22.2</v>
      </c>
      <c r="C21" s="13">
        <f>SUMIFS('1. IPL Auction data 2022'!$E$1:$E$634,'1. IPL Auction data 2022'!$G$1:$G$634,Tabels!$A21,'1. IPL Auction data 2022'!$D$1:$D$634,Tabels!C$16)</f>
        <v>34.050000000000004</v>
      </c>
      <c r="D21" s="13">
        <f>SUMIFS('1. IPL Auction data 2022'!$E$1:$E$634,'1. IPL Auction data 2022'!$G$1:$G$634,Tabels!$A21,'1. IPL Auction data 2022'!$D$1:$D$634,Tabels!D$16)</f>
        <v>20.75</v>
      </c>
      <c r="E21" s="13">
        <f>SUMIFS('1. IPL Auction data 2022'!$E$1:$E$634,'1. IPL Auction data 2022'!$G$1:$G$634,Tabels!$A21,'1. IPL Auction data 2022'!$D$1:$D$634,Tabels!E$16)</f>
        <v>7.55</v>
      </c>
      <c r="H21" s="13" t="s">
        <v>63</v>
      </c>
      <c r="I21" s="12">
        <f>COUNTIFS('1. IPL Auction data 2022'!$D$1:$D$634,Tabels!I$16,'1. IPL Auction data 2022'!$C$1:$C$634,Tabels!$H21)</f>
        <v>2</v>
      </c>
      <c r="J21" s="12">
        <f>COUNTIFS('1. IPL Auction data 2022'!$D$1:$D$634,Tabels!J$16,'1. IPL Auction data 2022'!$C$1:$C$634,Tabels!$H21)</f>
        <v>8</v>
      </c>
      <c r="K21" s="12">
        <f>COUNTIFS('1. IPL Auction data 2022'!$D$1:$D$634,Tabels!K$16,'1. IPL Auction data 2022'!$C$1:$C$634,Tabels!$H21)</f>
        <v>4</v>
      </c>
      <c r="L21" s="12">
        <f>COUNTIFS('1. IPL Auction data 2022'!$D$1:$D$634,Tabels!L$16,'1. IPL Auction data 2022'!$C$1:$C$634,Tabels!$H21)</f>
        <v>2</v>
      </c>
    </row>
    <row r="22" spans="1:12" x14ac:dyDescent="0.25">
      <c r="A22" s="12" t="s">
        <v>10</v>
      </c>
      <c r="B22" s="13">
        <f>SUMIFS('1. IPL Auction data 2022'!$E$1:$E$634,'1. IPL Auction data 2022'!$G$1:$G$634,Tabels!$A22,'1. IPL Auction data 2022'!$D$1:$D$634,Tabels!B$16)</f>
        <v>24.9</v>
      </c>
      <c r="C22" s="13">
        <f>SUMIFS('1. IPL Auction data 2022'!$E$1:$E$634,'1. IPL Auction data 2022'!$G$1:$G$634,Tabels!$A22,'1. IPL Auction data 2022'!$D$1:$D$634,Tabels!C$16)</f>
        <v>33.95000000000001</v>
      </c>
      <c r="D22" s="13">
        <f>SUMIFS('1. IPL Auction data 2022'!$E$1:$E$634,'1. IPL Auction data 2022'!$G$1:$G$634,Tabels!$A22,'1. IPL Auction data 2022'!$D$1:$D$634,Tabels!D$16)</f>
        <v>6.8</v>
      </c>
      <c r="E22" s="13">
        <f>SUMIFS('1. IPL Auction data 2022'!$E$1:$E$634,'1. IPL Auction data 2022'!$G$1:$G$634,Tabels!$A22,'1. IPL Auction data 2022'!$D$1:$D$634,Tabels!E$16)</f>
        <v>23.75</v>
      </c>
      <c r="H22" s="13" t="s">
        <v>107</v>
      </c>
      <c r="I22" s="12">
        <f>COUNTIFS('1. IPL Auction data 2022'!$D$1:$D$634,Tabels!I$16,'1. IPL Auction data 2022'!$C$1:$C$634,Tabels!$H22)</f>
        <v>41</v>
      </c>
      <c r="J22" s="12">
        <f>COUNTIFS('1. IPL Auction data 2022'!$D$1:$D$634,Tabels!J$16,'1. IPL Auction data 2022'!$C$1:$C$634,Tabels!$H22)</f>
        <v>34</v>
      </c>
      <c r="K22" s="12">
        <f>COUNTIFS('1. IPL Auction data 2022'!$D$1:$D$634,Tabels!K$16,'1. IPL Auction data 2022'!$C$1:$C$634,Tabels!$H22)</f>
        <v>19</v>
      </c>
      <c r="L22" s="12">
        <f>COUNTIFS('1. IPL Auction data 2022'!$D$1:$D$634,Tabels!L$16,'1. IPL Auction data 2022'!$C$1:$C$634,Tabels!$H22)</f>
        <v>10</v>
      </c>
    </row>
    <row r="23" spans="1:12" x14ac:dyDescent="0.25">
      <c r="A23" s="12" t="s">
        <v>22</v>
      </c>
      <c r="B23" s="13">
        <f>SUMIFS('1. IPL Auction data 2022'!$E$1:$E$634,'1. IPL Auction data 2022'!$G$1:$G$634,Tabels!$A23,'1. IPL Auction data 2022'!$D$1:$D$634,Tabels!B$16)</f>
        <v>18.349999999999998</v>
      </c>
      <c r="C23" s="13">
        <f>SUMIFS('1. IPL Auction data 2022'!$E$1:$E$634,'1. IPL Auction data 2022'!$G$1:$G$634,Tabels!$A23,'1. IPL Auction data 2022'!$D$1:$D$634,Tabels!C$16)</f>
        <v>28.7</v>
      </c>
      <c r="D23" s="13">
        <f>SUMIFS('1. IPL Auction data 2022'!$E$1:$E$634,'1. IPL Auction data 2022'!$G$1:$G$634,Tabels!$A23,'1. IPL Auction data 2022'!$D$1:$D$634,Tabels!D$16)</f>
        <v>27.4</v>
      </c>
      <c r="E23" s="13">
        <f>SUMIFS('1. IPL Auction data 2022'!$E$1:$E$634,'1. IPL Auction data 2022'!$G$1:$G$634,Tabels!$A23,'1. IPL Auction data 2022'!$D$1:$D$634,Tabels!E$16)</f>
        <v>15.45</v>
      </c>
      <c r="H23" s="13" t="s">
        <v>84</v>
      </c>
      <c r="I23" s="12">
        <f>COUNTIFS('1. IPL Auction data 2022'!$D$1:$D$634,Tabels!I$16,'1. IPL Auction data 2022'!$C$1:$C$634,Tabels!$H23)</f>
        <v>14</v>
      </c>
      <c r="J23" s="12">
        <f>COUNTIFS('1. IPL Auction data 2022'!$D$1:$D$634,Tabels!J$16,'1. IPL Auction data 2022'!$C$1:$C$634,Tabels!$H23)</f>
        <v>9</v>
      </c>
      <c r="K23" s="12">
        <f>COUNTIFS('1. IPL Auction data 2022'!$D$1:$D$634,Tabels!K$16,'1. IPL Auction data 2022'!$C$1:$C$634,Tabels!$H23)</f>
        <v>3</v>
      </c>
      <c r="L23" s="12">
        <f>COUNTIFS('1. IPL Auction data 2022'!$D$1:$D$634,Tabels!L$16,'1. IPL Auction data 2022'!$C$1:$C$634,Tabels!$H23)</f>
        <v>0</v>
      </c>
    </row>
    <row r="24" spans="1:12" x14ac:dyDescent="0.25">
      <c r="A24" s="12" t="s">
        <v>32</v>
      </c>
      <c r="B24" s="13">
        <f>SUMIFS('1. IPL Auction data 2022'!$E$1:$E$634,'1. IPL Auction data 2022'!$G$1:$G$634,Tabels!$A24,'1. IPL Auction data 2022'!$D$1:$D$634,Tabels!B$16)</f>
        <v>17.2</v>
      </c>
      <c r="C24" s="13">
        <f>SUMIFS('1. IPL Auction data 2022'!$E$1:$E$634,'1. IPL Auction data 2022'!$G$1:$G$634,Tabels!$A24,'1. IPL Auction data 2022'!$D$1:$D$634,Tabels!C$16)</f>
        <v>39.35</v>
      </c>
      <c r="D24" s="13">
        <f>SUMIFS('1. IPL Auction data 2022'!$E$1:$E$634,'1. IPL Auction data 2022'!$G$1:$G$634,Tabels!$A24,'1. IPL Auction data 2022'!$D$1:$D$634,Tabels!D$16)</f>
        <v>22.8</v>
      </c>
      <c r="E24" s="13">
        <f>SUMIFS('1. IPL Auction data 2022'!$E$1:$E$634,'1. IPL Auction data 2022'!$G$1:$G$634,Tabels!$A24,'1. IPL Auction data 2022'!$D$1:$D$634,Tabels!E$16)</f>
        <v>9.1</v>
      </c>
      <c r="H24" s="13" t="s">
        <v>48</v>
      </c>
      <c r="I24" s="12">
        <f>COUNTIFS('1. IPL Auction data 2022'!$D$1:$D$634,Tabels!I$16,'1. IPL Auction data 2022'!$C$1:$C$634,Tabels!$H24)</f>
        <v>8</v>
      </c>
      <c r="J24" s="12">
        <f>COUNTIFS('1. IPL Auction data 2022'!$D$1:$D$634,Tabels!J$16,'1. IPL Auction data 2022'!$C$1:$C$634,Tabels!$H24)</f>
        <v>15</v>
      </c>
      <c r="K24" s="12">
        <f>COUNTIFS('1. IPL Auction data 2022'!$D$1:$D$634,Tabels!K$16,'1. IPL Auction data 2022'!$C$1:$C$634,Tabels!$H24)</f>
        <v>8</v>
      </c>
      <c r="L24" s="12">
        <f>COUNTIFS('1. IPL Auction data 2022'!$D$1:$D$634,Tabels!L$16,'1. IPL Auction data 2022'!$C$1:$C$634,Tabels!$H24)</f>
        <v>2</v>
      </c>
    </row>
    <row r="25" spans="1:12" x14ac:dyDescent="0.25">
      <c r="A25" s="12" t="s">
        <v>36</v>
      </c>
      <c r="B25" s="13">
        <f>SUMIFS('1. IPL Auction data 2022'!$E$1:$E$634,'1. IPL Auction data 2022'!$G$1:$G$634,Tabels!$A25,'1. IPL Auction data 2022'!$D$1:$D$634,Tabels!B$16)</f>
        <v>30.75</v>
      </c>
      <c r="C25" s="13">
        <f>SUMIFS('1. IPL Auction data 2022'!$E$1:$E$634,'1. IPL Auction data 2022'!$G$1:$G$634,Tabels!$A25,'1. IPL Auction data 2022'!$D$1:$D$634,Tabels!C$16)</f>
        <v>11.45</v>
      </c>
      <c r="D25" s="13">
        <f>SUMIFS('1. IPL Auction data 2022'!$E$1:$E$634,'1. IPL Auction data 2022'!$G$1:$G$634,Tabels!$A25,'1. IPL Auction data 2022'!$D$1:$D$634,Tabels!D$16)</f>
        <v>22.65</v>
      </c>
      <c r="E25" s="13">
        <f>SUMIFS('1. IPL Auction data 2022'!$E$1:$E$634,'1. IPL Auction data 2022'!$G$1:$G$634,Tabels!$A25,'1. IPL Auction data 2022'!$D$1:$D$634,Tabels!E$16)</f>
        <v>24.2</v>
      </c>
      <c r="H25" s="13" t="s">
        <v>54</v>
      </c>
      <c r="I25" s="12">
        <f>COUNTIFS('1. IPL Auction data 2022'!$D$1:$D$634,Tabels!I$16,'1. IPL Auction data 2022'!$C$1:$C$634,Tabels!$H25)</f>
        <v>5</v>
      </c>
      <c r="J25" s="12">
        <f>COUNTIFS('1. IPL Auction data 2022'!$D$1:$D$634,Tabels!J$16,'1. IPL Auction data 2022'!$C$1:$C$634,Tabels!$H25)</f>
        <v>5</v>
      </c>
      <c r="K25" s="12">
        <f>COUNTIFS('1. IPL Auction data 2022'!$D$1:$D$634,Tabels!K$16,'1. IPL Auction data 2022'!$C$1:$C$634,Tabels!$H25)</f>
        <v>7</v>
      </c>
      <c r="L25" s="12">
        <f>COUNTIFS('1. IPL Auction data 2022'!$D$1:$D$634,Tabels!L$16,'1. IPL Auction data 2022'!$C$1:$C$634,Tabels!$H25)</f>
        <v>3</v>
      </c>
    </row>
    <row r="26" spans="1:12" x14ac:dyDescent="0.25">
      <c r="A26" s="12" t="s">
        <v>38</v>
      </c>
      <c r="B26" s="13">
        <f>SUMIFS('1. IPL Auction data 2022'!$E$1:$E$634,'1. IPL Auction data 2022'!$G$1:$G$634,Tabels!$A26,'1. IPL Auction data 2022'!$D$1:$D$634,Tabels!B$16)</f>
        <v>20.249999999999996</v>
      </c>
      <c r="C26" s="13">
        <f>SUMIFS('1. IPL Auction data 2022'!$E$1:$E$634,'1. IPL Auction data 2022'!$G$1:$G$634,Tabels!$A26,'1. IPL Auction data 2022'!$D$1:$D$634,Tabels!C$16)</f>
        <v>31.4</v>
      </c>
      <c r="D26" s="13">
        <f>SUMIFS('1. IPL Auction data 2022'!$E$1:$E$634,'1. IPL Auction data 2022'!$G$1:$G$634,Tabels!$A26,'1. IPL Auction data 2022'!$D$1:$D$634,Tabels!D$16)</f>
        <v>25.5</v>
      </c>
      <c r="E26" s="13">
        <f>SUMIFS('1. IPL Auction data 2022'!$E$1:$E$634,'1. IPL Auction data 2022'!$G$1:$G$634,Tabels!$A26,'1. IPL Auction data 2022'!$D$1:$D$634,Tabels!E$16)</f>
        <v>12.75</v>
      </c>
      <c r="H26" s="13" t="s">
        <v>24</v>
      </c>
      <c r="I26" s="12">
        <f>COUNTIFS('1. IPL Auction data 2022'!$D$1:$D$634,Tabels!I$16,'1. IPL Auction data 2022'!$C$1:$C$634,Tabels!$H26)</f>
        <v>19</v>
      </c>
      <c r="J26" s="12">
        <f>COUNTIFS('1. IPL Auction data 2022'!$D$1:$D$634,Tabels!J$16,'1. IPL Auction data 2022'!$C$1:$C$634,Tabels!$H26)</f>
        <v>12</v>
      </c>
      <c r="K26" s="12">
        <f>COUNTIFS('1. IPL Auction data 2022'!$D$1:$D$634,Tabels!K$16,'1. IPL Auction data 2022'!$C$1:$C$634,Tabels!$H26)</f>
        <v>11</v>
      </c>
      <c r="L26" s="12">
        <f>COUNTIFS('1. IPL Auction data 2022'!$D$1:$D$634,Tabels!L$16,'1. IPL Auction data 2022'!$C$1:$C$634,Tabels!$H26)</f>
        <v>6</v>
      </c>
    </row>
    <row r="27" spans="1:12" x14ac:dyDescent="0.25">
      <c r="A27" s="9" t="s">
        <v>688</v>
      </c>
      <c r="B27" s="11">
        <f>SUM(B17:B26)</f>
        <v>236.35</v>
      </c>
      <c r="C27" s="11">
        <f t="shared" ref="C27:E27" si="1">SUM(C17:C26)</f>
        <v>317.34999999999997</v>
      </c>
      <c r="D27" s="11">
        <f t="shared" si="1"/>
        <v>184.85000000000002</v>
      </c>
      <c r="E27" s="11">
        <f t="shared" si="1"/>
        <v>137.35</v>
      </c>
      <c r="H27" s="11" t="s">
        <v>688</v>
      </c>
      <c r="I27" s="9">
        <f>SUM(I17:I26)</f>
        <v>215</v>
      </c>
      <c r="J27" s="9">
        <f t="shared" ref="J27:L27" si="2">SUM(J17:J26)</f>
        <v>242</v>
      </c>
      <c r="K27" s="9">
        <f t="shared" si="2"/>
        <v>112</v>
      </c>
      <c r="L27" s="9">
        <f t="shared" si="2"/>
        <v>64</v>
      </c>
    </row>
    <row r="29" spans="1:12" x14ac:dyDescent="0.25">
      <c r="A29" s="20" t="s">
        <v>692</v>
      </c>
      <c r="B29">
        <v>10</v>
      </c>
      <c r="H29" t="s">
        <v>686</v>
      </c>
      <c r="I29">
        <f>AVERAGE('1. IPL Auction data 2022'!$E$1:$E$238)</f>
        <v>3.6957805907173027</v>
      </c>
    </row>
    <row r="30" spans="1:12" x14ac:dyDescent="0.25">
      <c r="H30" t="s">
        <v>685</v>
      </c>
      <c r="I30">
        <f>SUM('1. IPL Auction data 2022'!$E$1:$E$238)</f>
        <v>875.90000000000077</v>
      </c>
    </row>
  </sheetData>
  <mergeCells count="4">
    <mergeCell ref="A1:F1"/>
    <mergeCell ref="A15:E15"/>
    <mergeCell ref="H1:J1"/>
    <mergeCell ref="H15:L15"/>
  </mergeCells>
  <conditionalFormatting sqref="B3:F12">
    <cfRule type="colorScale" priority="4">
      <colorScale>
        <cfvo type="min"/>
        <cfvo type="max"/>
        <color rgb="FFFCFCFF"/>
        <color rgb="FF63BE7B"/>
      </colorScale>
    </cfRule>
  </conditionalFormatting>
  <conditionalFormatting sqref="B17:E26">
    <cfRule type="colorScale" priority="3">
      <colorScale>
        <cfvo type="min"/>
        <cfvo type="max"/>
        <color rgb="FFFCFCFF"/>
        <color rgb="FF63BE7B"/>
      </colorScale>
    </cfRule>
  </conditionalFormatting>
  <conditionalFormatting sqref="I3:J12">
    <cfRule type="colorScale" priority="2">
      <colorScale>
        <cfvo type="min"/>
        <cfvo type="max"/>
        <color rgb="FFFCFCFF"/>
        <color rgb="FF63BE7B"/>
      </colorScale>
    </cfRule>
  </conditionalFormatting>
  <conditionalFormatting sqref="I17:L26">
    <cfRule type="colorScale" priority="1">
      <colorScale>
        <cfvo type="min"/>
        <cfvo type="max"/>
        <color rgb="FFFCFCFF"/>
        <color rgb="FF63BE7B"/>
      </colorScale>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5EF35-A48D-4CA1-918A-B70B5D117B6E}">
  <dimension ref="A1:K57"/>
  <sheetViews>
    <sheetView topLeftCell="A21" workbookViewId="0">
      <selection activeCell="H8" sqref="H8:J19"/>
    </sheetView>
  </sheetViews>
  <sheetFormatPr defaultRowHeight="15" x14ac:dyDescent="0.25"/>
  <cols>
    <col min="1" max="1" width="26.5703125" bestFit="1" customWidth="1"/>
    <col min="2" max="2" width="16.28515625" bestFit="1" customWidth="1"/>
    <col min="3" max="3" width="7.5703125" bestFit="1" customWidth="1"/>
    <col min="4" max="4" width="8.5703125" bestFit="1" customWidth="1"/>
    <col min="5" max="5" width="14.42578125" bestFit="1" customWidth="1"/>
    <col min="6" max="6" width="11.28515625" bestFit="1" customWidth="1"/>
    <col min="7" max="7" width="6" bestFit="1" customWidth="1"/>
    <col min="8" max="8" width="14.28515625" bestFit="1" customWidth="1"/>
    <col min="9" max="10" width="16.7109375" bestFit="1" customWidth="1"/>
    <col min="11" max="12" width="13.140625" bestFit="1" customWidth="1"/>
    <col min="13" max="13" width="14.7109375" bestFit="1" customWidth="1"/>
    <col min="14" max="14" width="16.7109375" bestFit="1" customWidth="1"/>
    <col min="15" max="16" width="4" bestFit="1" customWidth="1"/>
    <col min="17" max="17" width="5" bestFit="1" customWidth="1"/>
    <col min="18" max="18" width="4" bestFit="1" customWidth="1"/>
    <col min="19" max="19" width="5" bestFit="1" customWidth="1"/>
    <col min="20" max="20" width="4" bestFit="1" customWidth="1"/>
    <col min="21" max="21" width="5" bestFit="1" customWidth="1"/>
    <col min="22" max="23" width="4" bestFit="1" customWidth="1"/>
    <col min="24" max="24" width="5" bestFit="1" customWidth="1"/>
    <col min="25" max="25" width="2" bestFit="1" customWidth="1"/>
    <col min="26" max="33" width="4" bestFit="1" customWidth="1"/>
    <col min="34" max="34" width="3" bestFit="1" customWidth="1"/>
    <col min="35" max="37" width="4" bestFit="1" customWidth="1"/>
    <col min="38" max="38" width="2" bestFit="1" customWidth="1"/>
    <col min="39" max="42" width="4" bestFit="1" customWidth="1"/>
    <col min="43" max="43" width="2" bestFit="1" customWidth="1"/>
    <col min="44" max="46" width="4" bestFit="1" customWidth="1"/>
    <col min="47" max="47" width="2" bestFit="1" customWidth="1"/>
    <col min="48" max="48" width="5" bestFit="1" customWidth="1"/>
    <col min="49" max="49" width="4" bestFit="1" customWidth="1"/>
    <col min="50" max="50" width="5" bestFit="1" customWidth="1"/>
    <col min="51" max="51" width="2" bestFit="1" customWidth="1"/>
    <col min="52" max="52" width="5" bestFit="1" customWidth="1"/>
    <col min="53" max="53" width="4" bestFit="1" customWidth="1"/>
    <col min="54" max="54" width="5" bestFit="1" customWidth="1"/>
    <col min="55" max="55" width="2" bestFit="1" customWidth="1"/>
    <col min="56" max="56" width="5" bestFit="1" customWidth="1"/>
    <col min="57" max="57" width="4" bestFit="1" customWidth="1"/>
    <col min="58" max="58" width="5" bestFit="1" customWidth="1"/>
    <col min="59" max="59" width="2" bestFit="1" customWidth="1"/>
    <col min="60" max="60" width="5" bestFit="1" customWidth="1"/>
    <col min="61" max="61" width="4" bestFit="1" customWidth="1"/>
    <col min="62" max="62" width="5" bestFit="1" customWidth="1"/>
    <col min="63" max="63" width="2" bestFit="1" customWidth="1"/>
    <col min="64" max="64" width="4" bestFit="1" customWidth="1"/>
    <col min="65" max="65" width="5" bestFit="1" customWidth="1"/>
    <col min="66" max="66" width="3" bestFit="1" customWidth="1"/>
    <col min="67" max="67" width="6" bestFit="1" customWidth="1"/>
    <col min="68" max="68" width="3" bestFit="1" customWidth="1"/>
    <col min="69" max="69" width="5" bestFit="1" customWidth="1"/>
    <col min="70" max="70" width="3" bestFit="1" customWidth="1"/>
    <col min="71" max="71" width="6" bestFit="1" customWidth="1"/>
    <col min="72" max="73" width="3" bestFit="1" customWidth="1"/>
    <col min="74" max="74" width="6" bestFit="1" customWidth="1"/>
    <col min="75" max="76" width="3" bestFit="1" customWidth="1"/>
    <col min="77" max="77" width="7.28515625" bestFit="1" customWidth="1"/>
    <col min="78" max="78" width="11.28515625" bestFit="1" customWidth="1"/>
  </cols>
  <sheetData>
    <row r="1" spans="1:10" x14ac:dyDescent="0.25">
      <c r="H1" s="14" t="s">
        <v>681</v>
      </c>
      <c r="I1" s="8" t="s">
        <v>682</v>
      </c>
      <c r="J1" s="18" t="s">
        <v>690</v>
      </c>
    </row>
    <row r="2" spans="1:10" x14ac:dyDescent="0.25">
      <c r="H2" s="15" t="s">
        <v>13</v>
      </c>
      <c r="I2" s="8">
        <v>317.3499999999998</v>
      </c>
      <c r="J2" s="17">
        <f>GETPIVOTDATA("COST in Cr",$H$1,"TYPE","ALL-ROUNDER")/GETPIVOTDATA("COST in Cr",$H$1)</f>
        <v>0.36231304943486686</v>
      </c>
    </row>
    <row r="3" spans="1:10" x14ac:dyDescent="0.25">
      <c r="A3" s="14" t="s">
        <v>682</v>
      </c>
      <c r="B3" s="14" t="s">
        <v>679</v>
      </c>
      <c r="C3" s="8"/>
      <c r="D3" s="8"/>
      <c r="E3" s="8"/>
      <c r="F3" s="8"/>
      <c r="H3" s="15" t="s">
        <v>20</v>
      </c>
      <c r="I3" s="8">
        <v>184.85</v>
      </c>
      <c r="J3" s="17">
        <f>GETPIVOTDATA("COST in Cr",$H$1,"TYPE","BATTER")/GETPIVOTDATA("COST in Cr",$H$1)</f>
        <v>0.21104007306770184</v>
      </c>
    </row>
    <row r="4" spans="1:10" x14ac:dyDescent="0.25">
      <c r="A4" s="14" t="s">
        <v>681</v>
      </c>
      <c r="B4" s="8" t="s">
        <v>13</v>
      </c>
      <c r="C4" s="8" t="s">
        <v>20</v>
      </c>
      <c r="D4" s="8" t="s">
        <v>26</v>
      </c>
      <c r="E4" s="8" t="s">
        <v>8</v>
      </c>
      <c r="F4" s="8" t="s">
        <v>680</v>
      </c>
      <c r="H4" s="15" t="s">
        <v>26</v>
      </c>
      <c r="I4" s="8">
        <v>236.34999999999997</v>
      </c>
      <c r="J4" s="17">
        <f>GETPIVOTDATA("COST in Cr",$H$1,"TYPE","BOWLER")/GETPIVOTDATA("COST in Cr",$H$1)</f>
        <v>0.26983673935380753</v>
      </c>
    </row>
    <row r="5" spans="1:10" x14ac:dyDescent="0.25">
      <c r="A5" s="15" t="s">
        <v>15</v>
      </c>
      <c r="B5" s="25">
        <v>40.1</v>
      </c>
      <c r="C5" s="25">
        <v>9.3999999999999986</v>
      </c>
      <c r="D5" s="25">
        <v>18.599999999999998</v>
      </c>
      <c r="E5" s="25">
        <v>18.95</v>
      </c>
      <c r="F5" s="25">
        <v>87.05</v>
      </c>
      <c r="H5" s="15" t="s">
        <v>8</v>
      </c>
      <c r="I5" s="8">
        <v>137.35000000000002</v>
      </c>
      <c r="J5" s="17">
        <f>GETPIVOTDATA("COST in Cr",$H$1,"TYPE","WICKETKEEPER")/GETPIVOTDATA("COST in Cr",$H$1)</f>
        <v>0.15681013814362377</v>
      </c>
    </row>
    <row r="6" spans="1:10" x14ac:dyDescent="0.25">
      <c r="A6" s="15" t="s">
        <v>18</v>
      </c>
      <c r="B6" s="25">
        <v>18.849999999999998</v>
      </c>
      <c r="C6" s="25">
        <v>17.850000000000001</v>
      </c>
      <c r="D6" s="25">
        <v>31.2</v>
      </c>
      <c r="E6" s="25">
        <v>18.5</v>
      </c>
      <c r="F6" s="25">
        <v>86.4</v>
      </c>
      <c r="H6" s="15" t="s">
        <v>680</v>
      </c>
      <c r="I6" s="8">
        <v>875.89999999999975</v>
      </c>
      <c r="J6" s="19">
        <f>SUM(J2:J5)</f>
        <v>1</v>
      </c>
    </row>
    <row r="7" spans="1:10" x14ac:dyDescent="0.25">
      <c r="A7" s="15" t="s">
        <v>28</v>
      </c>
      <c r="B7" s="25">
        <v>29.099999999999998</v>
      </c>
      <c r="C7" s="25">
        <v>15.6</v>
      </c>
      <c r="D7" s="25">
        <v>40.65</v>
      </c>
      <c r="E7" s="25">
        <v>4.3</v>
      </c>
      <c r="F7" s="25">
        <v>89.649999999999991</v>
      </c>
    </row>
    <row r="8" spans="1:10" x14ac:dyDescent="0.25">
      <c r="A8" s="15" t="s">
        <v>40</v>
      </c>
      <c r="B8" s="25">
        <v>50.400000000000006</v>
      </c>
      <c r="C8" s="25">
        <v>16.100000000000001</v>
      </c>
      <c r="D8" s="25">
        <v>12.25</v>
      </c>
      <c r="E8" s="25">
        <v>2.8000000000000003</v>
      </c>
      <c r="F8" s="25">
        <v>81.55</v>
      </c>
      <c r="H8" s="14" t="s">
        <v>681</v>
      </c>
      <c r="I8" s="8" t="s">
        <v>691</v>
      </c>
      <c r="J8" s="8" t="s">
        <v>682</v>
      </c>
    </row>
    <row r="9" spans="1:10" x14ac:dyDescent="0.25">
      <c r="A9" s="15" t="s">
        <v>10</v>
      </c>
      <c r="B9" s="25">
        <v>33.95000000000001</v>
      </c>
      <c r="C9" s="25">
        <v>6.8</v>
      </c>
      <c r="D9" s="25">
        <v>24.9</v>
      </c>
      <c r="E9" s="25">
        <v>23.75</v>
      </c>
      <c r="F9" s="25">
        <v>89.4</v>
      </c>
      <c r="H9" s="15" t="s">
        <v>48</v>
      </c>
      <c r="I9" s="8">
        <v>33</v>
      </c>
      <c r="J9" s="8">
        <v>78.05</v>
      </c>
    </row>
    <row r="10" spans="1:10" x14ac:dyDescent="0.25">
      <c r="A10" s="15" t="s">
        <v>22</v>
      </c>
      <c r="B10" s="25">
        <v>28.7</v>
      </c>
      <c r="C10" s="25">
        <v>27.4</v>
      </c>
      <c r="D10" s="25">
        <v>18.349999999999998</v>
      </c>
      <c r="E10" s="25">
        <v>15.45</v>
      </c>
      <c r="F10" s="25">
        <v>89.899999999999991</v>
      </c>
      <c r="H10" s="15" t="s">
        <v>54</v>
      </c>
      <c r="I10" s="8">
        <v>20</v>
      </c>
      <c r="J10" s="8">
        <v>51.4</v>
      </c>
    </row>
    <row r="11" spans="1:10" x14ac:dyDescent="0.25">
      <c r="A11" s="15" t="s">
        <v>45</v>
      </c>
      <c r="B11" s="25">
        <v>34.050000000000004</v>
      </c>
      <c r="C11" s="25">
        <v>20.75</v>
      </c>
      <c r="D11" s="25">
        <v>22.2</v>
      </c>
      <c r="E11" s="25">
        <v>7.55</v>
      </c>
      <c r="F11" s="25">
        <v>84.55</v>
      </c>
      <c r="H11" s="15" t="s">
        <v>24</v>
      </c>
      <c r="I11" s="8">
        <v>48</v>
      </c>
      <c r="J11" s="8">
        <v>232.1</v>
      </c>
    </row>
    <row r="12" spans="1:10" x14ac:dyDescent="0.25">
      <c r="A12" s="15" t="s">
        <v>36</v>
      </c>
      <c r="B12" s="25">
        <v>11.45</v>
      </c>
      <c r="C12" s="25">
        <v>22.65</v>
      </c>
      <c r="D12" s="25">
        <v>30.75</v>
      </c>
      <c r="E12" s="25">
        <v>24.2</v>
      </c>
      <c r="F12" s="25">
        <v>89.05</v>
      </c>
      <c r="H12" s="15" t="s">
        <v>57</v>
      </c>
      <c r="I12" s="8">
        <v>344</v>
      </c>
      <c r="J12" s="8">
        <v>67.800000000000054</v>
      </c>
    </row>
    <row r="13" spans="1:10" x14ac:dyDescent="0.25">
      <c r="A13" s="15" t="s">
        <v>32</v>
      </c>
      <c r="B13" s="25">
        <v>39.35</v>
      </c>
      <c r="C13" s="25">
        <v>22.8</v>
      </c>
      <c r="D13" s="25">
        <v>17.2</v>
      </c>
      <c r="E13" s="25">
        <v>9.1</v>
      </c>
      <c r="F13" s="25">
        <v>88.45</v>
      </c>
      <c r="H13" s="15" t="s">
        <v>125</v>
      </c>
      <c r="I13" s="8">
        <v>9</v>
      </c>
      <c r="J13" s="8">
        <v>8.8999999999999986</v>
      </c>
    </row>
    <row r="14" spans="1:10" x14ac:dyDescent="0.25">
      <c r="A14" s="15" t="s">
        <v>38</v>
      </c>
      <c r="B14" s="25">
        <v>31.4</v>
      </c>
      <c r="C14" s="25">
        <v>25.5</v>
      </c>
      <c r="D14" s="25">
        <v>20.249999999999996</v>
      </c>
      <c r="E14" s="25">
        <v>12.75</v>
      </c>
      <c r="F14" s="25">
        <v>89.899999999999991</v>
      </c>
      <c r="H14" s="15" t="s">
        <v>63</v>
      </c>
      <c r="I14" s="8">
        <v>16</v>
      </c>
      <c r="J14" s="8">
        <v>44.45</v>
      </c>
    </row>
    <row r="15" spans="1:10" x14ac:dyDescent="0.25">
      <c r="A15" s="15" t="s">
        <v>276</v>
      </c>
      <c r="B15" s="25"/>
      <c r="C15" s="25"/>
      <c r="D15" s="25"/>
      <c r="E15" s="25"/>
      <c r="F15" s="25"/>
      <c r="H15" s="15" t="s">
        <v>107</v>
      </c>
      <c r="I15" s="8">
        <v>104</v>
      </c>
      <c r="J15" s="8">
        <v>33.15</v>
      </c>
    </row>
    <row r="16" spans="1:10" x14ac:dyDescent="0.25">
      <c r="A16" s="15" t="s">
        <v>680</v>
      </c>
      <c r="B16" s="25">
        <v>317.34999999999997</v>
      </c>
      <c r="C16" s="25">
        <v>184.85000000000002</v>
      </c>
      <c r="D16" s="25">
        <v>236.34999999999997</v>
      </c>
      <c r="E16" s="25">
        <v>137.35</v>
      </c>
      <c r="F16" s="25">
        <v>875.89999999999986</v>
      </c>
      <c r="H16" s="15" t="s">
        <v>84</v>
      </c>
      <c r="I16" s="8">
        <v>26</v>
      </c>
      <c r="J16" s="8">
        <v>35.85</v>
      </c>
    </row>
    <row r="17" spans="1:11" x14ac:dyDescent="0.25">
      <c r="A17" s="6"/>
      <c r="H17" s="15" t="s">
        <v>7</v>
      </c>
      <c r="I17" s="8">
        <v>6</v>
      </c>
      <c r="J17" s="8">
        <v>68.2</v>
      </c>
    </row>
    <row r="18" spans="1:11" x14ac:dyDescent="0.25">
      <c r="H18" s="15" t="s">
        <v>12</v>
      </c>
      <c r="I18" s="8">
        <v>27</v>
      </c>
      <c r="J18" s="8">
        <v>256</v>
      </c>
    </row>
    <row r="19" spans="1:11" x14ac:dyDescent="0.25">
      <c r="H19" s="15" t="s">
        <v>680</v>
      </c>
      <c r="I19" s="8">
        <v>633</v>
      </c>
      <c r="J19" s="8">
        <v>875.89999999999941</v>
      </c>
    </row>
    <row r="21" spans="1:11" x14ac:dyDescent="0.25">
      <c r="A21" s="14" t="s">
        <v>682</v>
      </c>
      <c r="B21" s="14" t="s">
        <v>679</v>
      </c>
      <c r="C21" s="8"/>
      <c r="D21" s="8"/>
      <c r="E21" s="8"/>
      <c r="F21" s="8"/>
      <c r="G21" s="8"/>
      <c r="H21" s="8"/>
      <c r="I21" s="8"/>
      <c r="J21" s="8"/>
      <c r="K21" s="8"/>
    </row>
    <row r="22" spans="1:11" x14ac:dyDescent="0.25">
      <c r="A22" s="14" t="s">
        <v>681</v>
      </c>
      <c r="B22" s="8" t="s">
        <v>14</v>
      </c>
      <c r="C22" s="8" t="s">
        <v>17</v>
      </c>
      <c r="D22" s="8" t="s">
        <v>43</v>
      </c>
      <c r="E22" s="8" t="s">
        <v>21</v>
      </c>
      <c r="F22" s="8" t="s">
        <v>9</v>
      </c>
      <c r="G22" s="8" t="s">
        <v>31</v>
      </c>
      <c r="H22" s="8" t="s">
        <v>35</v>
      </c>
      <c r="I22" s="8" t="s">
        <v>27</v>
      </c>
      <c r="J22" s="8" t="s">
        <v>683</v>
      </c>
      <c r="K22" s="8" t="s">
        <v>680</v>
      </c>
    </row>
    <row r="23" spans="1:11" x14ac:dyDescent="0.25">
      <c r="A23" s="15" t="s">
        <v>15</v>
      </c>
      <c r="B23" s="8">
        <v>71.850000000000023</v>
      </c>
      <c r="C23" s="8"/>
      <c r="D23" s="8"/>
      <c r="E23" s="8">
        <v>2.1</v>
      </c>
      <c r="F23" s="8">
        <v>3.6</v>
      </c>
      <c r="G23" s="8"/>
      <c r="H23" s="8">
        <v>4</v>
      </c>
      <c r="I23" s="8"/>
      <c r="J23" s="8">
        <v>5.5000000000000009</v>
      </c>
      <c r="K23" s="8">
        <v>87.050000000000011</v>
      </c>
    </row>
    <row r="24" spans="1:11" x14ac:dyDescent="0.25">
      <c r="A24" s="15" t="s">
        <v>18</v>
      </c>
      <c r="B24" s="8">
        <v>11.25</v>
      </c>
      <c r="C24" s="8">
        <v>40.35</v>
      </c>
      <c r="D24" s="8">
        <v>3.6</v>
      </c>
      <c r="E24" s="8"/>
      <c r="F24" s="8">
        <v>1.3</v>
      </c>
      <c r="G24" s="8">
        <v>2</v>
      </c>
      <c r="H24" s="8">
        <v>6.2</v>
      </c>
      <c r="I24" s="8">
        <v>11.5</v>
      </c>
      <c r="J24" s="8">
        <v>10.199999999999999</v>
      </c>
      <c r="K24" s="8">
        <v>86.4</v>
      </c>
    </row>
    <row r="25" spans="1:11" x14ac:dyDescent="0.25">
      <c r="A25" s="15" t="s">
        <v>28</v>
      </c>
      <c r="B25" s="8">
        <v>4.0999999999999996</v>
      </c>
      <c r="C25" s="8"/>
      <c r="D25" s="8">
        <v>18.5</v>
      </c>
      <c r="E25" s="8">
        <v>16.7</v>
      </c>
      <c r="F25" s="8">
        <v>6.45</v>
      </c>
      <c r="G25" s="8"/>
      <c r="H25" s="8">
        <v>12</v>
      </c>
      <c r="I25" s="8">
        <v>20.299999999999997</v>
      </c>
      <c r="J25" s="8">
        <v>11.600000000000001</v>
      </c>
      <c r="K25" s="8">
        <v>89.65</v>
      </c>
    </row>
    <row r="26" spans="1:11" x14ac:dyDescent="0.25">
      <c r="A26" s="15" t="s">
        <v>40</v>
      </c>
      <c r="B26" s="8"/>
      <c r="C26" s="8">
        <v>17.25</v>
      </c>
      <c r="D26" s="8">
        <v>58.6</v>
      </c>
      <c r="E26" s="8">
        <v>0.2</v>
      </c>
      <c r="F26" s="8"/>
      <c r="G26" s="8"/>
      <c r="H26" s="8"/>
      <c r="I26" s="8">
        <v>1</v>
      </c>
      <c r="J26" s="8">
        <v>4.5</v>
      </c>
      <c r="K26" s="8">
        <v>81.55</v>
      </c>
    </row>
    <row r="27" spans="1:11" x14ac:dyDescent="0.25">
      <c r="A27" s="15" t="s">
        <v>10</v>
      </c>
      <c r="B27" s="8">
        <v>0.9</v>
      </c>
      <c r="C27" s="8">
        <v>19.2</v>
      </c>
      <c r="D27" s="8"/>
      <c r="E27" s="8">
        <v>15.2</v>
      </c>
      <c r="F27" s="8">
        <v>26.75</v>
      </c>
      <c r="G27" s="8"/>
      <c r="H27" s="8">
        <v>2.2000000000000002</v>
      </c>
      <c r="I27" s="8">
        <v>13.85</v>
      </c>
      <c r="J27" s="8">
        <v>11.299999999999997</v>
      </c>
      <c r="K27" s="8">
        <v>89.399999999999991</v>
      </c>
    </row>
    <row r="28" spans="1:11" x14ac:dyDescent="0.25">
      <c r="A28" s="15" t="s">
        <v>22</v>
      </c>
      <c r="B28" s="8"/>
      <c r="C28" s="8"/>
      <c r="D28" s="8"/>
      <c r="E28" s="8">
        <v>57.75</v>
      </c>
      <c r="F28" s="8">
        <v>2.6</v>
      </c>
      <c r="G28" s="8">
        <v>10.85</v>
      </c>
      <c r="H28" s="8">
        <v>9.9500000000000011</v>
      </c>
      <c r="I28" s="8">
        <v>0.3</v>
      </c>
      <c r="J28" s="8">
        <v>8.4499999999999993</v>
      </c>
      <c r="K28" s="8">
        <v>89.9</v>
      </c>
    </row>
    <row r="29" spans="1:11" x14ac:dyDescent="0.25">
      <c r="A29" s="15" t="s">
        <v>45</v>
      </c>
      <c r="B29" s="8"/>
      <c r="C29" s="8">
        <v>17.5</v>
      </c>
      <c r="D29" s="8">
        <v>2</v>
      </c>
      <c r="E29" s="8">
        <v>5.25</v>
      </c>
      <c r="F29" s="8">
        <v>30.400000000000002</v>
      </c>
      <c r="G29" s="8"/>
      <c r="H29" s="8">
        <v>11.5</v>
      </c>
      <c r="I29" s="8">
        <v>7.25</v>
      </c>
      <c r="J29" s="8">
        <v>10.649999999999997</v>
      </c>
      <c r="K29" s="8">
        <v>84.55</v>
      </c>
    </row>
    <row r="30" spans="1:11" x14ac:dyDescent="0.25">
      <c r="A30" s="15" t="s">
        <v>36</v>
      </c>
      <c r="B30" s="8"/>
      <c r="C30" s="8">
        <v>13.5</v>
      </c>
      <c r="D30" s="8">
        <v>11.4</v>
      </c>
      <c r="E30" s="8">
        <v>11.5</v>
      </c>
      <c r="F30" s="8"/>
      <c r="G30" s="8">
        <v>16.850000000000001</v>
      </c>
      <c r="H30" s="8">
        <v>32.300000000000004</v>
      </c>
      <c r="I30" s="8"/>
      <c r="J30" s="8">
        <v>3.5000000000000009</v>
      </c>
      <c r="K30" s="8">
        <v>89.050000000000011</v>
      </c>
    </row>
    <row r="31" spans="1:11" x14ac:dyDescent="0.25">
      <c r="A31" s="15" t="s">
        <v>32</v>
      </c>
      <c r="B31" s="8">
        <v>16</v>
      </c>
      <c r="C31" s="8"/>
      <c r="D31" s="8">
        <v>5.5</v>
      </c>
      <c r="E31" s="8"/>
      <c r="F31" s="8"/>
      <c r="G31" s="8">
        <v>58.199999999999996</v>
      </c>
      <c r="H31" s="8">
        <v>4.3499999999999996</v>
      </c>
      <c r="I31" s="8">
        <v>0.75</v>
      </c>
      <c r="J31" s="8">
        <v>3.6500000000000004</v>
      </c>
      <c r="K31" s="8">
        <v>88.449999999999989</v>
      </c>
    </row>
    <row r="32" spans="1:11" x14ac:dyDescent="0.25">
      <c r="A32" s="15" t="s">
        <v>38</v>
      </c>
      <c r="B32" s="8"/>
      <c r="C32" s="8">
        <v>0.5</v>
      </c>
      <c r="D32" s="8">
        <v>8.5</v>
      </c>
      <c r="E32" s="8">
        <v>4.2</v>
      </c>
      <c r="F32" s="8">
        <v>13.35</v>
      </c>
      <c r="G32" s="8">
        <v>8.75</v>
      </c>
      <c r="H32" s="8">
        <v>6.25</v>
      </c>
      <c r="I32" s="8">
        <v>37.100000000000009</v>
      </c>
      <c r="J32" s="8">
        <v>11.249999999999998</v>
      </c>
      <c r="K32" s="8">
        <v>89.9</v>
      </c>
    </row>
    <row r="33" spans="1:11" x14ac:dyDescent="0.25">
      <c r="A33" s="15" t="s">
        <v>276</v>
      </c>
      <c r="B33" s="8"/>
      <c r="C33" s="8"/>
      <c r="D33" s="8"/>
      <c r="E33" s="8"/>
      <c r="F33" s="8"/>
      <c r="G33" s="8"/>
      <c r="H33" s="8"/>
      <c r="I33" s="8"/>
      <c r="J33" s="8"/>
      <c r="K33" s="8"/>
    </row>
    <row r="34" spans="1:11" x14ac:dyDescent="0.25">
      <c r="A34" s="15" t="s">
        <v>680</v>
      </c>
      <c r="B34" s="8">
        <v>104.10000000000002</v>
      </c>
      <c r="C34" s="8">
        <v>108.3</v>
      </c>
      <c r="D34" s="8">
        <v>108.10000000000001</v>
      </c>
      <c r="E34" s="8">
        <v>112.9</v>
      </c>
      <c r="F34" s="8">
        <v>84.45</v>
      </c>
      <c r="G34" s="8">
        <v>96.65</v>
      </c>
      <c r="H34" s="8">
        <v>88.75</v>
      </c>
      <c r="I34" s="8">
        <v>92.050000000000011</v>
      </c>
      <c r="J34" s="8">
        <v>80.600000000000009</v>
      </c>
      <c r="K34" s="8">
        <v>875.9</v>
      </c>
    </row>
    <row r="46" spans="1:11" x14ac:dyDescent="0.25">
      <c r="C46" s="5" t="s">
        <v>681</v>
      </c>
      <c r="D46" t="s">
        <v>687</v>
      </c>
      <c r="E46" t="s">
        <v>682</v>
      </c>
    </row>
    <row r="47" spans="1:11" x14ac:dyDescent="0.25">
      <c r="C47" s="6" t="s">
        <v>48</v>
      </c>
      <c r="D47">
        <v>33</v>
      </c>
      <c r="E47">
        <v>78.05</v>
      </c>
    </row>
    <row r="48" spans="1:11" x14ac:dyDescent="0.25">
      <c r="C48" s="6" t="s">
        <v>54</v>
      </c>
      <c r="D48">
        <v>20</v>
      </c>
      <c r="E48">
        <v>51.4</v>
      </c>
    </row>
    <row r="49" spans="3:5" x14ac:dyDescent="0.25">
      <c r="C49" s="6" t="s">
        <v>24</v>
      </c>
      <c r="D49">
        <v>48</v>
      </c>
      <c r="E49">
        <v>232.1</v>
      </c>
    </row>
    <row r="50" spans="3:5" x14ac:dyDescent="0.25">
      <c r="C50" s="6" t="s">
        <v>57</v>
      </c>
      <c r="D50">
        <v>344</v>
      </c>
      <c r="E50">
        <v>67.800000000000054</v>
      </c>
    </row>
    <row r="51" spans="3:5" x14ac:dyDescent="0.25">
      <c r="C51" s="6" t="s">
        <v>125</v>
      </c>
      <c r="D51">
        <v>9</v>
      </c>
      <c r="E51">
        <v>8.8999999999999986</v>
      </c>
    </row>
    <row r="52" spans="3:5" x14ac:dyDescent="0.25">
      <c r="C52" s="6" t="s">
        <v>63</v>
      </c>
      <c r="D52">
        <v>16</v>
      </c>
      <c r="E52">
        <v>44.45</v>
      </c>
    </row>
    <row r="53" spans="3:5" x14ac:dyDescent="0.25">
      <c r="C53" s="6" t="s">
        <v>107</v>
      </c>
      <c r="D53">
        <v>104</v>
      </c>
      <c r="E53">
        <v>33.15</v>
      </c>
    </row>
    <row r="54" spans="3:5" x14ac:dyDescent="0.25">
      <c r="C54" s="6" t="s">
        <v>84</v>
      </c>
      <c r="D54">
        <v>26</v>
      </c>
      <c r="E54">
        <v>35.85</v>
      </c>
    </row>
    <row r="55" spans="3:5" x14ac:dyDescent="0.25">
      <c r="C55" s="6" t="s">
        <v>7</v>
      </c>
      <c r="D55">
        <v>6</v>
      </c>
      <c r="E55">
        <v>68.2</v>
      </c>
    </row>
    <row r="56" spans="3:5" x14ac:dyDescent="0.25">
      <c r="C56" s="6" t="s">
        <v>12</v>
      </c>
      <c r="D56">
        <v>27</v>
      </c>
      <c r="E56">
        <v>256</v>
      </c>
    </row>
    <row r="57" spans="3:5" x14ac:dyDescent="0.25">
      <c r="C57" s="6" t="s">
        <v>680</v>
      </c>
      <c r="D57">
        <v>633</v>
      </c>
      <c r="E57">
        <v>875.89999999999941</v>
      </c>
    </row>
  </sheetData>
  <pageMargins left="0.7" right="0.7" top="0.75" bottom="0.75" header="0.3" footer="0.3"/>
  <pageSetup orientation="portrait"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4F7B3-663E-48AD-8808-0544A81206A9}">
  <dimension ref="A1:P33"/>
  <sheetViews>
    <sheetView tabSelected="1" zoomScale="70" zoomScaleNormal="70" workbookViewId="0">
      <selection activeCell="D40" sqref="D40"/>
    </sheetView>
  </sheetViews>
  <sheetFormatPr defaultRowHeight="15" x14ac:dyDescent="0.25"/>
  <cols>
    <col min="1" max="1" width="29.140625" bestFit="1" customWidth="1"/>
    <col min="2" max="2" width="21.7109375" bestFit="1" customWidth="1"/>
    <col min="3" max="9" width="8.85546875" bestFit="1" customWidth="1"/>
    <col min="10" max="10" width="13.140625" bestFit="1" customWidth="1"/>
    <col min="11" max="11" width="13.42578125" bestFit="1" customWidth="1"/>
    <col min="12" max="12" width="13.140625" bestFit="1" customWidth="1"/>
    <col min="13" max="13" width="14.7109375" bestFit="1" customWidth="1"/>
    <col min="14" max="14" width="16.7109375" bestFit="1" customWidth="1"/>
    <col min="15" max="15" width="9.5703125" bestFit="1" customWidth="1"/>
    <col min="16" max="16" width="24" bestFit="1" customWidth="1"/>
    <col min="17" max="17" width="19.28515625" bestFit="1" customWidth="1"/>
    <col min="18" max="19" width="7.42578125" bestFit="1" customWidth="1"/>
    <col min="20" max="20" width="8.28515625" bestFit="1" customWidth="1"/>
    <col min="21" max="21" width="5" bestFit="1" customWidth="1"/>
    <col min="22" max="22" width="7.42578125" bestFit="1" customWidth="1"/>
    <col min="23" max="23" width="9.5703125" bestFit="1" customWidth="1"/>
    <col min="24" max="24" width="24.42578125" bestFit="1" customWidth="1"/>
    <col min="25" max="25" width="28.140625" bestFit="1" customWidth="1"/>
    <col min="26" max="26" width="7.42578125" bestFit="1" customWidth="1"/>
    <col min="27" max="27" width="6" bestFit="1" customWidth="1"/>
    <col min="28" max="28" width="6.7109375" bestFit="1" customWidth="1"/>
    <col min="29" max="29" width="9.5703125" bestFit="1" customWidth="1"/>
    <col min="30" max="30" width="33.140625" bestFit="1" customWidth="1"/>
    <col min="31" max="31" width="29.140625" bestFit="1" customWidth="1"/>
    <col min="32" max="33" width="7.42578125" bestFit="1" customWidth="1"/>
    <col min="34" max="34" width="8.85546875" bestFit="1" customWidth="1"/>
    <col min="35" max="35" width="6" bestFit="1" customWidth="1"/>
    <col min="36" max="36" width="8.85546875" bestFit="1" customWidth="1"/>
    <col min="37" max="37" width="9.5703125" bestFit="1" customWidth="1"/>
    <col min="38" max="38" width="34.28515625" bestFit="1" customWidth="1"/>
    <col min="39" max="39" width="20.7109375" bestFit="1" customWidth="1"/>
    <col min="40" max="40" width="8.28515625" bestFit="1" customWidth="1"/>
    <col min="41" max="41" width="8.85546875" bestFit="1" customWidth="1"/>
    <col min="42" max="42" width="7.42578125" bestFit="1" customWidth="1"/>
    <col min="43" max="43" width="6.7109375" bestFit="1" customWidth="1"/>
    <col min="44" max="44" width="9.5703125" bestFit="1" customWidth="1"/>
    <col min="45" max="45" width="25.85546875" bestFit="1" customWidth="1"/>
    <col min="46" max="46" width="18.28515625" bestFit="1" customWidth="1"/>
    <col min="47" max="47" width="6.7109375" bestFit="1" customWidth="1"/>
    <col min="48" max="48" width="7.42578125" bestFit="1" customWidth="1"/>
    <col min="49" max="49" width="8.28515625" bestFit="1" customWidth="1"/>
    <col min="50" max="51" width="7.42578125" bestFit="1" customWidth="1"/>
    <col min="52" max="52" width="9.5703125" bestFit="1" customWidth="1"/>
    <col min="53" max="53" width="23.42578125" bestFit="1" customWidth="1"/>
    <col min="54" max="54" width="23.140625" bestFit="1" customWidth="1"/>
    <col min="55" max="56" width="7.42578125" bestFit="1" customWidth="1"/>
    <col min="57" max="57" width="8.85546875" bestFit="1" customWidth="1"/>
    <col min="58" max="58" width="7.42578125" bestFit="1" customWidth="1"/>
    <col min="59" max="59" width="9.5703125" bestFit="1" customWidth="1"/>
    <col min="60" max="60" width="28.28515625" bestFit="1" customWidth="1"/>
    <col min="61" max="61" width="36.7109375" bestFit="1" customWidth="1"/>
    <col min="62" max="62" width="6.7109375" bestFit="1" customWidth="1"/>
    <col min="63" max="65" width="7.42578125" bestFit="1" customWidth="1"/>
    <col min="66" max="66" width="9.5703125" bestFit="1" customWidth="1"/>
    <col min="67" max="67" width="42" bestFit="1" customWidth="1"/>
    <col min="68" max="68" width="27.140625" bestFit="1" customWidth="1"/>
    <col min="69" max="69" width="6.7109375" bestFit="1" customWidth="1"/>
    <col min="70" max="70" width="6" bestFit="1" customWidth="1"/>
    <col min="71" max="71" width="8.85546875" bestFit="1" customWidth="1"/>
    <col min="72" max="74" width="7.42578125" bestFit="1" customWidth="1"/>
    <col min="75" max="75" width="9.5703125" bestFit="1" customWidth="1"/>
    <col min="76" max="76" width="32.42578125" bestFit="1" customWidth="1"/>
    <col min="77" max="77" width="11" bestFit="1" customWidth="1"/>
    <col min="78" max="78" width="5" bestFit="1" customWidth="1"/>
    <col min="79" max="79" width="6.7109375" bestFit="1" customWidth="1"/>
    <col min="80" max="80" width="4.28515625" bestFit="1" customWidth="1"/>
    <col min="81" max="81" width="8.28515625" bestFit="1" customWidth="1"/>
    <col min="82" max="82" width="6.7109375" bestFit="1" customWidth="1"/>
    <col min="83" max="83" width="5" bestFit="1" customWidth="1"/>
    <col min="84" max="84" width="6.7109375" bestFit="1" customWidth="1"/>
    <col min="85" max="85" width="9.5703125" bestFit="1" customWidth="1"/>
    <col min="86" max="86" width="15.85546875" bestFit="1" customWidth="1"/>
    <col min="87" max="87" width="15" bestFit="1" customWidth="1"/>
  </cols>
  <sheetData>
    <row r="1" spans="1:16" x14ac:dyDescent="0.25">
      <c r="A1" s="16"/>
      <c r="B1" s="16"/>
      <c r="C1" s="16"/>
      <c r="D1" s="16"/>
      <c r="E1" s="16"/>
      <c r="F1" s="16"/>
      <c r="G1" s="16"/>
      <c r="H1" s="16"/>
      <c r="I1" s="16"/>
      <c r="J1" s="16"/>
      <c r="K1" s="16"/>
      <c r="L1" s="16"/>
      <c r="M1" s="16"/>
      <c r="N1" s="16"/>
      <c r="O1" s="16"/>
      <c r="P1" s="16"/>
    </row>
    <row r="2" spans="1:16" x14ac:dyDescent="0.25">
      <c r="A2" s="16"/>
      <c r="B2" s="16"/>
      <c r="C2" s="16"/>
      <c r="D2" s="16"/>
      <c r="E2" s="16"/>
      <c r="F2" s="16"/>
      <c r="G2" s="16"/>
      <c r="H2" s="16"/>
      <c r="I2" s="16"/>
      <c r="J2" s="16"/>
      <c r="K2" s="16"/>
      <c r="L2" s="16"/>
      <c r="M2" s="16"/>
      <c r="N2" s="16"/>
      <c r="O2" s="16"/>
      <c r="P2" s="16"/>
    </row>
    <row r="3" spans="1:16" x14ac:dyDescent="0.25">
      <c r="A3" s="16"/>
      <c r="B3" s="16"/>
      <c r="C3" s="16"/>
      <c r="D3" s="16"/>
      <c r="E3" s="16"/>
      <c r="F3" s="16"/>
      <c r="G3" s="16"/>
      <c r="H3" s="16"/>
      <c r="I3" s="16"/>
      <c r="J3" s="16"/>
      <c r="K3" s="16"/>
      <c r="L3" s="16"/>
      <c r="M3" s="16"/>
      <c r="N3" s="16"/>
      <c r="O3" s="16"/>
      <c r="P3" s="16"/>
    </row>
    <row r="4" spans="1:16" x14ac:dyDescent="0.25">
      <c r="A4" s="16"/>
      <c r="B4" s="16"/>
      <c r="C4" s="16"/>
      <c r="D4" s="16"/>
      <c r="E4" s="16"/>
      <c r="F4" s="16"/>
      <c r="G4" s="16"/>
      <c r="H4" s="16"/>
      <c r="I4" s="16"/>
      <c r="J4" s="16"/>
      <c r="K4" s="16"/>
      <c r="L4" s="16"/>
      <c r="M4" s="16"/>
      <c r="N4" s="16"/>
      <c r="O4" s="16"/>
      <c r="P4" s="16"/>
    </row>
    <row r="5" spans="1:16" x14ac:dyDescent="0.25">
      <c r="A5" s="16"/>
      <c r="B5" s="16"/>
      <c r="C5" s="16"/>
      <c r="D5" s="16"/>
      <c r="E5" s="16"/>
      <c r="F5" s="16"/>
      <c r="G5" s="16"/>
      <c r="H5" s="16"/>
      <c r="I5" s="16"/>
      <c r="J5" s="16"/>
      <c r="K5" s="16"/>
      <c r="L5" s="16"/>
      <c r="M5" s="16"/>
      <c r="N5" s="16"/>
      <c r="O5" s="16"/>
      <c r="P5" s="16"/>
    </row>
    <row r="6" spans="1:16" x14ac:dyDescent="0.25">
      <c r="A6" s="16"/>
      <c r="B6" s="16"/>
      <c r="C6" s="16"/>
      <c r="D6" s="16"/>
      <c r="E6" s="16"/>
      <c r="F6" s="16"/>
      <c r="G6" s="16"/>
      <c r="H6" s="16"/>
      <c r="I6" s="16"/>
      <c r="J6" s="16"/>
      <c r="K6" s="16"/>
      <c r="L6" s="16"/>
      <c r="M6" s="16"/>
      <c r="N6" s="16"/>
      <c r="O6" s="16"/>
      <c r="P6" s="16"/>
    </row>
    <row r="7" spans="1:16" x14ac:dyDescent="0.25">
      <c r="A7" s="16"/>
      <c r="B7" s="16"/>
      <c r="C7" s="16"/>
      <c r="D7" s="16"/>
      <c r="E7" s="16"/>
      <c r="F7" s="16"/>
      <c r="G7" s="16"/>
      <c r="H7" s="16"/>
      <c r="I7" s="16"/>
      <c r="J7" s="16"/>
      <c r="K7" s="16"/>
      <c r="L7" s="16"/>
      <c r="M7" s="16"/>
      <c r="N7" s="16"/>
      <c r="O7" s="16"/>
      <c r="P7" s="16"/>
    </row>
    <row r="8" spans="1:16" x14ac:dyDescent="0.25">
      <c r="A8" s="16"/>
      <c r="B8" s="16"/>
      <c r="C8" s="16"/>
      <c r="D8" s="16"/>
      <c r="E8" s="16"/>
      <c r="F8" s="16"/>
      <c r="G8" s="16"/>
      <c r="H8" s="16"/>
      <c r="I8" s="16"/>
      <c r="J8" s="16"/>
      <c r="K8" s="16"/>
      <c r="L8" s="16"/>
      <c r="M8" s="16"/>
      <c r="N8" s="16"/>
      <c r="O8" s="16"/>
      <c r="P8" s="16"/>
    </row>
    <row r="9" spans="1:16" x14ac:dyDescent="0.25">
      <c r="A9" s="16"/>
      <c r="B9" s="16"/>
      <c r="C9" s="16"/>
      <c r="D9" s="16"/>
      <c r="E9" s="16"/>
      <c r="F9" s="16"/>
      <c r="G9" s="16"/>
      <c r="H9" s="16"/>
      <c r="I9" s="16"/>
      <c r="J9" s="16"/>
      <c r="K9" s="16"/>
      <c r="L9" s="16"/>
      <c r="M9" s="16"/>
      <c r="N9" s="16"/>
      <c r="O9" s="16"/>
      <c r="P9" s="16"/>
    </row>
    <row r="10" spans="1:16" x14ac:dyDescent="0.25">
      <c r="A10" s="16"/>
      <c r="B10" s="16"/>
      <c r="C10" s="16"/>
      <c r="D10" s="16"/>
      <c r="E10" s="16"/>
      <c r="F10" s="16"/>
      <c r="G10" s="16"/>
      <c r="H10" s="16"/>
      <c r="I10" s="16"/>
      <c r="J10" s="16"/>
      <c r="K10" s="16"/>
      <c r="L10" s="16"/>
      <c r="M10" s="16"/>
      <c r="N10" s="16"/>
      <c r="O10" s="16"/>
      <c r="P10" s="16"/>
    </row>
    <row r="11" spans="1:16" x14ac:dyDescent="0.25">
      <c r="A11" s="16"/>
      <c r="B11" s="16"/>
      <c r="C11" s="16"/>
      <c r="D11" s="16"/>
      <c r="E11" s="16"/>
      <c r="F11" s="16"/>
      <c r="G11" s="16"/>
      <c r="H11" s="16"/>
      <c r="I11" s="16"/>
      <c r="J11" s="16"/>
      <c r="K11" s="16"/>
      <c r="L11" s="16"/>
      <c r="M11" s="16"/>
      <c r="N11" s="16"/>
      <c r="O11" s="16"/>
      <c r="P11" s="16"/>
    </row>
    <row r="12" spans="1:16" x14ac:dyDescent="0.25">
      <c r="A12" s="16"/>
      <c r="B12" s="16"/>
      <c r="C12" s="16"/>
      <c r="D12" s="16"/>
      <c r="E12" s="16"/>
      <c r="F12" s="16"/>
      <c r="G12" s="16"/>
      <c r="H12" s="16"/>
      <c r="I12" s="16"/>
      <c r="J12" s="16"/>
      <c r="K12" s="16"/>
      <c r="L12" s="16"/>
      <c r="M12" s="16"/>
      <c r="N12" s="16"/>
      <c r="O12" s="16"/>
      <c r="P12" s="16"/>
    </row>
    <row r="13" spans="1:16" x14ac:dyDescent="0.25">
      <c r="A13" s="16"/>
      <c r="B13" s="16"/>
      <c r="C13" s="16"/>
      <c r="D13" s="16"/>
      <c r="E13" s="16"/>
      <c r="F13" s="16"/>
      <c r="G13" s="16"/>
      <c r="H13" s="16"/>
      <c r="I13" s="16"/>
      <c r="J13" s="16"/>
      <c r="K13" s="16"/>
      <c r="L13" s="16"/>
      <c r="M13" s="16"/>
      <c r="N13" s="16"/>
      <c r="O13" s="16"/>
      <c r="P13" s="16"/>
    </row>
    <row r="14" spans="1:16" x14ac:dyDescent="0.25">
      <c r="A14" s="16"/>
      <c r="B14" s="16"/>
      <c r="C14" s="16"/>
      <c r="D14" s="16"/>
      <c r="E14" s="16"/>
      <c r="F14" s="16"/>
      <c r="G14" s="16"/>
      <c r="H14" s="16"/>
      <c r="I14" s="16"/>
      <c r="J14" s="16"/>
      <c r="K14" s="16"/>
      <c r="L14" s="16"/>
      <c r="M14" s="16"/>
      <c r="N14" s="16"/>
      <c r="O14" s="16"/>
      <c r="P14" s="16"/>
    </row>
    <row r="15" spans="1:16" x14ac:dyDescent="0.25">
      <c r="A15" s="16"/>
      <c r="B15" s="16"/>
      <c r="C15" s="16"/>
      <c r="D15" s="16"/>
      <c r="E15" s="16"/>
      <c r="F15" s="16"/>
      <c r="G15" s="16"/>
      <c r="H15" s="16"/>
      <c r="I15" s="16"/>
      <c r="J15" s="16"/>
      <c r="K15" s="16"/>
      <c r="L15" s="16"/>
      <c r="M15" s="16"/>
      <c r="N15" s="16"/>
      <c r="O15" s="16"/>
      <c r="P15" s="16"/>
    </row>
    <row r="16" spans="1:16" x14ac:dyDescent="0.25">
      <c r="A16" s="16"/>
      <c r="B16" s="16"/>
      <c r="C16" s="16"/>
      <c r="D16" s="16"/>
      <c r="E16" s="16"/>
      <c r="F16" s="16"/>
      <c r="G16" s="16"/>
      <c r="H16" s="16"/>
      <c r="I16" s="16"/>
      <c r="J16" s="16"/>
      <c r="K16" s="16"/>
      <c r="L16" s="16"/>
      <c r="M16" s="16"/>
      <c r="N16" s="16"/>
      <c r="O16" s="16"/>
      <c r="P16" s="16"/>
    </row>
    <row r="17" spans="1:16" x14ac:dyDescent="0.25">
      <c r="A17" s="16"/>
      <c r="B17" s="16"/>
      <c r="C17" s="16"/>
      <c r="D17" s="16"/>
      <c r="E17" s="16"/>
      <c r="F17" s="16"/>
      <c r="G17" s="16"/>
      <c r="H17" s="16"/>
      <c r="I17" s="16"/>
      <c r="J17" s="16"/>
      <c r="K17" s="16"/>
      <c r="L17" s="16"/>
      <c r="M17" s="16"/>
      <c r="N17" s="16"/>
      <c r="O17" s="16"/>
      <c r="P17" s="16"/>
    </row>
    <row r="18" spans="1:16" x14ac:dyDescent="0.25">
      <c r="A18" s="16"/>
      <c r="B18" s="16"/>
      <c r="C18" s="16"/>
      <c r="D18" s="16"/>
      <c r="E18" s="16"/>
      <c r="F18" s="16"/>
      <c r="G18" s="16"/>
      <c r="H18" s="16"/>
      <c r="I18" s="16"/>
      <c r="J18" s="16"/>
      <c r="K18" s="16"/>
      <c r="L18" s="16"/>
      <c r="M18" s="16"/>
      <c r="N18" s="16"/>
      <c r="O18" s="16"/>
      <c r="P18" s="16"/>
    </row>
    <row r="19" spans="1:16" x14ac:dyDescent="0.25">
      <c r="A19" s="16"/>
      <c r="B19" s="16"/>
      <c r="C19" s="16"/>
      <c r="D19" s="16"/>
      <c r="E19" s="16"/>
      <c r="F19" s="16"/>
      <c r="G19" s="16"/>
      <c r="H19" s="16"/>
      <c r="I19" s="16"/>
      <c r="J19" s="16"/>
      <c r="K19" s="16"/>
      <c r="L19" s="16"/>
      <c r="M19" s="16"/>
      <c r="N19" s="16"/>
      <c r="O19" s="16"/>
      <c r="P19" s="16"/>
    </row>
    <row r="20" spans="1:16" x14ac:dyDescent="0.25">
      <c r="A20" s="16"/>
      <c r="B20" s="16"/>
      <c r="C20" s="16"/>
      <c r="D20" s="16"/>
      <c r="E20" s="16"/>
      <c r="F20" s="16"/>
      <c r="G20" s="16"/>
      <c r="H20" s="16"/>
      <c r="I20" s="16"/>
      <c r="J20" s="16"/>
      <c r="K20" s="16"/>
      <c r="L20" s="16"/>
      <c r="M20" s="16"/>
      <c r="N20" s="16"/>
      <c r="O20" s="16"/>
      <c r="P20" s="16"/>
    </row>
    <row r="21" spans="1:16" x14ac:dyDescent="0.25">
      <c r="A21" s="16"/>
      <c r="B21" s="16"/>
      <c r="C21" s="16"/>
      <c r="D21" s="16"/>
      <c r="E21" s="16"/>
      <c r="F21" s="16"/>
      <c r="G21" s="16"/>
      <c r="H21" s="16"/>
      <c r="I21" s="16"/>
      <c r="J21" s="16"/>
      <c r="K21" s="16"/>
      <c r="L21" s="16"/>
      <c r="M21" s="16"/>
      <c r="N21" s="16"/>
      <c r="O21" s="16"/>
      <c r="P21" s="16"/>
    </row>
    <row r="22" spans="1:16" x14ac:dyDescent="0.25">
      <c r="A22" s="16"/>
      <c r="B22" s="16"/>
      <c r="C22" s="16"/>
      <c r="D22" s="16"/>
      <c r="E22" s="16"/>
      <c r="F22" s="16"/>
      <c r="G22" s="16"/>
      <c r="H22" s="16"/>
      <c r="I22" s="16"/>
      <c r="J22" s="16"/>
      <c r="K22" s="16"/>
      <c r="L22" s="16"/>
      <c r="M22" s="16"/>
      <c r="N22" s="16"/>
      <c r="O22" s="16"/>
      <c r="P22" s="16"/>
    </row>
    <row r="23" spans="1:16" x14ac:dyDescent="0.25">
      <c r="A23" s="16"/>
      <c r="B23" s="16"/>
      <c r="C23" s="16"/>
      <c r="D23" s="16"/>
      <c r="E23" s="16"/>
      <c r="F23" s="16"/>
      <c r="G23" s="16"/>
      <c r="H23" s="16"/>
      <c r="I23" s="16"/>
      <c r="J23" s="16"/>
      <c r="K23" s="16"/>
      <c r="L23" s="16"/>
      <c r="M23" s="16"/>
      <c r="N23" s="16"/>
      <c r="O23" s="16"/>
      <c r="P23" s="16"/>
    </row>
    <row r="24" spans="1:16" x14ac:dyDescent="0.25">
      <c r="A24" s="16"/>
      <c r="B24" s="16"/>
      <c r="C24" s="16"/>
      <c r="D24" s="16"/>
      <c r="E24" s="16"/>
      <c r="F24" s="16"/>
      <c r="G24" s="16"/>
      <c r="H24" s="16"/>
      <c r="I24" s="16"/>
      <c r="J24" s="16"/>
      <c r="K24" s="16"/>
      <c r="L24" s="16"/>
      <c r="M24" s="16"/>
      <c r="N24" s="16"/>
      <c r="O24" s="16"/>
      <c r="P24" s="16"/>
    </row>
    <row r="25" spans="1:16" x14ac:dyDescent="0.25">
      <c r="A25" s="16"/>
      <c r="B25" s="16"/>
      <c r="C25" s="16"/>
      <c r="D25" s="16"/>
      <c r="E25" s="16"/>
      <c r="F25" s="16"/>
      <c r="G25" s="16"/>
      <c r="H25" s="16"/>
      <c r="I25" s="16"/>
      <c r="J25" s="16"/>
      <c r="K25" s="16"/>
      <c r="L25" s="16"/>
      <c r="M25" s="16"/>
      <c r="N25" s="16"/>
      <c r="O25" s="16"/>
      <c r="P25" s="16"/>
    </row>
    <row r="26" spans="1:16" x14ac:dyDescent="0.25">
      <c r="A26" s="16"/>
      <c r="B26" s="16"/>
      <c r="C26" s="16"/>
      <c r="D26" s="16"/>
      <c r="E26" s="16"/>
      <c r="F26" s="16"/>
      <c r="G26" s="16"/>
      <c r="H26" s="16"/>
      <c r="I26" s="16"/>
      <c r="J26" s="16"/>
      <c r="K26" s="16"/>
      <c r="L26" s="16"/>
      <c r="M26" s="16"/>
      <c r="N26" s="16"/>
      <c r="O26" s="16"/>
      <c r="P26" s="16"/>
    </row>
    <row r="27" spans="1:16" x14ac:dyDescent="0.25">
      <c r="A27" s="16"/>
      <c r="B27" s="16"/>
      <c r="C27" s="16"/>
      <c r="D27" s="16"/>
      <c r="E27" s="16"/>
      <c r="F27" s="16"/>
      <c r="G27" s="16"/>
      <c r="H27" s="16"/>
      <c r="I27" s="16"/>
      <c r="J27" s="16"/>
      <c r="K27" s="16"/>
      <c r="L27" s="16"/>
      <c r="M27" s="16"/>
      <c r="N27" s="16"/>
      <c r="O27" s="16"/>
      <c r="P27" s="16"/>
    </row>
    <row r="28" spans="1:16" x14ac:dyDescent="0.25">
      <c r="A28" s="16"/>
      <c r="B28" s="16"/>
      <c r="C28" s="16"/>
      <c r="D28" s="16"/>
      <c r="E28" s="16"/>
      <c r="F28" s="16"/>
      <c r="G28" s="16"/>
      <c r="H28" s="16"/>
      <c r="I28" s="16"/>
      <c r="J28" s="16"/>
      <c r="K28" s="16"/>
      <c r="L28" s="16"/>
      <c r="M28" s="16"/>
      <c r="N28" s="16"/>
      <c r="O28" s="16"/>
      <c r="P28" s="16"/>
    </row>
    <row r="29" spans="1:16" x14ac:dyDescent="0.25">
      <c r="A29" s="16"/>
      <c r="B29" s="16"/>
      <c r="C29" s="16"/>
      <c r="D29" s="16"/>
      <c r="E29" s="16"/>
      <c r="F29" s="16"/>
      <c r="G29" s="16"/>
      <c r="H29" s="16"/>
      <c r="I29" s="16"/>
      <c r="J29" s="16"/>
      <c r="K29" s="16"/>
      <c r="L29" s="16"/>
      <c r="M29" s="16"/>
      <c r="N29" s="16"/>
      <c r="O29" s="16"/>
      <c r="P29" s="16"/>
    </row>
    <row r="30" spans="1:16" x14ac:dyDescent="0.25">
      <c r="A30" s="16"/>
      <c r="B30" s="16"/>
      <c r="C30" s="16"/>
      <c r="D30" s="16"/>
      <c r="E30" s="16"/>
      <c r="F30" s="16"/>
      <c r="G30" s="16"/>
      <c r="H30" s="16"/>
      <c r="I30" s="16"/>
      <c r="J30" s="16"/>
      <c r="K30" s="16"/>
      <c r="L30" s="16"/>
      <c r="M30" s="16"/>
      <c r="N30" s="16"/>
      <c r="O30" s="16"/>
      <c r="P30" s="16"/>
    </row>
    <row r="31" spans="1:16" x14ac:dyDescent="0.25">
      <c r="A31" s="16"/>
      <c r="B31" s="16"/>
      <c r="C31" s="16"/>
      <c r="D31" s="16"/>
      <c r="E31" s="16"/>
      <c r="F31" s="16"/>
      <c r="G31" s="16"/>
      <c r="H31" s="16"/>
      <c r="I31" s="16"/>
      <c r="J31" s="16"/>
      <c r="K31" s="16"/>
      <c r="L31" s="16"/>
      <c r="M31" s="16"/>
      <c r="N31" s="16"/>
      <c r="O31" s="16"/>
      <c r="P31" s="16"/>
    </row>
    <row r="32" spans="1:16" x14ac:dyDescent="0.25">
      <c r="A32" s="16"/>
      <c r="B32" s="16"/>
      <c r="C32" s="16"/>
      <c r="D32" s="16"/>
      <c r="E32" s="16"/>
      <c r="F32" s="16"/>
      <c r="G32" s="16"/>
      <c r="H32" s="16"/>
      <c r="I32" s="16"/>
      <c r="J32" s="16"/>
      <c r="K32" s="16"/>
      <c r="L32" s="16"/>
      <c r="M32" s="16"/>
      <c r="N32" s="16"/>
      <c r="O32" s="16"/>
      <c r="P32" s="16"/>
    </row>
    <row r="33" spans="1:16" x14ac:dyDescent="0.25">
      <c r="A33" s="16"/>
      <c r="B33" s="16"/>
      <c r="C33" s="16"/>
      <c r="D33" s="16"/>
      <c r="E33" s="16"/>
      <c r="F33" s="16"/>
      <c r="G33" s="16"/>
      <c r="H33" s="16"/>
      <c r="I33" s="16"/>
      <c r="J33" s="16"/>
      <c r="K33" s="16"/>
      <c r="L33" s="16"/>
      <c r="M33" s="16"/>
      <c r="N33" s="16"/>
      <c r="O33" s="16"/>
      <c r="P33" s="1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Requirements</vt:lpstr>
      <vt:lpstr>1. IPL Auction data 2022</vt:lpstr>
      <vt:lpstr>Tabels</vt:lpstr>
      <vt:lpstr>Dashboard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Murtaza G</cp:lastModifiedBy>
  <dcterms:created xsi:type="dcterms:W3CDTF">2022-06-08T18:15:02Z</dcterms:created>
  <dcterms:modified xsi:type="dcterms:W3CDTF">2022-12-15T06:21:58Z</dcterms:modified>
</cp:coreProperties>
</file>