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DARAJA\Desktop\Vendor Aging Report\Final Template\"/>
    </mc:Choice>
  </mc:AlternateContent>
  <xr:revisionPtr revIDLastSave="0" documentId="13_ncr:1_{C0F53419-463D-402B-8E89-82154E4AB486}" xr6:coauthVersionLast="36" xr6:coauthVersionMax="36" xr10:uidLastSave="{00000000-0000-0000-0000-000000000000}"/>
  <bookViews>
    <workbookView xWindow="0" yWindow="0" windowWidth="15330" windowHeight="7410" xr2:uid="{6BCFF630-1AD6-4B9D-BC53-F9F4197B4A3E}"/>
  </bookViews>
  <sheets>
    <sheet name="Vendor Aging Report" sheetId="11" r:id="rId1"/>
    <sheet name="Vendor data" sheetId="3" r:id="rId2"/>
  </sheets>
  <definedNames>
    <definedName name="_xlnm._FilterDatabase" localSheetId="1" hidden="1">'Vendor data'!$A$2:$P$52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3" l="1"/>
  <c r="M43" i="3" s="1"/>
  <c r="O43" i="3" s="1"/>
  <c r="L44" i="3"/>
  <c r="M44" i="3" s="1"/>
  <c r="O44" i="3" s="1"/>
  <c r="L45" i="3"/>
  <c r="M45" i="3" s="1"/>
  <c r="O45" i="3" s="1"/>
  <c r="L46" i="3"/>
  <c r="M46" i="3" s="1"/>
  <c r="O46" i="3" s="1"/>
  <c r="L47" i="3"/>
  <c r="M47" i="3" s="1"/>
  <c r="O47" i="3" s="1"/>
  <c r="L48" i="3"/>
  <c r="M48" i="3" s="1"/>
  <c r="O48" i="3" s="1"/>
  <c r="L49" i="3"/>
  <c r="M49" i="3" s="1"/>
  <c r="O49" i="3" s="1"/>
  <c r="L50" i="3"/>
  <c r="M50" i="3" s="1"/>
  <c r="O50" i="3" s="1"/>
  <c r="L51" i="3"/>
  <c r="M51" i="3" s="1"/>
  <c r="O51" i="3" s="1"/>
  <c r="L52" i="3"/>
  <c r="M52" i="3" s="1"/>
  <c r="O52" i="3" s="1"/>
  <c r="L42" i="3"/>
  <c r="M42" i="3" s="1"/>
  <c r="O42" i="3" s="1"/>
  <c r="L37" i="3"/>
  <c r="M37" i="3" s="1"/>
  <c r="O37" i="3" s="1"/>
  <c r="L38" i="3"/>
  <c r="M38" i="3" s="1"/>
  <c r="O38" i="3" s="1"/>
  <c r="L39" i="3"/>
  <c r="M39" i="3" s="1"/>
  <c r="O39" i="3" s="1"/>
  <c r="L40" i="3"/>
  <c r="M40" i="3" s="1"/>
  <c r="O40" i="3" s="1"/>
  <c r="L41" i="3"/>
  <c r="M41" i="3" s="1"/>
  <c r="O41" i="3" s="1"/>
  <c r="L30" i="3"/>
  <c r="M30" i="3" s="1"/>
  <c r="O30" i="3" s="1"/>
  <c r="L31" i="3"/>
  <c r="M31" i="3" s="1"/>
  <c r="O31" i="3" s="1"/>
  <c r="L32" i="3"/>
  <c r="M32" i="3" s="1"/>
  <c r="O32" i="3" s="1"/>
  <c r="L33" i="3"/>
  <c r="M33" i="3" s="1"/>
  <c r="O33" i="3" s="1"/>
  <c r="L34" i="3"/>
  <c r="M34" i="3" s="1"/>
  <c r="O34" i="3" s="1"/>
  <c r="L35" i="3"/>
  <c r="M35" i="3" s="1"/>
  <c r="O35" i="3" s="1"/>
  <c r="L36" i="3"/>
  <c r="M36" i="3" s="1"/>
  <c r="O36" i="3" s="1"/>
  <c r="L29" i="3"/>
  <c r="M29" i="3" s="1"/>
  <c r="O29" i="3" s="1"/>
  <c r="L27" i="3"/>
  <c r="M27" i="3" s="1"/>
  <c r="O27" i="3" s="1"/>
  <c r="L28" i="3"/>
  <c r="M28" i="3" s="1"/>
  <c r="O28" i="3" s="1"/>
  <c r="L14" i="3"/>
  <c r="M14" i="3" s="1"/>
  <c r="O14" i="3" s="1"/>
  <c r="L15" i="3"/>
  <c r="M15" i="3" s="1"/>
  <c r="O15" i="3" s="1"/>
  <c r="L16" i="3"/>
  <c r="M16" i="3" s="1"/>
  <c r="O16" i="3" s="1"/>
  <c r="L17" i="3"/>
  <c r="M17" i="3" s="1"/>
  <c r="O17" i="3" s="1"/>
  <c r="L18" i="3"/>
  <c r="M18" i="3" s="1"/>
  <c r="O18" i="3" s="1"/>
  <c r="L19" i="3"/>
  <c r="M19" i="3" s="1"/>
  <c r="O19" i="3" s="1"/>
  <c r="L20" i="3"/>
  <c r="M20" i="3" s="1"/>
  <c r="O20" i="3" s="1"/>
  <c r="L21" i="3"/>
  <c r="M21" i="3" s="1"/>
  <c r="O21" i="3" s="1"/>
  <c r="L22" i="3"/>
  <c r="M22" i="3" s="1"/>
  <c r="O22" i="3" s="1"/>
  <c r="L23" i="3"/>
  <c r="M23" i="3" s="1"/>
  <c r="O23" i="3" s="1"/>
  <c r="L24" i="3"/>
  <c r="M24" i="3" s="1"/>
  <c r="O24" i="3" s="1"/>
  <c r="L25" i="3"/>
  <c r="M25" i="3" s="1"/>
  <c r="O25" i="3" s="1"/>
  <c r="L26" i="3"/>
  <c r="M26" i="3" s="1"/>
  <c r="O26" i="3" s="1"/>
  <c r="L13" i="3"/>
  <c r="M13" i="3" s="1"/>
  <c r="O13" i="3" s="1"/>
  <c r="L12" i="3"/>
  <c r="M12" i="3" s="1"/>
  <c r="O12" i="3" s="1"/>
  <c r="L4" i="3"/>
  <c r="M4" i="3" s="1"/>
  <c r="O4" i="3" s="1"/>
  <c r="L5" i="3"/>
  <c r="M5" i="3" s="1"/>
  <c r="O5" i="3" s="1"/>
  <c r="L6" i="3"/>
  <c r="M6" i="3" s="1"/>
  <c r="O6" i="3" s="1"/>
  <c r="L7" i="3"/>
  <c r="M7" i="3" s="1"/>
  <c r="O7" i="3" s="1"/>
  <c r="L8" i="3"/>
  <c r="M8" i="3" s="1"/>
  <c r="O8" i="3" s="1"/>
  <c r="L9" i="3"/>
  <c r="M9" i="3" s="1"/>
  <c r="O9" i="3" s="1"/>
  <c r="L10" i="3"/>
  <c r="M10" i="3" s="1"/>
  <c r="O10" i="3" s="1"/>
  <c r="L11" i="3"/>
  <c r="M11" i="3" s="1"/>
  <c r="O11" i="3" s="1"/>
  <c r="L3" i="3"/>
  <c r="M3" i="3" s="1"/>
  <c r="O3" i="3" s="1"/>
</calcChain>
</file>

<file path=xl/sharedStrings.xml><?xml version="1.0" encoding="utf-8"?>
<sst xmlns="http://schemas.openxmlformats.org/spreadsheetml/2006/main" count="395" uniqueCount="248">
  <si>
    <t>Sl no</t>
  </si>
  <si>
    <t>Invoice number</t>
  </si>
  <si>
    <t>Invoice Date</t>
  </si>
  <si>
    <t>Amount</t>
  </si>
  <si>
    <t>Proledger technologies PVT LTD</t>
  </si>
  <si>
    <t>INV-5732</t>
  </si>
  <si>
    <t>INV-8915</t>
  </si>
  <si>
    <t>INV-2468</t>
  </si>
  <si>
    <t>INV-4097</t>
  </si>
  <si>
    <t>INV-7321</t>
  </si>
  <si>
    <t>INV-6150</t>
  </si>
  <si>
    <t>INV-9843</t>
  </si>
  <si>
    <t>INV-3276</t>
  </si>
  <si>
    <t>INV-1509</t>
  </si>
  <si>
    <t>INV-8743</t>
  </si>
  <si>
    <t>INV-5924</t>
  </si>
  <si>
    <t>INV-3617</t>
  </si>
  <si>
    <t>INV-2084</t>
  </si>
  <si>
    <t>INV-4865</t>
  </si>
  <si>
    <t>INV-7592</t>
  </si>
  <si>
    <t>INV-1230</t>
  </si>
  <si>
    <t>INV-9456</t>
  </si>
  <si>
    <t>INV-6781</t>
  </si>
  <si>
    <t>INV-5023</t>
  </si>
  <si>
    <t>INV-3156</t>
  </si>
  <si>
    <t>INV-8674</t>
  </si>
  <si>
    <t>INV-4398</t>
  </si>
  <si>
    <t>INV-6942</t>
  </si>
  <si>
    <t>INV-2819</t>
  </si>
  <si>
    <t>INV-5306</t>
  </si>
  <si>
    <t>INV-1764</t>
  </si>
  <si>
    <t>INV-4072</t>
  </si>
  <si>
    <t>INV-9528</t>
  </si>
  <si>
    <t>INV-6243</t>
  </si>
  <si>
    <t>INV-3816</t>
  </si>
  <si>
    <t>INV-8042</t>
  </si>
  <si>
    <t>INV-5691</t>
  </si>
  <si>
    <t>INV-2938</t>
  </si>
  <si>
    <t>INV-7184</t>
  </si>
  <si>
    <t>INV-2463</t>
  </si>
  <si>
    <t>INV-8351</t>
  </si>
  <si>
    <t>INV-1607</t>
  </si>
  <si>
    <t>INV-4913</t>
  </si>
  <si>
    <t>INV-7148</t>
  </si>
  <si>
    <t>INV-3829</t>
  </si>
  <si>
    <t>INV-5674</t>
  </si>
  <si>
    <t>INV-9341</t>
  </si>
  <si>
    <t>INV-2587</t>
  </si>
  <si>
    <t>INV-6895</t>
  </si>
  <si>
    <t>INV-1052</t>
  </si>
  <si>
    <t>INV-4279</t>
  </si>
  <si>
    <t>INV-9734</t>
  </si>
  <si>
    <t>INV-6401</t>
  </si>
  <si>
    <t>INV-3148</t>
  </si>
  <si>
    <t>INV-8526</t>
  </si>
  <si>
    <t>Purchase Order</t>
  </si>
  <si>
    <t>Vendor</t>
  </si>
  <si>
    <t>Purchase requisition</t>
  </si>
  <si>
    <t>GRN No</t>
  </si>
  <si>
    <t>PR-5732</t>
  </si>
  <si>
    <t>PR-8915</t>
  </si>
  <si>
    <t>PR-2468</t>
  </si>
  <si>
    <t>PR-4097</t>
  </si>
  <si>
    <t>PR-7321</t>
  </si>
  <si>
    <t>PR-2084</t>
  </si>
  <si>
    <t>PR-1230</t>
  </si>
  <si>
    <t>PR-6781</t>
  </si>
  <si>
    <t>PR-5023</t>
  </si>
  <si>
    <t>PR-3156</t>
  </si>
  <si>
    <t>PR-8674</t>
  </si>
  <si>
    <t>PR-4398</t>
  </si>
  <si>
    <t>PR-6942</t>
  </si>
  <si>
    <t>PR-2819</t>
  </si>
  <si>
    <t>PR-5306</t>
  </si>
  <si>
    <t>PR-1764</t>
  </si>
  <si>
    <t>PR-4072</t>
  </si>
  <si>
    <t>PR-9528</t>
  </si>
  <si>
    <t>PR-6243</t>
  </si>
  <si>
    <t>PR-7184</t>
  </si>
  <si>
    <t>PR-7148</t>
  </si>
  <si>
    <t>PR-5674</t>
  </si>
  <si>
    <t>PR-9341</t>
  </si>
  <si>
    <t>PR-6895</t>
  </si>
  <si>
    <t>PR-1052</t>
  </si>
  <si>
    <t>PR-4279</t>
  </si>
  <si>
    <t>PR-9734</t>
  </si>
  <si>
    <t>PR-6401</t>
  </si>
  <si>
    <t>PR-3148</t>
  </si>
  <si>
    <t>PR-8526</t>
  </si>
  <si>
    <t>Overdue Days</t>
  </si>
  <si>
    <t>Status Of invoice</t>
  </si>
  <si>
    <t>PO-7652</t>
  </si>
  <si>
    <t>PO-4821</t>
  </si>
  <si>
    <t>PO-5938</t>
  </si>
  <si>
    <t>PO-1247</t>
  </si>
  <si>
    <t>PO-8963</t>
  </si>
  <si>
    <t>PO-9158</t>
  </si>
  <si>
    <t>PO-6218</t>
  </si>
  <si>
    <t>PO-7082</t>
  </si>
  <si>
    <t>PO-5723</t>
  </si>
  <si>
    <t>PO-3916</t>
  </si>
  <si>
    <t>PO-8347</t>
  </si>
  <si>
    <t>PO-1694</t>
  </si>
  <si>
    <t>PO-7253</t>
  </si>
  <si>
    <t>PO-2486</t>
  </si>
  <si>
    <t>PO-9631</t>
  </si>
  <si>
    <t>PO-5814</t>
  </si>
  <si>
    <t>PO-3074</t>
  </si>
  <si>
    <t>PO-6948</t>
  </si>
  <si>
    <t>PO-1527</t>
  </si>
  <si>
    <t>PO-2548</t>
  </si>
  <si>
    <t>PO-6173</t>
  </si>
  <si>
    <t>PO-8562</t>
  </si>
  <si>
    <t>PO-1398</t>
  </si>
  <si>
    <t>PO-2985</t>
  </si>
  <si>
    <t>PO-7206</t>
  </si>
  <si>
    <t>PO-4638</t>
  </si>
  <si>
    <t>PO-9814</t>
  </si>
  <si>
    <t>PO-6057</t>
  </si>
  <si>
    <t>PO-3184</t>
  </si>
  <si>
    <t>PO-8492</t>
  </si>
  <si>
    <t>GRN-8372-AB</t>
  </si>
  <si>
    <t>GRN-4901-KL</t>
  </si>
  <si>
    <t>GRN-6218-FG</t>
  </si>
  <si>
    <t>GRN-1536-RS</t>
  </si>
  <si>
    <t>GRN-7654-OP</t>
  </si>
  <si>
    <t>GRN-5723-LK</t>
  </si>
  <si>
    <t>GRN-4692-AB</t>
  </si>
  <si>
    <t>GRN-1763-FG</t>
  </si>
  <si>
    <t>GRN-6904-RS</t>
  </si>
  <si>
    <t>GRN-2375-OP</t>
  </si>
  <si>
    <t>GRN-5417-MN</t>
  </si>
  <si>
    <t>GRN-3871-DE</t>
  </si>
  <si>
    <t>GRN-6198-XZ</t>
  </si>
  <si>
    <t>GRN-9435-YT</t>
  </si>
  <si>
    <t>GRN-2741-HJ</t>
  </si>
  <si>
    <t>GRN-5069-PU</t>
  </si>
  <si>
    <t>GRN-1305-QW</t>
  </si>
  <si>
    <t>GRN-6832-LK</t>
  </si>
  <si>
    <t>GRN-3298-VC</t>
  </si>
  <si>
    <t>GRN-9761-RS</t>
  </si>
  <si>
    <t>GRN-9531-YT</t>
  </si>
  <si>
    <t>GRN-4085-PU</t>
  </si>
  <si>
    <t>GRN-6321-QW</t>
  </si>
  <si>
    <t>GRN-7493-VC</t>
  </si>
  <si>
    <t>GRN-5612-IO</t>
  </si>
  <si>
    <t>GRN-3074-AB</t>
  </si>
  <si>
    <t>GRN-9203-KL</t>
  </si>
  <si>
    <t>GRN-1468-FG</t>
  </si>
  <si>
    <t>GRN-6842-RS</t>
  </si>
  <si>
    <t>GRN-2597-OP</t>
  </si>
  <si>
    <t>Transaction</t>
  </si>
  <si>
    <t>State</t>
  </si>
  <si>
    <t>Techforge Solutions</t>
  </si>
  <si>
    <t>SynthTech innovations</t>
  </si>
  <si>
    <t>PrecisionWorks Industries</t>
  </si>
  <si>
    <t>QuantumMetal Manufacturing</t>
  </si>
  <si>
    <t>AeroTech dynamics</t>
  </si>
  <si>
    <t>Optigear Systems</t>
  </si>
  <si>
    <t>BioCircuit Solutions</t>
  </si>
  <si>
    <t>NanoStruct innovations</t>
  </si>
  <si>
    <t>Ecomach Engineering</t>
  </si>
  <si>
    <t>CyberTech Automation</t>
  </si>
  <si>
    <t>GST number</t>
  </si>
  <si>
    <t xml:space="preserve">Address </t>
  </si>
  <si>
    <t>KARNATAKA</t>
  </si>
  <si>
    <t>PUNJAB</t>
  </si>
  <si>
    <t>HARYANA</t>
  </si>
  <si>
    <t>WEST BENGAL</t>
  </si>
  <si>
    <t>TAMIL NADU</t>
  </si>
  <si>
    <t>MAHARASHTRA</t>
  </si>
  <si>
    <t>ANDHRA PRADESH</t>
  </si>
  <si>
    <t>KERALA</t>
  </si>
  <si>
    <t>TELANGANA</t>
  </si>
  <si>
    <t>Golden Temple Road, Atta Mandi, Amritsar, Punjab 143006</t>
  </si>
  <si>
    <t>Mohalla Phika Peer, Hansi, Haryana 125033</t>
  </si>
  <si>
    <t>Badami-Mahakoota Rd, Badami, Karnataka 587201</t>
  </si>
  <si>
    <t>HM Basu Road, Kolkata, West Bengal 700001</t>
  </si>
  <si>
    <t>Dhanushkodi Rameshwaram Address: Rameswaram, Ramanathapuram, Tamil Nadu, 623526, India</t>
  </si>
  <si>
    <t>Mahabaleshwar Temple Address: Satara, Mahabaleshwar, Maharashtra, 412806, India</t>
  </si>
  <si>
    <t>Badigarh Kottavalasa Road, Araku, Andhra Pradesh 531151</t>
  </si>
  <si>
    <t>Kumily Thekkady Road, Peerumade, Kerala 685509</t>
  </si>
  <si>
    <t>Chilkur Balaji Temple Road, Chilkur, Hyderabad, Telangana 500075</t>
  </si>
  <si>
    <t>07AAHCA3923E1ZZ</t>
  </si>
  <si>
    <t>29AAAAA0124M1Z4</t>
  </si>
  <si>
    <t>ITC Wheat atta - Rice Basmathi</t>
  </si>
  <si>
    <t>Organic &amp; Banaspati oil</t>
  </si>
  <si>
    <t>Grain - oats</t>
  </si>
  <si>
    <t>Chairs &amp; tables</t>
  </si>
  <si>
    <t>Desks</t>
  </si>
  <si>
    <t>Sopfa sets - almiras</t>
  </si>
  <si>
    <t>Shirts</t>
  </si>
  <si>
    <t>Tee shirts &amp; Sarees</t>
  </si>
  <si>
    <t>Sarees - Shirts</t>
  </si>
  <si>
    <t>tee shirts</t>
  </si>
  <si>
    <t>Utility exp</t>
  </si>
  <si>
    <t>Office Supplies</t>
  </si>
  <si>
    <t xml:space="preserve">Rent payment </t>
  </si>
  <si>
    <t>Insurance Premium</t>
  </si>
  <si>
    <t>Travel &amp; Entertainment</t>
  </si>
  <si>
    <t>internet &amp; phone Services</t>
  </si>
  <si>
    <t>training expenses</t>
  </si>
  <si>
    <t>Marketing Exp</t>
  </si>
  <si>
    <t>Repair &amp; maintenance</t>
  </si>
  <si>
    <t xml:space="preserve">Professional fee </t>
  </si>
  <si>
    <t>Date</t>
  </si>
  <si>
    <t>Due dates</t>
  </si>
  <si>
    <t>Not due yet</t>
  </si>
  <si>
    <t>1-30 days</t>
  </si>
  <si>
    <t>31-60 days</t>
  </si>
  <si>
    <t>61-90 Days</t>
  </si>
  <si>
    <t>91-120 Days</t>
  </si>
  <si>
    <t>Above 120 Days</t>
  </si>
  <si>
    <t>Row Labels</t>
  </si>
  <si>
    <t>Grand Total</t>
  </si>
  <si>
    <t>Sum of Amount</t>
  </si>
  <si>
    <t>Column Labels</t>
  </si>
  <si>
    <t xml:space="preserve">Purchase of Machinery </t>
  </si>
  <si>
    <t>Constructions of Building</t>
  </si>
  <si>
    <t>Land Improvement</t>
  </si>
  <si>
    <t>vehicle Acquisition</t>
  </si>
  <si>
    <t>Renovation of office space</t>
  </si>
  <si>
    <t>Computer System Upgrade</t>
  </si>
  <si>
    <t>Acquisition of patents</t>
  </si>
  <si>
    <t>Factory Expansion</t>
  </si>
  <si>
    <t>Funriture purchase</t>
  </si>
  <si>
    <t>Infrastructure Development</t>
  </si>
  <si>
    <t>paid Rent in cash</t>
  </si>
  <si>
    <t>Telephone Bill</t>
  </si>
  <si>
    <t>Utility Bill payment</t>
  </si>
  <si>
    <t>Training Expenses</t>
  </si>
  <si>
    <t>Employee salaries</t>
  </si>
  <si>
    <t>Website Hosting Payment</t>
  </si>
  <si>
    <t>Purchase of office supplies</t>
  </si>
  <si>
    <t>Legal fees payment</t>
  </si>
  <si>
    <t>Business insurance payment</t>
  </si>
  <si>
    <t>Meals &amp; Entertainment</t>
  </si>
  <si>
    <t>Advertisement Expenses</t>
  </si>
  <si>
    <t>Employee benefit payment</t>
  </si>
  <si>
    <t>Repair &amp; maintenance charges paid</t>
  </si>
  <si>
    <t>Internet Subscription paid</t>
  </si>
  <si>
    <t>Professional Payment</t>
  </si>
  <si>
    <t>Wages paid</t>
  </si>
  <si>
    <t>Travel Expenses</t>
  </si>
  <si>
    <t>Fitting charges paid</t>
  </si>
  <si>
    <t>Bank charges paid</t>
  </si>
  <si>
    <t>Electricty charges paid</t>
  </si>
  <si>
    <t xml:space="preserve">Vendor Aging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</si>
</sst>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1" xfId="0" applyNumberFormat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8" xfId="0" applyNumberFormat="1" applyBorder="1"/>
    <xf numFmtId="0" fontId="0" fillId="5" borderId="0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5" borderId="9" xfId="0" applyFill="1" applyBorder="1"/>
    <xf numFmtId="0" fontId="0" fillId="5" borderId="1" xfId="0" applyFill="1" applyBorder="1"/>
    <xf numFmtId="0" fontId="0" fillId="0" borderId="10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0" xfId="0" applyNumberFormat="1" applyBorder="1"/>
    <xf numFmtId="0" fontId="0" fillId="5" borderId="1" xfId="0" applyNumberFormat="1" applyFill="1" applyBorder="1"/>
    <xf numFmtId="0" fontId="0" fillId="6" borderId="0" xfId="0" applyFill="1"/>
    <xf numFmtId="0" fontId="0" fillId="0" borderId="0" xfId="0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38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u BU" refreshedDate="45312.826998958335" createdVersion="6" refreshedVersion="6" minRefreshableVersion="3" recordCount="50" xr:uid="{AABB9EDA-F2E8-49D4-B90E-C5D2F13B745E}">
  <cacheSource type="worksheet">
    <worksheetSource ref="A2:P52" sheet="Vendor data"/>
  </cacheSource>
  <cacheFields count="16">
    <cacheField name="Sl no" numFmtId="0">
      <sharedItems containsSemiMixedTypes="0" containsString="0" containsNumber="1" containsInteger="1" minValue="1" maxValue="50"/>
    </cacheField>
    <cacheField name="Vendor" numFmtId="0">
      <sharedItems count="10">
        <s v="Techforge Solutions"/>
        <s v="PrecisionWorks Industries"/>
        <s v="SynthTech innovations"/>
        <s v="QuantumMetal Manufacturing"/>
        <s v="AeroTech dynamics"/>
        <s v="Optigear Systems"/>
        <s v="CyberTech Automation"/>
        <s v="NanoStruct innovations"/>
        <s v="Ecomach Engineering"/>
        <s v="BioCircuit Solutions"/>
      </sharedItems>
    </cacheField>
    <cacheField name="Transaction" numFmtId="0">
      <sharedItems/>
    </cacheField>
    <cacheField name="GST number" numFmtId="0">
      <sharedItems containsBlank="1"/>
    </cacheField>
    <cacheField name="Address " numFmtId="0">
      <sharedItems/>
    </cacheField>
    <cacheField name="State" numFmtId="0">
      <sharedItems/>
    </cacheField>
    <cacheField name="Purchase requisition" numFmtId="0">
      <sharedItems containsBlank="1"/>
    </cacheField>
    <cacheField name="Purchase Order" numFmtId="0">
      <sharedItems containsBlank="1" count="31">
        <s v="PO-7652"/>
        <s v="PO-4821"/>
        <s v="PO-5938"/>
        <s v="PO-1247"/>
        <s v="PO-8963"/>
        <m/>
        <s v="PO-9158"/>
        <s v="PO-6218"/>
        <s v="PO-7082"/>
        <s v="PO-5723"/>
        <s v="PO-3916"/>
        <s v="PO-8347"/>
        <s v="PO-1694"/>
        <s v="PO-7253"/>
        <s v="PO-2486"/>
        <s v="PO-9631"/>
        <s v="PO-5814"/>
        <s v="PO-3074"/>
        <s v="PO-6948"/>
        <s v="PO-1527"/>
        <s v="PO-2548"/>
        <s v="PO-6173"/>
        <s v="PO-8562"/>
        <s v="PO-1398"/>
        <s v="PO-2985"/>
        <s v="PO-7206"/>
        <s v="PO-4638"/>
        <s v="PO-9814"/>
        <s v="PO-6057"/>
        <s v="PO-3184"/>
        <s v="PO-8492"/>
      </sharedItems>
    </cacheField>
    <cacheField name="GRN No" numFmtId="0">
      <sharedItems containsBlank="1"/>
    </cacheField>
    <cacheField name="Invoice number" numFmtId="0">
      <sharedItems/>
    </cacheField>
    <cacheField name="Invoice Date" numFmtId="14">
      <sharedItems containsSemiMixedTypes="0" containsNonDate="0" containsDate="1" containsString="0" minDate="2023-04-01T00:00:00" maxDate="2024-04-14T00:00:00"/>
    </cacheField>
    <cacheField name="Due dates" numFmtId="14">
      <sharedItems containsSemiMixedTypes="0" containsNonDate="0" containsDate="1" containsString="0" minDate="2023-05-01T00:00:00" maxDate="2024-05-14T00:00:00"/>
    </cacheField>
    <cacheField name="Overdue Days" numFmtId="0">
      <sharedItems containsSemiMixedTypes="0" containsString="0" containsNumber="1" containsInteger="1" minValue="0" maxValue="335"/>
    </cacheField>
    <cacheField name="Date" numFmtId="164">
      <sharedItems containsSemiMixedTypes="0" containsNonDate="0" containsDate="1" containsString="0" minDate="2024-03-31T00:00:00" maxDate="2024-04-01T00:00:00"/>
    </cacheField>
    <cacheField name="Status Of invoice" numFmtId="0">
      <sharedItems count="6">
        <s v="Above 120 Days"/>
        <s v="91-120 Days"/>
        <s v="61-90 Days"/>
        <s v="31-60 days"/>
        <s v="1-30 days"/>
        <s v="Not due yet"/>
      </sharedItems>
    </cacheField>
    <cacheField name="Amount" numFmtId="0">
      <sharedItems containsString="0" containsBlank="1" containsNumber="1" containsInteger="1" minValue="50" maxValue="46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s v="tee shirts"/>
    <m/>
    <s v="Dhanushkodi Rameshwaram Address: Rameswaram, Ramanathapuram, Tamil Nadu, 623526, India"/>
    <s v="TAMIL NADU"/>
    <s v="PR-5732"/>
    <x v="0"/>
    <s v="GRN-8372-AB"/>
    <s v="INV-5732"/>
    <d v="2023-04-01T00:00:00"/>
    <d v="2023-05-01T00:00:00"/>
    <n v="335"/>
    <d v="2024-03-31T00:00:00"/>
    <x v="0"/>
    <n v="18880"/>
  </r>
  <r>
    <n v="2"/>
    <x v="1"/>
    <s v="Shirts"/>
    <s v="07AAHCA3923E1ZZ"/>
    <s v="Badigarh Kottavalasa Road, Araku, Andhra Pradesh 531151"/>
    <s v="ANDHRA PRADESH"/>
    <s v="PR-8915"/>
    <x v="1"/>
    <s v="GRN-4901-KL"/>
    <s v="INV-8915"/>
    <d v="2023-05-02T00:00:00"/>
    <d v="2023-06-01T00:00:00"/>
    <n v="304"/>
    <d v="2024-03-31T00:00:00"/>
    <x v="0"/>
    <n v="14750"/>
  </r>
  <r>
    <n v="3"/>
    <x v="2"/>
    <s v="Sarees - Shirts"/>
    <m/>
    <s v="Chilkur Balaji Temple Road, Chilkur, Hyderabad, Telangana 500075"/>
    <s v="TELANGANA"/>
    <s v="PR-2468"/>
    <x v="2"/>
    <s v="GRN-6218-FG"/>
    <s v="INV-2468"/>
    <d v="2023-06-03T00:00:00"/>
    <d v="2023-07-03T00:00:00"/>
    <n v="272"/>
    <d v="2024-03-31T00:00:00"/>
    <x v="0"/>
    <n v="112100"/>
  </r>
  <r>
    <n v="4"/>
    <x v="3"/>
    <s v="Tee shirts &amp; Sarees"/>
    <m/>
    <s v="Kumily Thekkady Road, Peerumade, Kerala 685509"/>
    <s v="KERALA"/>
    <s v="PR-4097"/>
    <x v="3"/>
    <s v="GRN-1536-RS"/>
    <s v="INV-4097"/>
    <d v="2023-07-04T00:00:00"/>
    <d v="2023-08-03T00:00:00"/>
    <n v="241"/>
    <d v="2024-03-31T00:00:00"/>
    <x v="0"/>
    <n v="135700"/>
  </r>
  <r>
    <n v="5"/>
    <x v="4"/>
    <s v="ITC Wheat atta - Rice Basmathi"/>
    <s v="29AAAAA0124M1Z4"/>
    <s v="Badami-Mahakoota Rd, Badami, Karnataka 587201"/>
    <s v="KARNATAKA"/>
    <s v="PR-7321"/>
    <x v="4"/>
    <s v="GRN-7654-OP"/>
    <s v="INV-7321"/>
    <d v="2023-08-05T00:00:00"/>
    <d v="2023-09-04T00:00:00"/>
    <n v="209"/>
    <d v="2024-03-31T00:00:00"/>
    <x v="0"/>
    <n v="92040"/>
  </r>
  <r>
    <n v="6"/>
    <x v="0"/>
    <s v="Professional fee "/>
    <m/>
    <s v="Dhanushkodi Rameshwaram Address: Rameswaram, Ramanathapuram, Tamil Nadu, 623526, India"/>
    <s v="TAMIL NADU"/>
    <m/>
    <x v="5"/>
    <m/>
    <s v="INV-6150"/>
    <d v="2023-09-06T00:00:00"/>
    <d v="2023-10-06T00:00:00"/>
    <n v="177"/>
    <d v="2024-03-31T00:00:00"/>
    <x v="0"/>
    <n v="2000"/>
  </r>
  <r>
    <n v="7"/>
    <x v="2"/>
    <s v="Repair &amp; maintenance"/>
    <m/>
    <s v="Chilkur Balaji Temple Road, Chilkur, Hyderabad, Telangana 500075"/>
    <s v="TELANGANA"/>
    <m/>
    <x v="5"/>
    <m/>
    <s v="INV-9843"/>
    <d v="2023-10-07T00:00:00"/>
    <d v="2023-11-06T00:00:00"/>
    <n v="146"/>
    <d v="2024-03-31T00:00:00"/>
    <x v="0"/>
    <n v="800"/>
  </r>
  <r>
    <n v="8"/>
    <x v="1"/>
    <s v="Marketing Exp"/>
    <s v="07AAHCA3923E1ZZ"/>
    <s v="Badigarh Kottavalasa Road, Araku, Andhra Pradesh 531151"/>
    <s v="ANDHRA PRADESH"/>
    <m/>
    <x v="5"/>
    <m/>
    <s v="INV-3276"/>
    <d v="2023-11-08T00:00:00"/>
    <d v="2023-12-08T00:00:00"/>
    <n v="114"/>
    <d v="2024-03-31T00:00:00"/>
    <x v="1"/>
    <n v="2500"/>
  </r>
  <r>
    <n v="9"/>
    <x v="3"/>
    <s v="Insurance Premium"/>
    <m/>
    <s v="Kumily Thekkady Road, Peerumade, Kerala 685509"/>
    <s v="KERALA"/>
    <m/>
    <x v="5"/>
    <m/>
    <s v="INV-1509"/>
    <d v="2023-12-09T00:00:00"/>
    <d v="2024-01-08T00:00:00"/>
    <n v="83"/>
    <d v="2024-03-31T00:00:00"/>
    <x v="2"/>
    <n v="6000"/>
  </r>
  <r>
    <n v="10"/>
    <x v="0"/>
    <s v="Infrastructure Development"/>
    <m/>
    <s v="Dhanushkodi Rameshwaram Address: Rameswaram, Ramanathapuram, Tamil Nadu, 623526, India"/>
    <s v="TAMIL NADU"/>
    <m/>
    <x v="5"/>
    <m/>
    <s v="INV-8743"/>
    <d v="2024-01-10T00:00:00"/>
    <d v="2024-02-09T00:00:00"/>
    <n v="51"/>
    <d v="2024-03-31T00:00:00"/>
    <x v="3"/>
    <n v="80000"/>
  </r>
  <r>
    <n v="11"/>
    <x v="4"/>
    <s v="Utility exp"/>
    <s v="29AAAAA0124M1Z4"/>
    <s v="Badami-Mahakoota Rd, Badami, Karnataka 587201"/>
    <s v="KARNATAKA"/>
    <m/>
    <x v="5"/>
    <m/>
    <s v="INV-5924"/>
    <d v="2024-02-11T00:00:00"/>
    <d v="2024-03-12T00:00:00"/>
    <n v="19"/>
    <d v="2024-03-31T00:00:00"/>
    <x v="4"/>
    <n v="2000"/>
  </r>
  <r>
    <n v="12"/>
    <x v="2"/>
    <s v="Funriture purchase"/>
    <m/>
    <s v="Chilkur Balaji Temple Road, Chilkur, Hyderabad, Telangana 500075"/>
    <s v="TELANGANA"/>
    <m/>
    <x v="5"/>
    <m/>
    <s v="INV-3617"/>
    <d v="2024-03-12T00:00:00"/>
    <d v="2024-04-11T00:00:00"/>
    <n v="0"/>
    <d v="2024-03-31T00:00:00"/>
    <x v="5"/>
    <n v="12000"/>
  </r>
  <r>
    <n v="13"/>
    <x v="0"/>
    <s v="Bank charges paid"/>
    <m/>
    <s v="Dhanushkodi Rameshwaram Address: Rameswaram, Ramanathapuram, Tamil Nadu, 623526, India"/>
    <s v="TAMIL NADU"/>
    <s v="PR-2084"/>
    <x v="6"/>
    <s v="GRN-5723-LK"/>
    <s v="INV-2084"/>
    <d v="2024-04-13T00:00:00"/>
    <d v="2024-05-13T00:00:00"/>
    <n v="0"/>
    <d v="2024-03-31T00:00:00"/>
    <x v="5"/>
    <n v="50"/>
  </r>
  <r>
    <n v="14"/>
    <x v="1"/>
    <s v="Acquisition of patents"/>
    <s v="07AAHCA3923E1ZZ"/>
    <s v="Badigarh Kottavalasa Road, Araku, Andhra Pradesh 531151"/>
    <s v="ANDHRA PRADESH"/>
    <m/>
    <x v="5"/>
    <m/>
    <s v="INV-4865"/>
    <d v="2023-04-14T00:00:00"/>
    <d v="2023-05-14T00:00:00"/>
    <n v="322"/>
    <d v="2024-03-31T00:00:00"/>
    <x v="0"/>
    <n v="40000"/>
  </r>
  <r>
    <n v="15"/>
    <x v="3"/>
    <s v="Factory Expansion"/>
    <m/>
    <s v="Kumily Thekkady Road, Peerumade, Kerala 685509"/>
    <s v="KERALA"/>
    <m/>
    <x v="5"/>
    <m/>
    <s v="INV-7592"/>
    <d v="2023-05-15T00:00:00"/>
    <d v="2023-06-14T00:00:00"/>
    <n v="291"/>
    <d v="2024-03-31T00:00:00"/>
    <x v="0"/>
    <n v="100000"/>
  </r>
  <r>
    <n v="16"/>
    <x v="0"/>
    <s v="Electricty charges paid"/>
    <m/>
    <s v="Dhanushkodi Rameshwaram Address: Rameswaram, Ramanathapuram, Tamil Nadu, 623526, India"/>
    <s v="TAMIL NADU"/>
    <s v="PR-1230"/>
    <x v="7"/>
    <s v="GRN-4692-AB"/>
    <s v="INV-1230"/>
    <d v="2023-06-16T00:00:00"/>
    <d v="2023-07-16T00:00:00"/>
    <n v="259"/>
    <d v="2024-03-31T00:00:00"/>
    <x v="0"/>
    <n v="4500"/>
  </r>
  <r>
    <n v="17"/>
    <x v="4"/>
    <s v="Purchase of Machinery "/>
    <s v="29AAAAA0124M1Z4"/>
    <s v="Badami-Mahakoota Rd, Badami, Karnataka 587201"/>
    <s v="KARNATAKA"/>
    <m/>
    <x v="5"/>
    <m/>
    <s v="INV-9456"/>
    <d v="2023-07-17T00:00:00"/>
    <d v="2023-08-16T00:00:00"/>
    <n v="228"/>
    <d v="2024-03-31T00:00:00"/>
    <x v="0"/>
    <n v="50000"/>
  </r>
  <r>
    <n v="18"/>
    <x v="3"/>
    <s v="Professional Payment"/>
    <m/>
    <s v="Kumily Thekkady Road, Peerumade, Kerala 685509"/>
    <s v="KERALA"/>
    <s v="PR-6781"/>
    <x v="8"/>
    <s v="GRN-1763-FG"/>
    <s v="INV-6781"/>
    <d v="2023-08-18T00:00:00"/>
    <d v="2023-09-17T00:00:00"/>
    <n v="196"/>
    <d v="2024-03-31T00:00:00"/>
    <x v="0"/>
    <n v="1500"/>
  </r>
  <r>
    <n v="19"/>
    <x v="2"/>
    <s v="Travel Expenses"/>
    <m/>
    <s v="Chilkur Balaji Temple Road, Chilkur, Hyderabad, Telangana 500075"/>
    <s v="TELANGANA"/>
    <s v="PR-5023"/>
    <x v="9"/>
    <s v="GRN-6904-RS"/>
    <s v="INV-5023"/>
    <d v="2023-09-19T00:00:00"/>
    <d v="2023-10-19T00:00:00"/>
    <n v="164"/>
    <d v="2024-03-31T00:00:00"/>
    <x v="0"/>
    <n v="300"/>
  </r>
  <r>
    <n v="20"/>
    <x v="1"/>
    <s v="Repair &amp; maintenance charges paid"/>
    <s v="07AAHCA3923E1ZZ"/>
    <s v="Badigarh Kottavalasa Road, Araku, Andhra Pradesh 531151"/>
    <s v="ANDHRA PRADESH"/>
    <s v="PR-3156"/>
    <x v="10"/>
    <s v="GRN-2375-OP"/>
    <s v="INV-3156"/>
    <d v="2023-10-20T00:00:00"/>
    <d v="2023-11-19T00:00:00"/>
    <n v="133"/>
    <d v="2024-03-31T00:00:00"/>
    <x v="0"/>
    <n v="400"/>
  </r>
  <r>
    <n v="21"/>
    <x v="4"/>
    <s v="paid Rent in cash"/>
    <s v="29AAAAA0124M1Z4"/>
    <s v="Badami-Mahakoota Rd, Badami, Karnataka 587201"/>
    <s v="KARNATAKA"/>
    <s v="PR-8674"/>
    <x v="11"/>
    <s v="GRN-5417-MN"/>
    <s v="INV-8674"/>
    <d v="2023-11-21T00:00:00"/>
    <d v="2023-12-21T00:00:00"/>
    <n v="101"/>
    <d v="2024-03-31T00:00:00"/>
    <x v="1"/>
    <n v="2000"/>
  </r>
  <r>
    <n v="22"/>
    <x v="3"/>
    <s v="Wages paid"/>
    <m/>
    <s v="Kumily Thekkady Road, Peerumade, Kerala 685509"/>
    <s v="KERALA"/>
    <s v="PR-4398"/>
    <x v="12"/>
    <s v="GRN-3871-DE"/>
    <s v="INV-4398"/>
    <d v="2023-12-22T00:00:00"/>
    <d v="2024-01-21T00:00:00"/>
    <n v="70"/>
    <d v="2024-03-31T00:00:00"/>
    <x v="2"/>
    <n v="4200"/>
  </r>
  <r>
    <n v="23"/>
    <x v="2"/>
    <s v="Fitting charges paid"/>
    <m/>
    <s v="Chilkur Balaji Temple Road, Chilkur, Hyderabad, Telangana 500075"/>
    <s v="TELANGANA"/>
    <s v="PR-6942"/>
    <x v="13"/>
    <s v="GRN-6198-XZ"/>
    <s v="INV-6942"/>
    <d v="2024-01-23T00:00:00"/>
    <d v="2024-02-22T00:00:00"/>
    <n v="38"/>
    <d v="2024-03-31T00:00:00"/>
    <x v="3"/>
    <n v="7000"/>
  </r>
  <r>
    <n v="24"/>
    <x v="1"/>
    <s v="Internet Subscription paid"/>
    <s v="07AAHCA3923E1ZZ"/>
    <s v="Badigarh Kottavalasa Road, Araku, Andhra Pradesh 531151"/>
    <s v="ANDHRA PRADESH"/>
    <s v="PR-2819"/>
    <x v="14"/>
    <s v="GRN-9435-YT"/>
    <s v="INV-2819"/>
    <d v="2024-02-24T00:00:00"/>
    <d v="2024-03-25T00:00:00"/>
    <n v="6"/>
    <d v="2024-03-31T00:00:00"/>
    <x v="4"/>
    <n v="800"/>
  </r>
  <r>
    <n v="25"/>
    <x v="5"/>
    <s v="Sopfa sets - almiras"/>
    <m/>
    <s v="Mahabaleshwar Temple Address: Satara, Mahabaleshwar, Maharashtra, 412806, India"/>
    <s v="MAHARASHTRA"/>
    <s v="PR-5306"/>
    <x v="15"/>
    <s v="GRN-2741-HJ"/>
    <s v="INV-5306"/>
    <d v="2024-03-25T00:00:00"/>
    <d v="2024-04-24T00:00:00"/>
    <n v="0"/>
    <d v="2024-03-31T00:00:00"/>
    <x v="5"/>
    <n v="430700"/>
  </r>
  <r>
    <n v="26"/>
    <x v="6"/>
    <s v="Grain - oats"/>
    <m/>
    <s v="Mohalla Phika Peer, Hansi, Haryana 125033"/>
    <s v="HARYANA"/>
    <s v="PR-1764"/>
    <x v="16"/>
    <s v="GRN-5069-PU"/>
    <s v="INV-1764"/>
    <d v="2023-04-26T00:00:00"/>
    <d v="2023-05-26T00:00:00"/>
    <n v="310"/>
    <d v="2024-03-31T00:00:00"/>
    <x v="0"/>
    <n v="15340"/>
  </r>
  <r>
    <n v="27"/>
    <x v="4"/>
    <s v="Telephone Bill"/>
    <s v="29AAAAA0124M1Z4"/>
    <s v="Badami-Mahakoota Rd, Badami, Karnataka 587201"/>
    <s v="KARNATAKA"/>
    <s v="PR-4072"/>
    <x v="17"/>
    <s v="GRN-1305-QW"/>
    <s v="INV-4072"/>
    <d v="2023-05-27T00:00:00"/>
    <d v="2023-06-26T00:00:00"/>
    <n v="279"/>
    <d v="2024-03-31T00:00:00"/>
    <x v="0"/>
    <n v="150"/>
  </r>
  <r>
    <n v="28"/>
    <x v="7"/>
    <s v="Desks"/>
    <m/>
    <s v="Dhanushkodi Rameshwaram Address: Rameswaram, Ramanathapuram, Tamil Nadu, 623526, India"/>
    <s v="TAMIL NADU"/>
    <s v="PR-9528"/>
    <x v="18"/>
    <s v="GRN-6832-LK"/>
    <s v="INV-9528"/>
    <d v="2023-06-28T00:00:00"/>
    <d v="2023-07-28T00:00:00"/>
    <n v="247"/>
    <d v="2024-03-31T00:00:00"/>
    <x v="0"/>
    <n v="460200"/>
  </r>
  <r>
    <n v="29"/>
    <x v="8"/>
    <s v="Chairs &amp; tables"/>
    <m/>
    <s v="HM Basu Road, Kolkata, West Bengal 700001"/>
    <s v="WEST BENGAL"/>
    <s v="PR-6243"/>
    <x v="19"/>
    <s v="GRN-3298-VC"/>
    <s v="INV-6243"/>
    <d v="2023-07-29T00:00:00"/>
    <d v="2023-08-28T00:00:00"/>
    <n v="216"/>
    <d v="2024-03-31T00:00:00"/>
    <x v="0"/>
    <n v="271400"/>
  </r>
  <r>
    <n v="30"/>
    <x v="5"/>
    <s v="Travel &amp; Entertainment"/>
    <m/>
    <s v="Mahabaleshwar Temple Address: Satara, Mahabaleshwar, Maharashtra, 412806, India"/>
    <s v="MAHARASHTRA"/>
    <m/>
    <x v="5"/>
    <m/>
    <s v="INV-3816"/>
    <d v="2023-08-30T00:00:00"/>
    <d v="2023-09-29T00:00:00"/>
    <n v="184"/>
    <d v="2024-03-31T00:00:00"/>
    <x v="0"/>
    <n v="1200"/>
  </r>
  <r>
    <n v="31"/>
    <x v="7"/>
    <s v="internet &amp; phone Services"/>
    <m/>
    <s v="Dhanushkodi Rameshwaram Address: Rameswaram, Ramanathapuram, Tamil Nadu, 623526, India"/>
    <s v="TAMIL NADU"/>
    <m/>
    <x v="5"/>
    <m/>
    <s v="INV-8042"/>
    <d v="2023-09-30T00:00:00"/>
    <d v="2023-10-30T00:00:00"/>
    <n v="153"/>
    <d v="2024-03-31T00:00:00"/>
    <x v="0"/>
    <n v="300"/>
  </r>
  <r>
    <n v="32"/>
    <x v="8"/>
    <s v="training expenses"/>
    <m/>
    <s v="HM Basu Road, Kolkata, West Bengal 700001"/>
    <s v="WEST BENGAL"/>
    <m/>
    <x v="5"/>
    <m/>
    <s v="INV-5691"/>
    <d v="2023-10-01T00:00:00"/>
    <d v="2023-10-31T00:00:00"/>
    <n v="152"/>
    <d v="2024-03-31T00:00:00"/>
    <x v="0"/>
    <n v="1000"/>
  </r>
  <r>
    <n v="33"/>
    <x v="6"/>
    <s v="Rent payment "/>
    <m/>
    <s v="Mohalla Phika Peer, Hansi, Haryana 125033"/>
    <s v="HARYANA"/>
    <m/>
    <x v="5"/>
    <m/>
    <s v="INV-2938"/>
    <d v="2023-11-02T00:00:00"/>
    <d v="2023-12-02T00:00:00"/>
    <n v="120"/>
    <d v="2024-03-31T00:00:00"/>
    <x v="1"/>
    <n v="3000"/>
  </r>
  <r>
    <n v="34"/>
    <x v="9"/>
    <s v="Organic &amp; Banaspati oil"/>
    <m/>
    <s v="Golden Temple Road, Atta Mandi, Amritsar, Punjab 143006"/>
    <s v="PUNJAB"/>
    <s v="PR-7184"/>
    <x v="20"/>
    <s v="GRN-9761-RS"/>
    <s v="INV-7184"/>
    <d v="2023-12-03T00:00:00"/>
    <d v="2024-01-02T00:00:00"/>
    <n v="89"/>
    <d v="2024-03-31T00:00:00"/>
    <x v="2"/>
    <n v="96760"/>
  </r>
  <r>
    <n v="35"/>
    <x v="6"/>
    <s v="Land Improvement"/>
    <m/>
    <s v="Mohalla Phika Peer, Hansi, Haryana 125033"/>
    <s v="HARYANA"/>
    <m/>
    <x v="5"/>
    <m/>
    <s v="INV-2463"/>
    <d v="2024-01-04T00:00:00"/>
    <d v="2024-02-03T00:00:00"/>
    <n v="57"/>
    <d v="2024-03-31T00:00:00"/>
    <x v="3"/>
    <n v="20000"/>
  </r>
  <r>
    <n v="36"/>
    <x v="5"/>
    <s v="Computer System Upgrade"/>
    <m/>
    <s v="Mahabaleshwar Temple Address: Satara, Mahabaleshwar, Maharashtra, 412806, India"/>
    <s v="MAHARASHTRA"/>
    <m/>
    <x v="5"/>
    <m/>
    <s v="INV-8351"/>
    <d v="2024-02-05T00:00:00"/>
    <d v="2024-03-06T00:00:00"/>
    <n v="25"/>
    <d v="2024-03-31T00:00:00"/>
    <x v="4"/>
    <n v="25000"/>
  </r>
  <r>
    <n v="37"/>
    <x v="8"/>
    <s v="vehicle Acquisition"/>
    <m/>
    <s v="HM Basu Road, Kolkata, West Bengal 700001"/>
    <s v="WEST BENGAL"/>
    <m/>
    <x v="5"/>
    <m/>
    <s v="INV-1607"/>
    <d v="2024-03-06T00:00:00"/>
    <d v="2024-04-05T00:00:00"/>
    <n v="0"/>
    <d v="2024-03-31T00:00:00"/>
    <x v="5"/>
    <n v="30000"/>
  </r>
  <r>
    <n v="38"/>
    <x v="7"/>
    <s v="Renovation of office space"/>
    <m/>
    <s v="Dhanushkodi Rameshwaram Address: Rameswaram, Ramanathapuram, Tamil Nadu, 623526, India"/>
    <s v="TAMIL NADU"/>
    <m/>
    <x v="5"/>
    <m/>
    <s v="INV-4913"/>
    <d v="2023-04-07T00:00:00"/>
    <d v="2023-05-07T00:00:00"/>
    <n v="329"/>
    <d v="2024-03-31T00:00:00"/>
    <x v="0"/>
    <n v="16000"/>
  </r>
  <r>
    <n v="39"/>
    <x v="8"/>
    <s v="Purchase of office supplies"/>
    <m/>
    <s v="HM Basu Road, Kolkata, West Bengal 700001"/>
    <s v="WEST BENGAL"/>
    <s v="PR-7148"/>
    <x v="21"/>
    <s v="GRN-9531-YT"/>
    <s v="INV-7148"/>
    <d v="2023-05-08T00:00:00"/>
    <d v="2023-06-07T00:00:00"/>
    <n v="298"/>
    <d v="2024-03-31T00:00:00"/>
    <x v="0"/>
    <n v="300"/>
  </r>
  <r>
    <n v="40"/>
    <x v="9"/>
    <s v="Office Supplies"/>
    <m/>
    <s v="Golden Temple Road, Atta Mandi, Amritsar, Punjab 143006"/>
    <s v="PUNJAB"/>
    <m/>
    <x v="5"/>
    <m/>
    <s v="INV-3829"/>
    <d v="2023-06-09T00:00:00"/>
    <d v="2023-07-09T00:00:00"/>
    <n v="266"/>
    <d v="2024-03-31T00:00:00"/>
    <x v="0"/>
    <n v="500"/>
  </r>
  <r>
    <n v="41"/>
    <x v="6"/>
    <s v="Employee salaries"/>
    <m/>
    <s v="Mohalla Phika Peer, Hansi, Haryana 125033"/>
    <s v="HARYANA"/>
    <s v="PR-5674"/>
    <x v="22"/>
    <s v="GRN-4085-PU"/>
    <s v="INV-5674"/>
    <d v="2023-07-10T00:00:00"/>
    <d v="2023-08-09T00:00:00"/>
    <n v="235"/>
    <d v="2024-03-31T00:00:00"/>
    <x v="0"/>
    <m/>
  </r>
  <r>
    <n v="42"/>
    <x v="7"/>
    <s v="Business insurance payment"/>
    <m/>
    <s v="Dhanushkodi Rameshwaram Address: Rameswaram, Ramanathapuram, Tamil Nadu, 623526, India"/>
    <s v="TAMIL NADU"/>
    <s v="PR-9341"/>
    <x v="23"/>
    <s v="GRN-6321-QW"/>
    <s v="INV-9341"/>
    <d v="2023-08-11T00:00:00"/>
    <d v="2023-09-10T00:00:00"/>
    <n v="203"/>
    <d v="2024-03-31T00:00:00"/>
    <x v="0"/>
    <n v="1200"/>
  </r>
  <r>
    <n v="43"/>
    <x v="9"/>
    <s v="Constructions of Building"/>
    <m/>
    <s v="Golden Temple Road, Atta Mandi, Amritsar, Punjab 143006"/>
    <s v="PUNJAB"/>
    <m/>
    <x v="5"/>
    <m/>
    <s v="INV-2587"/>
    <d v="2023-09-12T00:00:00"/>
    <d v="2023-10-12T00:00:00"/>
    <n v="171"/>
    <d v="2024-03-31T00:00:00"/>
    <x v="0"/>
    <n v="150000"/>
  </r>
  <r>
    <n v="44"/>
    <x v="8"/>
    <s v="Legal fees payment"/>
    <m/>
    <s v="HM Basu Road, Kolkata, West Bengal 700001"/>
    <s v="WEST BENGAL"/>
    <s v="PR-6895"/>
    <x v="24"/>
    <s v="GRN-7493-VC"/>
    <s v="INV-6895"/>
    <d v="2023-10-13T00:00:00"/>
    <d v="2023-11-12T00:00:00"/>
    <n v="140"/>
    <d v="2024-03-31T00:00:00"/>
    <x v="0"/>
    <n v="1000"/>
  </r>
  <r>
    <n v="45"/>
    <x v="5"/>
    <s v="Advertisement Expenses"/>
    <m/>
    <s v="Mahabaleshwar Temple Address: Satara, Mahabaleshwar, Maharashtra, 412806, India"/>
    <s v="MAHARASHTRA"/>
    <s v="PR-1052"/>
    <x v="25"/>
    <s v="GRN-5612-IO"/>
    <s v="INV-1052"/>
    <d v="2023-11-14T00:00:00"/>
    <d v="2023-12-14T00:00:00"/>
    <n v="108"/>
    <d v="2024-03-31T00:00:00"/>
    <x v="1"/>
    <n v="800"/>
  </r>
  <r>
    <n v="46"/>
    <x v="6"/>
    <s v="Website Hosting Payment"/>
    <m/>
    <s v="Mohalla Phika Peer, Hansi, Haryana 125033"/>
    <s v="HARYANA"/>
    <s v="PR-4279"/>
    <x v="26"/>
    <s v="GRN-3074-AB"/>
    <s v="INV-4279"/>
    <d v="2023-12-15T00:00:00"/>
    <d v="2024-01-14T00:00:00"/>
    <n v="77"/>
    <d v="2024-03-31T00:00:00"/>
    <x v="2"/>
    <m/>
  </r>
  <r>
    <n v="47"/>
    <x v="9"/>
    <s v="Utility Bill payment"/>
    <m/>
    <s v="Golden Temple Road, Atta Mandi, Amritsar, Punjab 143006"/>
    <s v="PUNJAB"/>
    <s v="PR-9734"/>
    <x v="27"/>
    <s v="GRN-9203-KL"/>
    <s v="INV-9734"/>
    <d v="2024-01-16T00:00:00"/>
    <d v="2024-02-15T00:00:00"/>
    <n v="45"/>
    <d v="2024-03-31T00:00:00"/>
    <x v="3"/>
    <n v="500"/>
  </r>
  <r>
    <n v="48"/>
    <x v="7"/>
    <s v="Meals &amp; Entertainment"/>
    <m/>
    <s v="Dhanushkodi Rameshwaram Address: Rameswaram, Ramanathapuram, Tamil Nadu, 623526, India"/>
    <s v="TAMIL NADU"/>
    <s v="PR-6401"/>
    <x v="28"/>
    <s v="GRN-1468-FG"/>
    <s v="INV-6401"/>
    <d v="2024-02-17T00:00:00"/>
    <d v="2024-03-18T00:00:00"/>
    <n v="13"/>
    <d v="2024-03-31T00:00:00"/>
    <x v="4"/>
    <n v="75"/>
  </r>
  <r>
    <n v="49"/>
    <x v="9"/>
    <s v="Training Expenses"/>
    <m/>
    <s v="Golden Temple Road, Atta Mandi, Amritsar, Punjab 143006"/>
    <s v="PUNJAB"/>
    <s v="PR-3148"/>
    <x v="29"/>
    <s v="GRN-6842-RS"/>
    <s v="INV-3148"/>
    <d v="2024-03-18T00:00:00"/>
    <d v="2024-04-17T00:00:00"/>
    <n v="0"/>
    <d v="2024-03-31T00:00:00"/>
    <x v="5"/>
    <n v="600"/>
  </r>
  <r>
    <n v="50"/>
    <x v="5"/>
    <s v="Employee benefit payment"/>
    <m/>
    <s v="Mahabaleshwar Temple Address: Satara, Mahabaleshwar, Maharashtra, 412806, India"/>
    <s v="MAHARASHTRA"/>
    <s v="PR-8526"/>
    <x v="30"/>
    <s v="GRN-2597-OP"/>
    <s v="INV-8526"/>
    <d v="2023-04-19T00:00:00"/>
    <d v="2023-05-19T00:00:00"/>
    <n v="317"/>
    <d v="2024-03-31T00:00:00"/>
    <x v="0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D1254-3736-4042-8F10-CC42E21C66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9:I31" firstHeaderRow="1" firstDataRow="2" firstDataCol="1"/>
  <pivotFields count="16">
    <pivotField showAll="0"/>
    <pivotField axis="axisRow" showAll="0">
      <items count="11">
        <item x="4"/>
        <item x="9"/>
        <item x="6"/>
        <item x="8"/>
        <item x="7"/>
        <item x="5"/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2">
        <item x="3"/>
        <item x="23"/>
        <item x="19"/>
        <item x="12"/>
        <item x="14"/>
        <item x="20"/>
        <item x="24"/>
        <item x="17"/>
        <item x="29"/>
        <item x="10"/>
        <item x="26"/>
        <item x="1"/>
        <item x="9"/>
        <item x="16"/>
        <item x="2"/>
        <item x="28"/>
        <item x="21"/>
        <item x="7"/>
        <item x="18"/>
        <item x="8"/>
        <item x="25"/>
        <item x="13"/>
        <item x="0"/>
        <item x="11"/>
        <item x="30"/>
        <item x="22"/>
        <item x="4"/>
        <item x="6"/>
        <item x="15"/>
        <item x="27"/>
        <item x="5"/>
        <item t="default"/>
      </items>
    </pivotField>
    <pivotField showAll="0"/>
    <pivotField showAll="0"/>
    <pivotField numFmtId="14" showAll="0"/>
    <pivotField numFmtId="14" showAll="0"/>
    <pivotField showAll="0"/>
    <pivotField numFmtId="164" showAll="0"/>
    <pivotField axis="axisCol" showAll="0">
      <items count="7">
        <item x="4"/>
        <item x="3"/>
        <item x="2"/>
        <item x="1"/>
        <item x="0"/>
        <item x="5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15" baseField="0" baseItem="0"/>
  </dataFields>
  <formats count="38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4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4" count="0"/>
        </references>
      </pivotArea>
    </format>
    <format dxfId="28">
      <pivotArea dataOnly="0" labelOnly="1" grandCol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4" count="0"/>
        </references>
      </pivotArea>
    </format>
    <format dxfId="25">
      <pivotArea dataOnly="0" labelOnly="1" grandCol="1" outline="0" fieldPosition="0"/>
    </format>
    <format dxfId="24">
      <pivotArea dataOnly="0" grandRow="1" fieldPosition="0"/>
    </format>
    <format dxfId="23">
      <pivotArea type="origin" dataOnly="0" labelOnly="1" outline="0" fieldPosition="0"/>
    </format>
    <format dxfId="22">
      <pivotArea field="14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4" count="0"/>
        </references>
      </pivotArea>
    </format>
    <format dxfId="18">
      <pivotArea dataOnly="0" labelOnly="1" grandCol="1" outline="0" fieldPosition="0"/>
    </format>
    <format dxfId="17">
      <pivotArea dataOnly="0" grandRow="1" fieldPosition="0"/>
    </format>
    <format dxfId="16">
      <pivotArea type="origin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outline="0" collapsedLevelsAreSubtotals="1" fieldPosition="0">
        <references count="1">
          <reference field="14" count="1" selected="0">
            <x v="0"/>
          </reference>
        </references>
      </pivotArea>
    </format>
    <format dxfId="11">
      <pivotArea field="14" type="button" dataOnly="0" labelOnly="1" outline="0" axis="axisCol" fieldPosition="0"/>
    </format>
    <format dxfId="10">
      <pivotArea dataOnly="0" labelOnly="1" fieldPosition="0">
        <references count="1">
          <reference field="14" count="1">
            <x v="0"/>
          </reference>
        </references>
      </pivotArea>
    </format>
    <format dxfId="9">
      <pivotArea outline="0" collapsedLevelsAreSubtotals="1" fieldPosition="0">
        <references count="1">
          <reference field="14" count="1" selected="0">
            <x v="1"/>
          </reference>
        </references>
      </pivotArea>
    </format>
    <format dxfId="8">
      <pivotArea dataOnly="0" labelOnly="1" fieldPosition="0">
        <references count="1">
          <reference field="14" count="1">
            <x v="1"/>
          </reference>
        </references>
      </pivotArea>
    </format>
    <format dxfId="7">
      <pivotArea outline="0" collapsedLevelsAreSubtotals="1" fieldPosition="0">
        <references count="1">
          <reference field="14" count="1" selected="0">
            <x v="2"/>
          </reference>
        </references>
      </pivotArea>
    </format>
    <format dxfId="6">
      <pivotArea dataOnly="0" labelOnly="1" fieldPosition="0">
        <references count="1">
          <reference field="14" count="1">
            <x v="2"/>
          </reference>
        </references>
      </pivotArea>
    </format>
    <format dxfId="5">
      <pivotArea outline="0" collapsedLevelsAreSubtotals="1" fieldPosition="0">
        <references count="1">
          <reference field="14" count="1" selected="0">
            <x v="3"/>
          </reference>
        </references>
      </pivotArea>
    </format>
    <format dxfId="4">
      <pivotArea dataOnly="0" labelOnly="1" fieldPosition="0">
        <references count="1">
          <reference field="14" count="1">
            <x v="3"/>
          </reference>
        </references>
      </pivotArea>
    </format>
    <format dxfId="3">
      <pivotArea outline="0" collapsedLevelsAreSubtotals="1" fieldPosition="0">
        <references count="1">
          <reference field="14" count="1" selected="0">
            <x v="4"/>
          </reference>
        </references>
      </pivotArea>
    </format>
    <format dxfId="2">
      <pivotArea dataOnly="0" labelOnly="1" fieldPosition="0">
        <references count="1">
          <reference field="14" count="1">
            <x v="4"/>
          </reference>
        </references>
      </pivotArea>
    </format>
    <format dxfId="1">
      <pivotArea outline="0" collapsedLevelsAreSubtotals="1" fieldPosition="0">
        <references count="1">
          <reference field="14" count="1" selected="0">
            <x v="5"/>
          </reference>
        </references>
      </pivotArea>
    </format>
    <format dxfId="0">
      <pivotArea dataOnly="0" labelOnly="1" fieldPosition="0">
        <references count="1">
          <reference field="14" count="1">
            <x v="5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1852-81F6-4D26-9095-763FF3B7B63F}">
  <dimension ref="A17:J32"/>
  <sheetViews>
    <sheetView showGridLines="0" tabSelected="1" topLeftCell="A10" workbookViewId="0">
      <selection activeCell="M15" sqref="M15"/>
    </sheetView>
  </sheetViews>
  <sheetFormatPr defaultRowHeight="15" x14ac:dyDescent="0.25"/>
  <cols>
    <col min="1" max="1" width="28.28515625" style="21" bestFit="1" customWidth="1"/>
    <col min="2" max="2" width="28.28515625" bestFit="1" customWidth="1"/>
    <col min="3" max="3" width="16.28515625" bestFit="1" customWidth="1"/>
    <col min="4" max="4" width="10.140625" bestFit="1" customWidth="1"/>
    <col min="5" max="5" width="10.28515625" bestFit="1" customWidth="1"/>
    <col min="6" max="6" width="11.28515625" bestFit="1" customWidth="1"/>
    <col min="7" max="7" width="14.85546875" bestFit="1" customWidth="1"/>
    <col min="8" max="8" width="11.42578125" bestFit="1" customWidth="1"/>
    <col min="9" max="9" width="11.28515625" bestFit="1" customWidth="1"/>
    <col min="10" max="10" width="12.140625" style="21" bestFit="1" customWidth="1"/>
    <col min="11" max="12" width="8.28515625" bestFit="1" customWidth="1"/>
    <col min="13" max="13" width="7.28515625" bestFit="1" customWidth="1"/>
    <col min="14" max="14" width="15.28515625" bestFit="1" customWidth="1"/>
    <col min="15" max="15" width="13.140625" bestFit="1" customWidth="1"/>
    <col min="16" max="16" width="8.28515625" bestFit="1" customWidth="1"/>
    <col min="17" max="17" width="7.28515625" bestFit="1" customWidth="1"/>
    <col min="18" max="18" width="16.28515625" bestFit="1" customWidth="1"/>
    <col min="19" max="19" width="16.7109375" bestFit="1" customWidth="1"/>
    <col min="20" max="36" width="8.28515625" bestFit="1" customWidth="1"/>
    <col min="37" max="37" width="7.28515625" bestFit="1" customWidth="1"/>
    <col min="38" max="38" width="19.85546875" bestFit="1" customWidth="1"/>
    <col min="39" max="39" width="13.28515625" bestFit="1" customWidth="1"/>
    <col min="40" max="41" width="8.28515625" bestFit="1" customWidth="1"/>
    <col min="42" max="42" width="7.28515625" bestFit="1" customWidth="1"/>
    <col min="43" max="43" width="16.42578125" bestFit="1" customWidth="1"/>
    <col min="44" max="44" width="11.28515625" bestFit="1" customWidth="1"/>
  </cols>
  <sheetData>
    <row r="17" spans="1:10" s="20" customFormat="1" x14ac:dyDescent="0.25">
      <c r="A17" s="21"/>
      <c r="J17" s="21"/>
    </row>
    <row r="18" spans="1:10" ht="19.5" x14ac:dyDescent="0.4">
      <c r="B18" s="22" t="s">
        <v>247</v>
      </c>
      <c r="C18" s="23"/>
      <c r="D18" s="23"/>
      <c r="E18" s="23"/>
      <c r="F18" s="23"/>
      <c r="G18" s="23"/>
      <c r="H18" s="23"/>
      <c r="I18" s="24"/>
    </row>
    <row r="19" spans="1:10" x14ac:dyDescent="0.25">
      <c r="B19" s="14" t="s">
        <v>215</v>
      </c>
      <c r="C19" s="14" t="s">
        <v>216</v>
      </c>
      <c r="D19" s="10"/>
      <c r="E19" s="10"/>
      <c r="F19" s="10"/>
      <c r="G19" s="10"/>
      <c r="H19" s="10"/>
      <c r="I19" s="11"/>
    </row>
    <row r="20" spans="1:10" x14ac:dyDescent="0.25">
      <c r="B20" s="15" t="s">
        <v>213</v>
      </c>
      <c r="C20" s="15" t="s">
        <v>208</v>
      </c>
      <c r="D20" s="15" t="s">
        <v>209</v>
      </c>
      <c r="E20" s="15" t="s">
        <v>210</v>
      </c>
      <c r="F20" s="15" t="s">
        <v>211</v>
      </c>
      <c r="G20" s="15" t="s">
        <v>212</v>
      </c>
      <c r="H20" s="15" t="s">
        <v>207</v>
      </c>
      <c r="I20" s="12" t="s">
        <v>214</v>
      </c>
    </row>
    <row r="21" spans="1:10" x14ac:dyDescent="0.25">
      <c r="B21" s="16" t="s">
        <v>157</v>
      </c>
      <c r="C21" s="18">
        <v>2000</v>
      </c>
      <c r="D21" s="18"/>
      <c r="E21" s="18"/>
      <c r="F21" s="18">
        <v>2000</v>
      </c>
      <c r="G21" s="18">
        <v>142190</v>
      </c>
      <c r="H21" s="18"/>
      <c r="I21" s="9">
        <v>146190</v>
      </c>
    </row>
    <row r="22" spans="1:10" x14ac:dyDescent="0.25">
      <c r="B22" s="16" t="s">
        <v>159</v>
      </c>
      <c r="C22" s="18"/>
      <c r="D22" s="18">
        <v>500</v>
      </c>
      <c r="E22" s="18">
        <v>96760</v>
      </c>
      <c r="F22" s="18"/>
      <c r="G22" s="18">
        <v>150500</v>
      </c>
      <c r="H22" s="18">
        <v>600</v>
      </c>
      <c r="I22" s="9">
        <v>248360</v>
      </c>
    </row>
    <row r="23" spans="1:10" x14ac:dyDescent="0.25">
      <c r="B23" s="16" t="s">
        <v>162</v>
      </c>
      <c r="C23" s="18"/>
      <c r="D23" s="18">
        <v>20000</v>
      </c>
      <c r="E23" s="18"/>
      <c r="F23" s="18">
        <v>3000</v>
      </c>
      <c r="G23" s="18">
        <v>15340</v>
      </c>
      <c r="H23" s="18"/>
      <c r="I23" s="9">
        <v>38340</v>
      </c>
    </row>
    <row r="24" spans="1:10" x14ac:dyDescent="0.25">
      <c r="B24" s="16" t="s">
        <v>161</v>
      </c>
      <c r="C24" s="18"/>
      <c r="D24" s="18"/>
      <c r="E24" s="18"/>
      <c r="F24" s="18"/>
      <c r="G24" s="18">
        <v>273700</v>
      </c>
      <c r="H24" s="18">
        <v>30000</v>
      </c>
      <c r="I24" s="9">
        <v>303700</v>
      </c>
    </row>
    <row r="25" spans="1:10" x14ac:dyDescent="0.25">
      <c r="B25" s="16" t="s">
        <v>160</v>
      </c>
      <c r="C25" s="18">
        <v>75</v>
      </c>
      <c r="D25" s="18"/>
      <c r="E25" s="18"/>
      <c r="F25" s="18"/>
      <c r="G25" s="18">
        <v>477700</v>
      </c>
      <c r="H25" s="18"/>
      <c r="I25" s="9">
        <v>477775</v>
      </c>
    </row>
    <row r="26" spans="1:10" x14ac:dyDescent="0.25">
      <c r="B26" s="16" t="s">
        <v>158</v>
      </c>
      <c r="C26" s="18">
        <v>25000</v>
      </c>
      <c r="D26" s="18"/>
      <c r="E26" s="18"/>
      <c r="F26" s="18">
        <v>800</v>
      </c>
      <c r="G26" s="18">
        <v>1600</v>
      </c>
      <c r="H26" s="18">
        <v>430700</v>
      </c>
      <c r="I26" s="9">
        <v>458100</v>
      </c>
    </row>
    <row r="27" spans="1:10" x14ac:dyDescent="0.25">
      <c r="B27" s="16" t="s">
        <v>155</v>
      </c>
      <c r="C27" s="18">
        <v>800</v>
      </c>
      <c r="D27" s="18"/>
      <c r="E27" s="18"/>
      <c r="F27" s="18">
        <v>2500</v>
      </c>
      <c r="G27" s="18">
        <v>55150</v>
      </c>
      <c r="H27" s="18"/>
      <c r="I27" s="9">
        <v>58450</v>
      </c>
    </row>
    <row r="28" spans="1:10" x14ac:dyDescent="0.25">
      <c r="B28" s="16" t="s">
        <v>156</v>
      </c>
      <c r="C28" s="18"/>
      <c r="D28" s="18"/>
      <c r="E28" s="18">
        <v>10200</v>
      </c>
      <c r="F28" s="18"/>
      <c r="G28" s="18">
        <v>237200</v>
      </c>
      <c r="H28" s="18"/>
      <c r="I28" s="9">
        <v>247400</v>
      </c>
    </row>
    <row r="29" spans="1:10" x14ac:dyDescent="0.25">
      <c r="B29" s="16" t="s">
        <v>154</v>
      </c>
      <c r="C29" s="18"/>
      <c r="D29" s="18">
        <v>7000</v>
      </c>
      <c r="E29" s="18"/>
      <c r="F29" s="18"/>
      <c r="G29" s="18">
        <v>113200</v>
      </c>
      <c r="H29" s="18">
        <v>12000</v>
      </c>
      <c r="I29" s="9">
        <v>132200</v>
      </c>
    </row>
    <row r="30" spans="1:10" x14ac:dyDescent="0.25">
      <c r="B30" s="16" t="s">
        <v>153</v>
      </c>
      <c r="C30" s="18"/>
      <c r="D30" s="18">
        <v>80000</v>
      </c>
      <c r="E30" s="18"/>
      <c r="F30" s="18"/>
      <c r="G30" s="18">
        <v>25380</v>
      </c>
      <c r="H30" s="18">
        <v>50</v>
      </c>
      <c r="I30" s="9">
        <v>105430</v>
      </c>
    </row>
    <row r="31" spans="1:10" x14ac:dyDescent="0.25">
      <c r="B31" s="17" t="s">
        <v>214</v>
      </c>
      <c r="C31" s="19">
        <v>27875</v>
      </c>
      <c r="D31" s="19">
        <v>107500</v>
      </c>
      <c r="E31" s="19">
        <v>106960</v>
      </c>
      <c r="F31" s="19">
        <v>8300</v>
      </c>
      <c r="G31" s="19">
        <v>1491960</v>
      </c>
      <c r="H31" s="19">
        <v>473350</v>
      </c>
      <c r="I31" s="13">
        <v>2215945</v>
      </c>
    </row>
    <row r="32" spans="1:10" s="21" customFormat="1" x14ac:dyDescent="0.25"/>
  </sheetData>
  <mergeCells count="1">
    <mergeCell ref="B18:I18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9EBC-4A5E-4283-8448-CCAAAE2C9155}">
  <dimension ref="A1:V56"/>
  <sheetViews>
    <sheetView topLeftCell="I5" zoomScale="110" zoomScaleNormal="110" workbookViewId="0">
      <selection activeCell="E20" sqref="E20"/>
    </sheetView>
  </sheetViews>
  <sheetFormatPr defaultRowHeight="15" x14ac:dyDescent="0.25"/>
  <cols>
    <col min="1" max="1" width="7.5703125" bestFit="1" customWidth="1"/>
    <col min="2" max="2" width="28.28515625" bestFit="1" customWidth="1"/>
    <col min="3" max="3" width="32.7109375" hidden="1" customWidth="1"/>
    <col min="4" max="4" width="18.42578125" hidden="1" customWidth="1"/>
    <col min="5" max="5" width="89.140625" bestFit="1" customWidth="1"/>
    <col min="6" max="6" width="17.5703125" bestFit="1" customWidth="1"/>
    <col min="7" max="7" width="21.7109375" bestFit="1" customWidth="1"/>
    <col min="8" max="8" width="17" bestFit="1" customWidth="1"/>
    <col min="9" max="9" width="13.7109375" bestFit="1" customWidth="1"/>
    <col min="10" max="10" width="17.28515625" bestFit="1" customWidth="1"/>
    <col min="11" max="11" width="14.28515625" bestFit="1" customWidth="1"/>
    <col min="12" max="12" width="12.140625" bestFit="1" customWidth="1"/>
    <col min="13" max="13" width="15.7109375" customWidth="1"/>
    <col min="14" max="14" width="13.42578125" bestFit="1" customWidth="1"/>
    <col min="15" max="15" width="18.28515625" bestFit="1" customWidth="1"/>
    <col min="16" max="16" width="10.42578125" bestFit="1" customWidth="1"/>
    <col min="17" max="17" width="3" bestFit="1" customWidth="1"/>
  </cols>
  <sheetData>
    <row r="1" spans="1:22" x14ac:dyDescent="0.25">
      <c r="A1" s="25" t="s">
        <v>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/>
    </row>
    <row r="2" spans="1:22" x14ac:dyDescent="0.25">
      <c r="A2" s="1" t="s">
        <v>0</v>
      </c>
      <c r="B2" s="1" t="s">
        <v>56</v>
      </c>
      <c r="C2" s="1" t="s">
        <v>151</v>
      </c>
      <c r="D2" s="1" t="s">
        <v>163</v>
      </c>
      <c r="E2" s="1" t="s">
        <v>164</v>
      </c>
      <c r="F2" s="1" t="s">
        <v>152</v>
      </c>
      <c r="G2" s="1" t="s">
        <v>57</v>
      </c>
      <c r="H2" s="1" t="s">
        <v>55</v>
      </c>
      <c r="I2" s="1" t="s">
        <v>58</v>
      </c>
      <c r="J2" s="1" t="s">
        <v>1</v>
      </c>
      <c r="K2" s="1" t="s">
        <v>2</v>
      </c>
      <c r="L2" s="1" t="s">
        <v>206</v>
      </c>
      <c r="M2" s="1" t="s">
        <v>89</v>
      </c>
      <c r="N2" s="1" t="s">
        <v>205</v>
      </c>
      <c r="O2" s="1" t="s">
        <v>90</v>
      </c>
      <c r="P2" s="1" t="s">
        <v>3</v>
      </c>
      <c r="Q2" s="1"/>
      <c r="R2" s="1"/>
      <c r="S2" s="1"/>
    </row>
    <row r="3" spans="1:22" x14ac:dyDescent="0.25">
      <c r="A3" s="2">
        <v>1</v>
      </c>
      <c r="B3" s="2" t="s">
        <v>153</v>
      </c>
      <c r="C3" s="2" t="s">
        <v>194</v>
      </c>
      <c r="D3" s="2"/>
      <c r="E3" s="2" t="s">
        <v>178</v>
      </c>
      <c r="F3" s="2" t="s">
        <v>169</v>
      </c>
      <c r="G3" s="2" t="s">
        <v>59</v>
      </c>
      <c r="H3" t="s">
        <v>91</v>
      </c>
      <c r="I3" s="2" t="s">
        <v>121</v>
      </c>
      <c r="J3" s="2" t="s">
        <v>5</v>
      </c>
      <c r="K3" s="4">
        <v>45017</v>
      </c>
      <c r="L3" s="4">
        <f>K3+30</f>
        <v>45047</v>
      </c>
      <c r="M3" s="6">
        <f>IF((N3-L3)&lt;0,0,(N3-L3))</f>
        <v>335</v>
      </c>
      <c r="N3" s="3">
        <v>45382</v>
      </c>
      <c r="O3" s="2" t="str">
        <f>VLOOKUP(M3,$U$3:$V$8,2,TRUE)</f>
        <v>Above 120 Days</v>
      </c>
      <c r="P3" s="2">
        <v>18880</v>
      </c>
      <c r="Q3" s="8"/>
      <c r="R3" s="2"/>
      <c r="S3" s="2"/>
      <c r="U3">
        <v>0</v>
      </c>
      <c r="V3" t="s">
        <v>207</v>
      </c>
    </row>
    <row r="4" spans="1:22" x14ac:dyDescent="0.25">
      <c r="A4" s="2">
        <v>2</v>
      </c>
      <c r="B4" s="2" t="s">
        <v>155</v>
      </c>
      <c r="C4" s="2" t="s">
        <v>191</v>
      </c>
      <c r="D4" t="s">
        <v>183</v>
      </c>
      <c r="E4" s="2" t="s">
        <v>180</v>
      </c>
      <c r="F4" s="2" t="s">
        <v>171</v>
      </c>
      <c r="G4" s="2" t="s">
        <v>60</v>
      </c>
      <c r="H4" t="s">
        <v>92</v>
      </c>
      <c r="I4" s="2" t="s">
        <v>122</v>
      </c>
      <c r="J4" s="2" t="s">
        <v>6</v>
      </c>
      <c r="K4" s="4">
        <v>45048</v>
      </c>
      <c r="L4" s="4">
        <f t="shared" ref="L4:L11" si="0">K4+30</f>
        <v>45078</v>
      </c>
      <c r="M4" s="6">
        <f t="shared" ref="M4:M52" si="1">IF((N4-L4)&lt;0,0,(N4-L4))</f>
        <v>304</v>
      </c>
      <c r="N4" s="3">
        <v>45382</v>
      </c>
      <c r="O4" s="2" t="str">
        <f t="shared" ref="O4:O52" si="2">VLOOKUP(M4,$U$3:$V$8,2,TRUE)</f>
        <v>Above 120 Days</v>
      </c>
      <c r="P4" s="2">
        <v>14750</v>
      </c>
      <c r="Q4" s="7">
        <v>1</v>
      </c>
      <c r="R4" s="2"/>
      <c r="S4" s="2"/>
      <c r="U4">
        <v>1</v>
      </c>
      <c r="V4" t="s">
        <v>208</v>
      </c>
    </row>
    <row r="5" spans="1:22" x14ac:dyDescent="0.25">
      <c r="A5" s="2">
        <v>3</v>
      </c>
      <c r="B5" s="2" t="s">
        <v>154</v>
      </c>
      <c r="C5" s="2" t="s">
        <v>193</v>
      </c>
      <c r="D5" s="2"/>
      <c r="E5" s="2" t="s">
        <v>182</v>
      </c>
      <c r="F5" s="2" t="s">
        <v>173</v>
      </c>
      <c r="G5" s="2" t="s">
        <v>61</v>
      </c>
      <c r="H5" t="s">
        <v>93</v>
      </c>
      <c r="I5" s="2" t="s">
        <v>123</v>
      </c>
      <c r="J5" s="2" t="s">
        <v>7</v>
      </c>
      <c r="K5" s="4">
        <v>45080</v>
      </c>
      <c r="L5" s="4">
        <f t="shared" si="0"/>
        <v>45110</v>
      </c>
      <c r="M5" s="6">
        <f t="shared" si="1"/>
        <v>272</v>
      </c>
      <c r="N5" s="3">
        <v>45382</v>
      </c>
      <c r="O5" s="2" t="str">
        <f t="shared" si="2"/>
        <v>Above 120 Days</v>
      </c>
      <c r="P5" s="2">
        <v>112100</v>
      </c>
      <c r="Q5" s="7">
        <v>1</v>
      </c>
      <c r="R5" s="2"/>
      <c r="S5" s="2"/>
      <c r="U5">
        <v>31</v>
      </c>
      <c r="V5" t="s">
        <v>209</v>
      </c>
    </row>
    <row r="6" spans="1:22" x14ac:dyDescent="0.25">
      <c r="A6" s="2">
        <v>4</v>
      </c>
      <c r="B6" s="2" t="s">
        <v>156</v>
      </c>
      <c r="C6" s="2" t="s">
        <v>192</v>
      </c>
      <c r="D6" s="2"/>
      <c r="E6" s="2" t="s">
        <v>181</v>
      </c>
      <c r="F6" s="2" t="s">
        <v>172</v>
      </c>
      <c r="G6" s="2" t="s">
        <v>62</v>
      </c>
      <c r="H6" t="s">
        <v>94</v>
      </c>
      <c r="I6" s="2" t="s">
        <v>124</v>
      </c>
      <c r="J6" s="2" t="s">
        <v>8</v>
      </c>
      <c r="K6" s="4">
        <v>45111</v>
      </c>
      <c r="L6" s="4">
        <f t="shared" si="0"/>
        <v>45141</v>
      </c>
      <c r="M6" s="6">
        <f t="shared" si="1"/>
        <v>241</v>
      </c>
      <c r="N6" s="3">
        <v>45382</v>
      </c>
      <c r="O6" s="2" t="str">
        <f t="shared" si="2"/>
        <v>Above 120 Days</v>
      </c>
      <c r="P6" s="2">
        <v>135700</v>
      </c>
      <c r="Q6" s="7">
        <v>1</v>
      </c>
      <c r="R6" s="2"/>
      <c r="S6" s="2"/>
      <c r="U6">
        <v>61</v>
      </c>
      <c r="V6" t="s">
        <v>210</v>
      </c>
    </row>
    <row r="7" spans="1:22" x14ac:dyDescent="0.25">
      <c r="A7" s="2">
        <v>5</v>
      </c>
      <c r="B7" s="2" t="s">
        <v>157</v>
      </c>
      <c r="C7" s="2" t="s">
        <v>185</v>
      </c>
      <c r="D7" s="2" t="s">
        <v>184</v>
      </c>
      <c r="E7" s="2" t="s">
        <v>176</v>
      </c>
      <c r="F7" s="2" t="s">
        <v>165</v>
      </c>
      <c r="G7" s="2" t="s">
        <v>63</v>
      </c>
      <c r="H7" t="s">
        <v>95</v>
      </c>
      <c r="I7" s="2" t="s">
        <v>125</v>
      </c>
      <c r="J7" s="2" t="s">
        <v>9</v>
      </c>
      <c r="K7" s="4">
        <v>45143</v>
      </c>
      <c r="L7" s="4">
        <f t="shared" si="0"/>
        <v>45173</v>
      </c>
      <c r="M7" s="6">
        <f t="shared" si="1"/>
        <v>209</v>
      </c>
      <c r="N7" s="3">
        <v>45382</v>
      </c>
      <c r="O7" s="2" t="str">
        <f t="shared" si="2"/>
        <v>Above 120 Days</v>
      </c>
      <c r="P7" s="2">
        <v>92040</v>
      </c>
      <c r="Q7" s="7">
        <v>1</v>
      </c>
      <c r="R7" s="2"/>
      <c r="S7" s="2"/>
      <c r="U7">
        <v>91</v>
      </c>
      <c r="V7" t="s">
        <v>211</v>
      </c>
    </row>
    <row r="8" spans="1:22" x14ac:dyDescent="0.25">
      <c r="A8" s="2">
        <v>6</v>
      </c>
      <c r="B8" s="2" t="s">
        <v>153</v>
      </c>
      <c r="C8" s="2" t="s">
        <v>204</v>
      </c>
      <c r="D8" s="2"/>
      <c r="E8" s="2" t="s">
        <v>178</v>
      </c>
      <c r="F8" s="2" t="s">
        <v>169</v>
      </c>
      <c r="G8" s="2"/>
      <c r="I8" s="2"/>
      <c r="J8" s="2" t="s">
        <v>10</v>
      </c>
      <c r="K8" s="4">
        <v>45175</v>
      </c>
      <c r="L8" s="4">
        <f t="shared" si="0"/>
        <v>45205</v>
      </c>
      <c r="M8" s="6">
        <f t="shared" si="1"/>
        <v>177</v>
      </c>
      <c r="N8" s="3">
        <v>45382</v>
      </c>
      <c r="O8" s="2" t="str">
        <f t="shared" si="2"/>
        <v>Above 120 Days</v>
      </c>
      <c r="P8" s="2">
        <v>2000</v>
      </c>
      <c r="Q8" s="7">
        <v>1</v>
      </c>
      <c r="R8" s="2"/>
      <c r="S8" s="2"/>
      <c r="U8">
        <v>121</v>
      </c>
      <c r="V8" t="s">
        <v>212</v>
      </c>
    </row>
    <row r="9" spans="1:22" x14ac:dyDescent="0.25">
      <c r="A9" s="2">
        <v>7</v>
      </c>
      <c r="B9" s="2" t="s">
        <v>154</v>
      </c>
      <c r="C9" s="2" t="s">
        <v>203</v>
      </c>
      <c r="D9" s="2"/>
      <c r="E9" s="2" t="s">
        <v>182</v>
      </c>
      <c r="F9" s="2" t="s">
        <v>173</v>
      </c>
      <c r="G9" s="2"/>
      <c r="I9" s="2"/>
      <c r="J9" s="2" t="s">
        <v>11</v>
      </c>
      <c r="K9" s="4">
        <v>45206</v>
      </c>
      <c r="L9" s="4">
        <f t="shared" si="0"/>
        <v>45236</v>
      </c>
      <c r="M9" s="6">
        <f t="shared" si="1"/>
        <v>146</v>
      </c>
      <c r="N9" s="3">
        <v>45382</v>
      </c>
      <c r="O9" s="2" t="str">
        <f t="shared" si="2"/>
        <v>Above 120 Days</v>
      </c>
      <c r="P9" s="2">
        <v>800</v>
      </c>
      <c r="Q9" s="7">
        <v>1</v>
      </c>
      <c r="R9" s="2"/>
      <c r="S9" s="2"/>
    </row>
    <row r="10" spans="1:22" x14ac:dyDescent="0.25">
      <c r="A10" s="2">
        <v>8</v>
      </c>
      <c r="B10" s="2" t="s">
        <v>155</v>
      </c>
      <c r="C10" s="2" t="s">
        <v>202</v>
      </c>
      <c r="D10" t="s">
        <v>183</v>
      </c>
      <c r="E10" s="2" t="s">
        <v>180</v>
      </c>
      <c r="F10" s="2" t="s">
        <v>171</v>
      </c>
      <c r="G10" s="2"/>
      <c r="I10" s="2"/>
      <c r="J10" s="2" t="s">
        <v>12</v>
      </c>
      <c r="K10" s="4">
        <v>45238</v>
      </c>
      <c r="L10" s="4">
        <f t="shared" si="0"/>
        <v>45268</v>
      </c>
      <c r="M10" s="6">
        <f t="shared" si="1"/>
        <v>114</v>
      </c>
      <c r="N10" s="3">
        <v>45382</v>
      </c>
      <c r="O10" s="2" t="str">
        <f t="shared" si="2"/>
        <v>91-120 Days</v>
      </c>
      <c r="P10" s="2">
        <v>2500</v>
      </c>
      <c r="Q10" s="7">
        <v>1</v>
      </c>
      <c r="R10" s="2"/>
      <c r="S10" s="2"/>
    </row>
    <row r="11" spans="1:22" x14ac:dyDescent="0.25">
      <c r="A11" s="2">
        <v>9</v>
      </c>
      <c r="B11" s="2" t="s">
        <v>156</v>
      </c>
      <c r="C11" s="2" t="s">
        <v>198</v>
      </c>
      <c r="D11" s="2"/>
      <c r="E11" s="2" t="s">
        <v>181</v>
      </c>
      <c r="F11" s="2" t="s">
        <v>172</v>
      </c>
      <c r="G11" s="2"/>
      <c r="I11" s="2"/>
      <c r="J11" s="2" t="s">
        <v>13</v>
      </c>
      <c r="K11" s="4">
        <v>45269</v>
      </c>
      <c r="L11" s="4">
        <f t="shared" si="0"/>
        <v>45299</v>
      </c>
      <c r="M11" s="6">
        <f t="shared" si="1"/>
        <v>83</v>
      </c>
      <c r="N11" s="3">
        <v>45382</v>
      </c>
      <c r="O11" s="2" t="str">
        <f t="shared" si="2"/>
        <v>61-90 Days</v>
      </c>
      <c r="P11" s="2">
        <v>6000</v>
      </c>
      <c r="Q11" s="7">
        <v>1</v>
      </c>
      <c r="R11" s="2"/>
      <c r="S11" s="2"/>
    </row>
    <row r="12" spans="1:22" x14ac:dyDescent="0.25">
      <c r="A12" s="2">
        <v>10</v>
      </c>
      <c r="B12" s="2" t="s">
        <v>153</v>
      </c>
      <c r="C12" s="2" t="s">
        <v>226</v>
      </c>
      <c r="D12" s="2"/>
      <c r="E12" s="2" t="s">
        <v>178</v>
      </c>
      <c r="F12" s="2" t="s">
        <v>169</v>
      </c>
      <c r="G12" s="2"/>
      <c r="I12" s="2"/>
      <c r="J12" s="2" t="s">
        <v>14</v>
      </c>
      <c r="K12" s="4">
        <v>45301</v>
      </c>
      <c r="L12" s="4">
        <f>K12+30</f>
        <v>45331</v>
      </c>
      <c r="M12" s="6">
        <f t="shared" si="1"/>
        <v>51</v>
      </c>
      <c r="N12" s="3">
        <v>45382</v>
      </c>
      <c r="O12" s="2" t="str">
        <f t="shared" si="2"/>
        <v>31-60 days</v>
      </c>
      <c r="P12" s="2">
        <v>80000</v>
      </c>
      <c r="Q12" s="7">
        <v>1</v>
      </c>
      <c r="R12" s="2"/>
      <c r="S12" s="2"/>
    </row>
    <row r="13" spans="1:22" x14ac:dyDescent="0.25">
      <c r="A13" s="2">
        <v>11</v>
      </c>
      <c r="B13" s="2" t="s">
        <v>157</v>
      </c>
      <c r="C13" s="2" t="s">
        <v>195</v>
      </c>
      <c r="D13" s="2" t="s">
        <v>184</v>
      </c>
      <c r="E13" s="2" t="s">
        <v>176</v>
      </c>
      <c r="F13" s="2" t="s">
        <v>165</v>
      </c>
      <c r="G13" s="2"/>
      <c r="I13" s="2"/>
      <c r="J13" s="2" t="s">
        <v>15</v>
      </c>
      <c r="K13" s="4">
        <v>45333</v>
      </c>
      <c r="L13" s="4">
        <f>K13+30</f>
        <v>45363</v>
      </c>
      <c r="M13" s="6">
        <f t="shared" si="1"/>
        <v>19</v>
      </c>
      <c r="N13" s="3">
        <v>45382</v>
      </c>
      <c r="O13" s="2" t="str">
        <f t="shared" si="2"/>
        <v>1-30 days</v>
      </c>
      <c r="P13" s="2">
        <v>2000</v>
      </c>
      <c r="Q13" s="7">
        <v>1</v>
      </c>
      <c r="R13" s="2"/>
      <c r="S13" s="2"/>
    </row>
    <row r="14" spans="1:22" x14ac:dyDescent="0.25">
      <c r="A14" s="2">
        <v>12</v>
      </c>
      <c r="B14" s="2" t="s">
        <v>154</v>
      </c>
      <c r="C14" s="2" t="s">
        <v>225</v>
      </c>
      <c r="D14" s="2"/>
      <c r="E14" s="2" t="s">
        <v>182</v>
      </c>
      <c r="F14" s="2" t="s">
        <v>173</v>
      </c>
      <c r="G14" s="2"/>
      <c r="I14" s="2"/>
      <c r="J14" s="2" t="s">
        <v>16</v>
      </c>
      <c r="K14" s="4">
        <v>45363</v>
      </c>
      <c r="L14" s="4">
        <f t="shared" ref="L14:L26" si="3">K14+30</f>
        <v>45393</v>
      </c>
      <c r="M14" s="6">
        <f t="shared" si="1"/>
        <v>0</v>
      </c>
      <c r="N14" s="3">
        <v>45382</v>
      </c>
      <c r="O14" s="2" t="str">
        <f t="shared" si="2"/>
        <v>Not due yet</v>
      </c>
      <c r="P14" s="2">
        <v>12000</v>
      </c>
      <c r="Q14" s="7">
        <v>1</v>
      </c>
      <c r="R14" s="2"/>
      <c r="S14" s="2"/>
    </row>
    <row r="15" spans="1:22" x14ac:dyDescent="0.25">
      <c r="A15" s="2">
        <v>13</v>
      </c>
      <c r="B15" s="2" t="s">
        <v>153</v>
      </c>
      <c r="C15" s="2" t="s">
        <v>245</v>
      </c>
      <c r="D15" s="2"/>
      <c r="E15" s="2" t="s">
        <v>178</v>
      </c>
      <c r="F15" s="2" t="s">
        <v>169</v>
      </c>
      <c r="G15" s="2" t="s">
        <v>64</v>
      </c>
      <c r="H15" t="s">
        <v>96</v>
      </c>
      <c r="I15" s="2" t="s">
        <v>126</v>
      </c>
      <c r="J15" s="2" t="s">
        <v>17</v>
      </c>
      <c r="K15" s="4">
        <v>45395</v>
      </c>
      <c r="L15" s="4">
        <f t="shared" si="3"/>
        <v>45425</v>
      </c>
      <c r="M15" s="6">
        <f t="shared" si="1"/>
        <v>0</v>
      </c>
      <c r="N15" s="3">
        <v>45382</v>
      </c>
      <c r="O15" s="2" t="str">
        <f t="shared" si="2"/>
        <v>Not due yet</v>
      </c>
      <c r="P15" s="2">
        <v>50</v>
      </c>
      <c r="Q15" s="2"/>
      <c r="R15" s="2"/>
      <c r="S15" s="2"/>
    </row>
    <row r="16" spans="1:22" x14ac:dyDescent="0.25">
      <c r="A16" s="2">
        <v>14</v>
      </c>
      <c r="B16" s="2" t="s">
        <v>155</v>
      </c>
      <c r="C16" s="2" t="s">
        <v>223</v>
      </c>
      <c r="D16" t="s">
        <v>183</v>
      </c>
      <c r="E16" s="2" t="s">
        <v>180</v>
      </c>
      <c r="F16" s="2" t="s">
        <v>171</v>
      </c>
      <c r="G16" s="2"/>
      <c r="I16" s="2"/>
      <c r="J16" s="2" t="s">
        <v>18</v>
      </c>
      <c r="K16" s="4">
        <v>45030</v>
      </c>
      <c r="L16" s="4">
        <f t="shared" si="3"/>
        <v>45060</v>
      </c>
      <c r="M16" s="6">
        <f t="shared" si="1"/>
        <v>322</v>
      </c>
      <c r="N16" s="3">
        <v>45382</v>
      </c>
      <c r="O16" s="2" t="str">
        <f t="shared" si="2"/>
        <v>Above 120 Days</v>
      </c>
      <c r="P16" s="2">
        <v>40000</v>
      </c>
      <c r="Q16" s="7">
        <v>1</v>
      </c>
      <c r="R16" s="2"/>
      <c r="S16" s="2"/>
    </row>
    <row r="17" spans="1:19" x14ac:dyDescent="0.25">
      <c r="A17" s="2">
        <v>15</v>
      </c>
      <c r="B17" s="2" t="s">
        <v>156</v>
      </c>
      <c r="C17" s="2" t="s">
        <v>224</v>
      </c>
      <c r="D17" s="2"/>
      <c r="E17" s="2" t="s">
        <v>181</v>
      </c>
      <c r="F17" s="2" t="s">
        <v>172</v>
      </c>
      <c r="G17" s="2"/>
      <c r="I17" s="2"/>
      <c r="J17" s="2" t="s">
        <v>19</v>
      </c>
      <c r="K17" s="4">
        <v>45061</v>
      </c>
      <c r="L17" s="4">
        <f t="shared" si="3"/>
        <v>45091</v>
      </c>
      <c r="M17" s="6">
        <f t="shared" si="1"/>
        <v>291</v>
      </c>
      <c r="N17" s="3">
        <v>45382</v>
      </c>
      <c r="O17" s="2" t="str">
        <f t="shared" si="2"/>
        <v>Above 120 Days</v>
      </c>
      <c r="P17" s="2">
        <v>100000</v>
      </c>
      <c r="Q17" s="7">
        <v>1</v>
      </c>
      <c r="R17" s="2"/>
      <c r="S17" s="2"/>
    </row>
    <row r="18" spans="1:19" x14ac:dyDescent="0.25">
      <c r="A18" s="2">
        <v>16</v>
      </c>
      <c r="B18" s="2" t="s">
        <v>153</v>
      </c>
      <c r="C18" s="2" t="s">
        <v>246</v>
      </c>
      <c r="D18" s="2"/>
      <c r="E18" s="2" t="s">
        <v>178</v>
      </c>
      <c r="F18" s="2" t="s">
        <v>169</v>
      </c>
      <c r="G18" s="2" t="s">
        <v>65</v>
      </c>
      <c r="H18" t="s">
        <v>97</v>
      </c>
      <c r="I18" s="2" t="s">
        <v>127</v>
      </c>
      <c r="J18" s="2" t="s">
        <v>20</v>
      </c>
      <c r="K18" s="4">
        <v>45093</v>
      </c>
      <c r="L18" s="4">
        <f t="shared" si="3"/>
        <v>45123</v>
      </c>
      <c r="M18" s="6">
        <f t="shared" si="1"/>
        <v>259</v>
      </c>
      <c r="N18" s="3">
        <v>45382</v>
      </c>
      <c r="O18" s="2" t="str">
        <f t="shared" si="2"/>
        <v>Above 120 Days</v>
      </c>
      <c r="P18" s="2">
        <v>4500</v>
      </c>
      <c r="Q18" s="2"/>
      <c r="R18" s="2"/>
      <c r="S18" s="2"/>
    </row>
    <row r="19" spans="1:19" x14ac:dyDescent="0.25">
      <c r="A19" s="2">
        <v>17</v>
      </c>
      <c r="B19" s="2" t="s">
        <v>157</v>
      </c>
      <c r="C19" s="2" t="s">
        <v>217</v>
      </c>
      <c r="D19" s="2" t="s">
        <v>184</v>
      </c>
      <c r="E19" s="2" t="s">
        <v>176</v>
      </c>
      <c r="F19" s="2" t="s">
        <v>165</v>
      </c>
      <c r="G19" s="2"/>
      <c r="I19" s="2"/>
      <c r="J19" s="2" t="s">
        <v>21</v>
      </c>
      <c r="K19" s="4">
        <v>45124</v>
      </c>
      <c r="L19" s="4">
        <f t="shared" si="3"/>
        <v>45154</v>
      </c>
      <c r="M19" s="6">
        <f t="shared" si="1"/>
        <v>228</v>
      </c>
      <c r="N19" s="3">
        <v>45382</v>
      </c>
      <c r="O19" s="2" t="str">
        <f t="shared" si="2"/>
        <v>Above 120 Days</v>
      </c>
      <c r="P19" s="2">
        <v>50000</v>
      </c>
      <c r="Q19" s="7">
        <v>1</v>
      </c>
      <c r="R19" s="2"/>
      <c r="S19" s="2"/>
    </row>
    <row r="20" spans="1:19" x14ac:dyDescent="0.25">
      <c r="A20" s="2">
        <v>18</v>
      </c>
      <c r="B20" s="2" t="s">
        <v>156</v>
      </c>
      <c r="C20" s="2" t="s">
        <v>241</v>
      </c>
      <c r="D20" s="2"/>
      <c r="E20" s="2" t="s">
        <v>181</v>
      </c>
      <c r="F20" s="2" t="s">
        <v>172</v>
      </c>
      <c r="G20" s="2" t="s">
        <v>66</v>
      </c>
      <c r="H20" t="s">
        <v>98</v>
      </c>
      <c r="I20" s="2" t="s">
        <v>128</v>
      </c>
      <c r="J20" s="2" t="s">
        <v>22</v>
      </c>
      <c r="K20" s="4">
        <v>45156</v>
      </c>
      <c r="L20" s="4">
        <f t="shared" si="3"/>
        <v>45186</v>
      </c>
      <c r="M20" s="6">
        <f t="shared" si="1"/>
        <v>196</v>
      </c>
      <c r="N20" s="3">
        <v>45382</v>
      </c>
      <c r="O20" s="2" t="str">
        <f t="shared" si="2"/>
        <v>Above 120 Days</v>
      </c>
      <c r="P20" s="2">
        <v>1500</v>
      </c>
      <c r="Q20" s="2"/>
      <c r="R20" s="2"/>
      <c r="S20" s="2"/>
    </row>
    <row r="21" spans="1:19" x14ac:dyDescent="0.25">
      <c r="A21" s="2">
        <v>19</v>
      </c>
      <c r="B21" s="2" t="s">
        <v>154</v>
      </c>
      <c r="C21" s="2" t="s">
        <v>243</v>
      </c>
      <c r="D21" s="2"/>
      <c r="E21" s="2" t="s">
        <v>182</v>
      </c>
      <c r="F21" s="2" t="s">
        <v>173</v>
      </c>
      <c r="G21" s="2" t="s">
        <v>67</v>
      </c>
      <c r="H21" t="s">
        <v>99</v>
      </c>
      <c r="I21" s="2" t="s">
        <v>129</v>
      </c>
      <c r="J21" s="2" t="s">
        <v>23</v>
      </c>
      <c r="K21" s="4">
        <v>45188</v>
      </c>
      <c r="L21" s="4">
        <f t="shared" si="3"/>
        <v>45218</v>
      </c>
      <c r="M21" s="6">
        <f t="shared" si="1"/>
        <v>164</v>
      </c>
      <c r="N21" s="3">
        <v>45382</v>
      </c>
      <c r="O21" s="2" t="str">
        <f t="shared" si="2"/>
        <v>Above 120 Days</v>
      </c>
      <c r="P21" s="2">
        <v>300</v>
      </c>
      <c r="Q21" s="2"/>
      <c r="R21" s="2"/>
      <c r="S21" s="2"/>
    </row>
    <row r="22" spans="1:19" x14ac:dyDescent="0.25">
      <c r="A22" s="2">
        <v>20</v>
      </c>
      <c r="B22" s="2" t="s">
        <v>155</v>
      </c>
      <c r="C22" s="2" t="s">
        <v>239</v>
      </c>
      <c r="D22" t="s">
        <v>183</v>
      </c>
      <c r="E22" s="2" t="s">
        <v>180</v>
      </c>
      <c r="F22" s="2" t="s">
        <v>171</v>
      </c>
      <c r="G22" s="2" t="s">
        <v>68</v>
      </c>
      <c r="H22" t="s">
        <v>100</v>
      </c>
      <c r="I22" s="2" t="s">
        <v>130</v>
      </c>
      <c r="J22" s="2" t="s">
        <v>24</v>
      </c>
      <c r="K22" s="4">
        <v>45219</v>
      </c>
      <c r="L22" s="4">
        <f t="shared" si="3"/>
        <v>45249</v>
      </c>
      <c r="M22" s="6">
        <f t="shared" si="1"/>
        <v>133</v>
      </c>
      <c r="N22" s="3">
        <v>45382</v>
      </c>
      <c r="O22" s="2" t="str">
        <f t="shared" si="2"/>
        <v>Above 120 Days</v>
      </c>
      <c r="P22" s="2">
        <v>400</v>
      </c>
      <c r="Q22" s="2"/>
      <c r="R22" s="2"/>
      <c r="S22" s="2"/>
    </row>
    <row r="23" spans="1:19" x14ac:dyDescent="0.25">
      <c r="A23" s="2">
        <v>21</v>
      </c>
      <c r="B23" s="2" t="s">
        <v>157</v>
      </c>
      <c r="C23" s="2" t="s">
        <v>227</v>
      </c>
      <c r="D23" s="2" t="s">
        <v>184</v>
      </c>
      <c r="E23" s="2" t="s">
        <v>176</v>
      </c>
      <c r="F23" s="2" t="s">
        <v>165</v>
      </c>
      <c r="G23" s="2" t="s">
        <v>69</v>
      </c>
      <c r="H23" t="s">
        <v>101</v>
      </c>
      <c r="I23" s="2" t="s">
        <v>131</v>
      </c>
      <c r="J23" s="2" t="s">
        <v>25</v>
      </c>
      <c r="K23" s="4">
        <v>45251</v>
      </c>
      <c r="L23" s="4">
        <f t="shared" si="3"/>
        <v>45281</v>
      </c>
      <c r="M23" s="6">
        <f t="shared" si="1"/>
        <v>101</v>
      </c>
      <c r="N23" s="3">
        <v>45382</v>
      </c>
      <c r="O23" s="2" t="str">
        <f t="shared" si="2"/>
        <v>91-120 Days</v>
      </c>
      <c r="P23" s="2">
        <v>2000</v>
      </c>
      <c r="Q23" s="2"/>
      <c r="R23" s="2"/>
      <c r="S23" s="2"/>
    </row>
    <row r="24" spans="1:19" x14ac:dyDescent="0.25">
      <c r="A24" s="2">
        <v>22</v>
      </c>
      <c r="B24" s="2" t="s">
        <v>156</v>
      </c>
      <c r="C24" s="2" t="s">
        <v>242</v>
      </c>
      <c r="D24" s="2"/>
      <c r="E24" s="2" t="s">
        <v>181</v>
      </c>
      <c r="F24" s="2" t="s">
        <v>172</v>
      </c>
      <c r="G24" s="2" t="s">
        <v>70</v>
      </c>
      <c r="H24" t="s">
        <v>102</v>
      </c>
      <c r="I24" s="2" t="s">
        <v>132</v>
      </c>
      <c r="J24" s="2" t="s">
        <v>26</v>
      </c>
      <c r="K24" s="4">
        <v>45282</v>
      </c>
      <c r="L24" s="4">
        <f t="shared" si="3"/>
        <v>45312</v>
      </c>
      <c r="M24" s="6">
        <f t="shared" si="1"/>
        <v>70</v>
      </c>
      <c r="N24" s="3">
        <v>45382</v>
      </c>
      <c r="O24" s="2" t="str">
        <f t="shared" si="2"/>
        <v>61-90 Days</v>
      </c>
      <c r="P24" s="2">
        <v>4200</v>
      </c>
      <c r="Q24" s="2"/>
      <c r="R24" s="2"/>
      <c r="S24" s="2"/>
    </row>
    <row r="25" spans="1:19" x14ac:dyDescent="0.25">
      <c r="A25" s="2">
        <v>23</v>
      </c>
      <c r="B25" s="2" t="s">
        <v>154</v>
      </c>
      <c r="C25" s="2" t="s">
        <v>244</v>
      </c>
      <c r="D25" s="2"/>
      <c r="E25" s="2" t="s">
        <v>182</v>
      </c>
      <c r="F25" s="2" t="s">
        <v>173</v>
      </c>
      <c r="G25" s="2" t="s">
        <v>71</v>
      </c>
      <c r="H25" t="s">
        <v>103</v>
      </c>
      <c r="I25" s="2" t="s">
        <v>133</v>
      </c>
      <c r="J25" s="2" t="s">
        <v>27</v>
      </c>
      <c r="K25" s="4">
        <v>45314</v>
      </c>
      <c r="L25" s="4">
        <f t="shared" si="3"/>
        <v>45344</v>
      </c>
      <c r="M25" s="6">
        <f t="shared" si="1"/>
        <v>38</v>
      </c>
      <c r="N25" s="3">
        <v>45382</v>
      </c>
      <c r="O25" s="2" t="str">
        <f t="shared" si="2"/>
        <v>31-60 days</v>
      </c>
      <c r="P25" s="2">
        <v>7000</v>
      </c>
      <c r="Q25" s="2"/>
      <c r="R25" s="2"/>
      <c r="S25" s="2"/>
    </row>
    <row r="26" spans="1:19" x14ac:dyDescent="0.25">
      <c r="A26" s="2">
        <v>24</v>
      </c>
      <c r="B26" s="2" t="s">
        <v>155</v>
      </c>
      <c r="C26" s="2" t="s">
        <v>240</v>
      </c>
      <c r="D26" t="s">
        <v>183</v>
      </c>
      <c r="E26" s="2" t="s">
        <v>180</v>
      </c>
      <c r="F26" s="2" t="s">
        <v>171</v>
      </c>
      <c r="G26" s="2" t="s">
        <v>72</v>
      </c>
      <c r="H26" t="s">
        <v>104</v>
      </c>
      <c r="I26" s="2" t="s">
        <v>134</v>
      </c>
      <c r="J26" s="2" t="s">
        <v>28</v>
      </c>
      <c r="K26" s="4">
        <v>45346</v>
      </c>
      <c r="L26" s="4">
        <f t="shared" si="3"/>
        <v>45376</v>
      </c>
      <c r="M26" s="6">
        <f t="shared" si="1"/>
        <v>6</v>
      </c>
      <c r="N26" s="3">
        <v>45382</v>
      </c>
      <c r="O26" s="2" t="str">
        <f t="shared" si="2"/>
        <v>1-30 days</v>
      </c>
      <c r="P26" s="2">
        <v>800</v>
      </c>
      <c r="Q26" s="2"/>
      <c r="R26" s="2"/>
      <c r="S26" s="2"/>
    </row>
    <row r="27" spans="1:19" x14ac:dyDescent="0.25">
      <c r="A27" s="2">
        <v>25</v>
      </c>
      <c r="B27" s="2" t="s">
        <v>158</v>
      </c>
      <c r="C27" s="2" t="s">
        <v>190</v>
      </c>
      <c r="D27" s="2"/>
      <c r="E27" s="2" t="s">
        <v>179</v>
      </c>
      <c r="F27" s="2" t="s">
        <v>170</v>
      </c>
      <c r="G27" s="2" t="s">
        <v>73</v>
      </c>
      <c r="H27" t="s">
        <v>105</v>
      </c>
      <c r="I27" s="2" t="s">
        <v>135</v>
      </c>
      <c r="J27" s="2" t="s">
        <v>29</v>
      </c>
      <c r="K27" s="4">
        <v>45376</v>
      </c>
      <c r="L27" s="4">
        <f>K27+30</f>
        <v>45406</v>
      </c>
      <c r="M27" s="6">
        <f t="shared" si="1"/>
        <v>0</v>
      </c>
      <c r="N27" s="3">
        <v>45382</v>
      </c>
      <c r="O27" s="2" t="str">
        <f t="shared" si="2"/>
        <v>Not due yet</v>
      </c>
      <c r="P27" s="2">
        <v>430700</v>
      </c>
      <c r="Q27" s="7">
        <v>1</v>
      </c>
      <c r="R27" s="2"/>
      <c r="S27" s="2"/>
    </row>
    <row r="28" spans="1:19" x14ac:dyDescent="0.25">
      <c r="A28" s="2">
        <v>26</v>
      </c>
      <c r="B28" s="2" t="s">
        <v>162</v>
      </c>
      <c r="C28" s="2" t="s">
        <v>187</v>
      </c>
      <c r="D28" s="2"/>
      <c r="E28" s="2" t="s">
        <v>175</v>
      </c>
      <c r="F28" s="2" t="s">
        <v>167</v>
      </c>
      <c r="G28" s="2" t="s">
        <v>74</v>
      </c>
      <c r="H28" t="s">
        <v>106</v>
      </c>
      <c r="I28" s="2" t="s">
        <v>136</v>
      </c>
      <c r="J28" s="2" t="s">
        <v>30</v>
      </c>
      <c r="K28" s="4">
        <v>45042</v>
      </c>
      <c r="L28" s="4">
        <f t="shared" ref="L28" si="4">K28+30</f>
        <v>45072</v>
      </c>
      <c r="M28" s="6">
        <f t="shared" si="1"/>
        <v>310</v>
      </c>
      <c r="N28" s="3">
        <v>45382</v>
      </c>
      <c r="O28" s="2" t="str">
        <f t="shared" si="2"/>
        <v>Above 120 Days</v>
      </c>
      <c r="P28" s="2">
        <v>15340</v>
      </c>
      <c r="Q28" s="7">
        <v>1</v>
      </c>
      <c r="R28" s="2"/>
      <c r="S28" s="2"/>
    </row>
    <row r="29" spans="1:19" x14ac:dyDescent="0.25">
      <c r="A29" s="2">
        <v>27</v>
      </c>
      <c r="B29" s="2" t="s">
        <v>157</v>
      </c>
      <c r="C29" s="2" t="s">
        <v>228</v>
      </c>
      <c r="D29" s="2" t="s">
        <v>184</v>
      </c>
      <c r="E29" s="2" t="s">
        <v>176</v>
      </c>
      <c r="F29" s="2" t="s">
        <v>165</v>
      </c>
      <c r="G29" s="2" t="s">
        <v>75</v>
      </c>
      <c r="H29" t="s">
        <v>107</v>
      </c>
      <c r="I29" s="2" t="s">
        <v>137</v>
      </c>
      <c r="J29" s="2" t="s">
        <v>31</v>
      </c>
      <c r="K29" s="4">
        <v>45073</v>
      </c>
      <c r="L29" s="4">
        <f>K29+30</f>
        <v>45103</v>
      </c>
      <c r="M29" s="6">
        <f t="shared" si="1"/>
        <v>279</v>
      </c>
      <c r="N29" s="3">
        <v>45382</v>
      </c>
      <c r="O29" s="2" t="str">
        <f t="shared" si="2"/>
        <v>Above 120 Days</v>
      </c>
      <c r="P29" s="2">
        <v>150</v>
      </c>
      <c r="Q29" s="2"/>
      <c r="R29" s="2"/>
      <c r="S29" s="2"/>
    </row>
    <row r="30" spans="1:19" x14ac:dyDescent="0.25">
      <c r="A30" s="2">
        <v>28</v>
      </c>
      <c r="B30" s="2" t="s">
        <v>160</v>
      </c>
      <c r="C30" s="2" t="s">
        <v>189</v>
      </c>
      <c r="D30" s="2"/>
      <c r="E30" s="2" t="s">
        <v>178</v>
      </c>
      <c r="F30" s="2" t="s">
        <v>169</v>
      </c>
      <c r="G30" s="2" t="s">
        <v>76</v>
      </c>
      <c r="H30" t="s">
        <v>108</v>
      </c>
      <c r="I30" s="2" t="s">
        <v>138</v>
      </c>
      <c r="J30" s="2" t="s">
        <v>32</v>
      </c>
      <c r="K30" s="4">
        <v>45105</v>
      </c>
      <c r="L30" s="4">
        <f>K30+30</f>
        <v>45135</v>
      </c>
      <c r="M30" s="6">
        <f t="shared" si="1"/>
        <v>247</v>
      </c>
      <c r="N30" s="3">
        <v>45382</v>
      </c>
      <c r="O30" s="2" t="str">
        <f t="shared" si="2"/>
        <v>Above 120 Days</v>
      </c>
      <c r="P30" s="2">
        <v>460200</v>
      </c>
      <c r="Q30" s="7">
        <v>1</v>
      </c>
      <c r="R30" s="2"/>
      <c r="S30" s="2"/>
    </row>
    <row r="31" spans="1:19" x14ac:dyDescent="0.25">
      <c r="A31" s="2">
        <v>29</v>
      </c>
      <c r="B31" s="2" t="s">
        <v>161</v>
      </c>
      <c r="C31" s="2" t="s">
        <v>188</v>
      </c>
      <c r="D31" s="2"/>
      <c r="E31" s="2" t="s">
        <v>177</v>
      </c>
      <c r="F31" s="2" t="s">
        <v>168</v>
      </c>
      <c r="G31" s="2" t="s">
        <v>77</v>
      </c>
      <c r="H31" t="s">
        <v>109</v>
      </c>
      <c r="I31" s="2" t="s">
        <v>139</v>
      </c>
      <c r="J31" s="2" t="s">
        <v>33</v>
      </c>
      <c r="K31" s="4">
        <v>45136</v>
      </c>
      <c r="L31" s="4">
        <f t="shared" ref="L31:L36" si="5">K31+30</f>
        <v>45166</v>
      </c>
      <c r="M31" s="6">
        <f t="shared" si="1"/>
        <v>216</v>
      </c>
      <c r="N31" s="3">
        <v>45382</v>
      </c>
      <c r="O31" s="2" t="str">
        <f t="shared" si="2"/>
        <v>Above 120 Days</v>
      </c>
      <c r="P31" s="2">
        <v>271400</v>
      </c>
      <c r="Q31" s="7">
        <v>1</v>
      </c>
      <c r="R31" s="2"/>
      <c r="S31" s="2"/>
    </row>
    <row r="32" spans="1:19" x14ac:dyDescent="0.25">
      <c r="A32" s="2">
        <v>30</v>
      </c>
      <c r="B32" s="2" t="s">
        <v>158</v>
      </c>
      <c r="C32" s="2" t="s">
        <v>199</v>
      </c>
      <c r="D32" s="2"/>
      <c r="E32" s="2" t="s">
        <v>179</v>
      </c>
      <c r="F32" s="2" t="s">
        <v>170</v>
      </c>
      <c r="G32" s="2"/>
      <c r="I32" s="2"/>
      <c r="J32" s="2" t="s">
        <v>34</v>
      </c>
      <c r="K32" s="4">
        <v>45168</v>
      </c>
      <c r="L32" s="4">
        <f t="shared" si="5"/>
        <v>45198</v>
      </c>
      <c r="M32" s="6">
        <f t="shared" si="1"/>
        <v>184</v>
      </c>
      <c r="N32" s="3">
        <v>45382</v>
      </c>
      <c r="O32" s="2" t="str">
        <f t="shared" si="2"/>
        <v>Above 120 Days</v>
      </c>
      <c r="P32" s="2">
        <v>1200</v>
      </c>
      <c r="Q32" s="7">
        <v>1</v>
      </c>
      <c r="R32" s="2"/>
      <c r="S32" s="2"/>
    </row>
    <row r="33" spans="1:19" x14ac:dyDescent="0.25">
      <c r="A33" s="2">
        <v>31</v>
      </c>
      <c r="B33" s="2" t="s">
        <v>160</v>
      </c>
      <c r="C33" s="2" t="s">
        <v>200</v>
      </c>
      <c r="D33" s="2"/>
      <c r="E33" s="2" t="s">
        <v>178</v>
      </c>
      <c r="F33" s="2" t="s">
        <v>169</v>
      </c>
      <c r="G33" s="2"/>
      <c r="I33" s="2"/>
      <c r="J33" s="2" t="s">
        <v>35</v>
      </c>
      <c r="K33" s="4">
        <v>45199</v>
      </c>
      <c r="L33" s="4">
        <f t="shared" si="5"/>
        <v>45229</v>
      </c>
      <c r="M33" s="6">
        <f t="shared" si="1"/>
        <v>153</v>
      </c>
      <c r="N33" s="3">
        <v>45382</v>
      </c>
      <c r="O33" s="2" t="str">
        <f t="shared" si="2"/>
        <v>Above 120 Days</v>
      </c>
      <c r="P33" s="2">
        <v>300</v>
      </c>
      <c r="Q33" s="7">
        <v>31</v>
      </c>
      <c r="R33" s="2"/>
      <c r="S33" s="2"/>
    </row>
    <row r="34" spans="1:19" x14ac:dyDescent="0.25">
      <c r="A34" s="2">
        <v>32</v>
      </c>
      <c r="B34" s="2" t="s">
        <v>161</v>
      </c>
      <c r="C34" s="2" t="s">
        <v>201</v>
      </c>
      <c r="D34" s="2"/>
      <c r="E34" s="2" t="s">
        <v>177</v>
      </c>
      <c r="F34" s="2" t="s">
        <v>168</v>
      </c>
      <c r="G34" s="2"/>
      <c r="I34" s="2"/>
      <c r="J34" s="2" t="s">
        <v>36</v>
      </c>
      <c r="K34" s="4">
        <v>45200</v>
      </c>
      <c r="L34" s="4">
        <f t="shared" si="5"/>
        <v>45230</v>
      </c>
      <c r="M34" s="6">
        <f t="shared" si="1"/>
        <v>152</v>
      </c>
      <c r="N34" s="3">
        <v>45382</v>
      </c>
      <c r="O34" s="2" t="str">
        <f t="shared" si="2"/>
        <v>Above 120 Days</v>
      </c>
      <c r="P34" s="2">
        <v>1000</v>
      </c>
      <c r="Q34" s="7"/>
      <c r="R34" s="2"/>
      <c r="S34" s="2"/>
    </row>
    <row r="35" spans="1:19" x14ac:dyDescent="0.25">
      <c r="A35" s="2">
        <v>33</v>
      </c>
      <c r="B35" s="2" t="s">
        <v>162</v>
      </c>
      <c r="C35" s="2" t="s">
        <v>197</v>
      </c>
      <c r="D35" s="2"/>
      <c r="E35" s="2" t="s">
        <v>175</v>
      </c>
      <c r="F35" s="2" t="s">
        <v>167</v>
      </c>
      <c r="G35" s="2"/>
      <c r="I35" s="2"/>
      <c r="J35" s="2" t="s">
        <v>37</v>
      </c>
      <c r="K35" s="4">
        <v>45232</v>
      </c>
      <c r="L35" s="4">
        <f t="shared" si="5"/>
        <v>45262</v>
      </c>
      <c r="M35" s="6">
        <f t="shared" si="1"/>
        <v>120</v>
      </c>
      <c r="N35" s="3">
        <v>45382</v>
      </c>
      <c r="O35" s="2" t="str">
        <f t="shared" si="2"/>
        <v>91-120 Days</v>
      </c>
      <c r="P35" s="2">
        <v>3000</v>
      </c>
      <c r="Q35" s="7"/>
      <c r="R35" s="2"/>
      <c r="S35" s="2"/>
    </row>
    <row r="36" spans="1:19" x14ac:dyDescent="0.25">
      <c r="A36" s="2">
        <v>34</v>
      </c>
      <c r="B36" s="2" t="s">
        <v>159</v>
      </c>
      <c r="C36" s="2" t="s">
        <v>186</v>
      </c>
      <c r="D36" s="2"/>
      <c r="E36" s="2" t="s">
        <v>174</v>
      </c>
      <c r="F36" s="2" t="s">
        <v>166</v>
      </c>
      <c r="G36" s="2" t="s">
        <v>78</v>
      </c>
      <c r="H36" t="s">
        <v>110</v>
      </c>
      <c r="I36" s="2" t="s">
        <v>140</v>
      </c>
      <c r="J36" s="2" t="s">
        <v>38</v>
      </c>
      <c r="K36" s="4">
        <v>45263</v>
      </c>
      <c r="L36" s="4">
        <f t="shared" si="5"/>
        <v>45293</v>
      </c>
      <c r="M36" s="6">
        <f t="shared" si="1"/>
        <v>89</v>
      </c>
      <c r="N36" s="3">
        <v>45382</v>
      </c>
      <c r="O36" s="2" t="str">
        <f t="shared" si="2"/>
        <v>61-90 Days</v>
      </c>
      <c r="P36" s="2">
        <v>96760</v>
      </c>
      <c r="Q36" s="7"/>
      <c r="R36" s="2"/>
      <c r="S36" s="2"/>
    </row>
    <row r="37" spans="1:19" x14ac:dyDescent="0.25">
      <c r="A37" s="2">
        <v>35</v>
      </c>
      <c r="B37" s="2" t="s">
        <v>162</v>
      </c>
      <c r="C37" s="2" t="s">
        <v>219</v>
      </c>
      <c r="D37" s="2"/>
      <c r="E37" s="2" t="s">
        <v>175</v>
      </c>
      <c r="F37" s="2" t="s">
        <v>167</v>
      </c>
      <c r="G37" s="2"/>
      <c r="I37" s="2"/>
      <c r="J37" s="2" t="s">
        <v>39</v>
      </c>
      <c r="K37" s="4">
        <v>45295</v>
      </c>
      <c r="L37" s="4">
        <f>K37+30</f>
        <v>45325</v>
      </c>
      <c r="M37" s="6">
        <f t="shared" si="1"/>
        <v>57</v>
      </c>
      <c r="N37" s="3">
        <v>45382</v>
      </c>
      <c r="O37" s="2" t="str">
        <f t="shared" si="2"/>
        <v>31-60 days</v>
      </c>
      <c r="P37" s="2">
        <v>20000</v>
      </c>
      <c r="Q37" s="7"/>
      <c r="R37" s="2"/>
      <c r="S37" s="2"/>
    </row>
    <row r="38" spans="1:19" x14ac:dyDescent="0.25">
      <c r="A38" s="2">
        <v>36</v>
      </c>
      <c r="B38" s="2" t="s">
        <v>158</v>
      </c>
      <c r="C38" s="2" t="s">
        <v>222</v>
      </c>
      <c r="D38" s="2"/>
      <c r="E38" s="2" t="s">
        <v>179</v>
      </c>
      <c r="F38" s="2" t="s">
        <v>170</v>
      </c>
      <c r="G38" s="2"/>
      <c r="I38" s="2"/>
      <c r="J38" s="2" t="s">
        <v>40</v>
      </c>
      <c r="K38" s="4">
        <v>45327</v>
      </c>
      <c r="L38" s="4">
        <f t="shared" ref="L38:L41" si="6">K38+30</f>
        <v>45357</v>
      </c>
      <c r="M38" s="6">
        <f t="shared" si="1"/>
        <v>25</v>
      </c>
      <c r="N38" s="3">
        <v>45382</v>
      </c>
      <c r="O38" s="2" t="str">
        <f t="shared" si="2"/>
        <v>1-30 days</v>
      </c>
      <c r="P38" s="2">
        <v>25000</v>
      </c>
      <c r="Q38" s="7"/>
      <c r="R38" s="2"/>
      <c r="S38" s="2"/>
    </row>
    <row r="39" spans="1:19" x14ac:dyDescent="0.25">
      <c r="A39" s="2">
        <v>37</v>
      </c>
      <c r="B39" s="2" t="s">
        <v>161</v>
      </c>
      <c r="C39" s="2" t="s">
        <v>220</v>
      </c>
      <c r="D39" s="2"/>
      <c r="E39" s="2" t="s">
        <v>177</v>
      </c>
      <c r="F39" s="2" t="s">
        <v>168</v>
      </c>
      <c r="G39" s="2"/>
      <c r="I39" s="2"/>
      <c r="J39" s="2" t="s">
        <v>41</v>
      </c>
      <c r="K39" s="4">
        <v>45357</v>
      </c>
      <c r="L39" s="4">
        <f t="shared" si="6"/>
        <v>45387</v>
      </c>
      <c r="M39" s="6">
        <f t="shared" si="1"/>
        <v>0</v>
      </c>
      <c r="N39" s="3">
        <v>45382</v>
      </c>
      <c r="O39" s="2" t="str">
        <f t="shared" si="2"/>
        <v>Not due yet</v>
      </c>
      <c r="P39" s="2">
        <v>30000</v>
      </c>
      <c r="Q39" s="7"/>
      <c r="R39" s="2"/>
      <c r="S39" s="2"/>
    </row>
    <row r="40" spans="1:19" x14ac:dyDescent="0.25">
      <c r="A40" s="2">
        <v>38</v>
      </c>
      <c r="B40" s="2" t="s">
        <v>160</v>
      </c>
      <c r="C40" s="2" t="s">
        <v>221</v>
      </c>
      <c r="D40" s="2"/>
      <c r="E40" s="2" t="s">
        <v>178</v>
      </c>
      <c r="F40" s="2" t="s">
        <v>169</v>
      </c>
      <c r="G40" s="2"/>
      <c r="I40" s="2"/>
      <c r="J40" s="2" t="s">
        <v>42</v>
      </c>
      <c r="K40" s="4">
        <v>45023</v>
      </c>
      <c r="L40" s="4">
        <f t="shared" si="6"/>
        <v>45053</v>
      </c>
      <c r="M40" s="6">
        <f t="shared" si="1"/>
        <v>329</v>
      </c>
      <c r="N40" s="3">
        <v>45382</v>
      </c>
      <c r="O40" s="2" t="str">
        <f t="shared" si="2"/>
        <v>Above 120 Days</v>
      </c>
      <c r="P40" s="2">
        <v>16000</v>
      </c>
      <c r="Q40" s="7">
        <v>38</v>
      </c>
      <c r="R40" s="2"/>
      <c r="S40" s="2"/>
    </row>
    <row r="41" spans="1:19" x14ac:dyDescent="0.25">
      <c r="A41" s="2">
        <v>39</v>
      </c>
      <c r="B41" s="2" t="s">
        <v>161</v>
      </c>
      <c r="C41" s="2" t="s">
        <v>233</v>
      </c>
      <c r="D41" s="2"/>
      <c r="E41" s="2" t="s">
        <v>177</v>
      </c>
      <c r="F41" s="2" t="s">
        <v>168</v>
      </c>
      <c r="G41" s="2" t="s">
        <v>79</v>
      </c>
      <c r="H41" t="s">
        <v>111</v>
      </c>
      <c r="I41" s="2" t="s">
        <v>141</v>
      </c>
      <c r="J41" s="2" t="s">
        <v>43</v>
      </c>
      <c r="K41" s="4">
        <v>45054</v>
      </c>
      <c r="L41" s="4">
        <f t="shared" si="6"/>
        <v>45084</v>
      </c>
      <c r="M41" s="6">
        <f t="shared" si="1"/>
        <v>298</v>
      </c>
      <c r="N41" s="3">
        <v>45382</v>
      </c>
      <c r="O41" s="2" t="str">
        <f t="shared" si="2"/>
        <v>Above 120 Days</v>
      </c>
      <c r="P41" s="2">
        <v>300</v>
      </c>
      <c r="Q41" s="2"/>
      <c r="R41" s="2"/>
      <c r="S41" s="2"/>
    </row>
    <row r="42" spans="1:19" x14ac:dyDescent="0.25">
      <c r="A42" s="2">
        <v>40</v>
      </c>
      <c r="B42" s="2" t="s">
        <v>159</v>
      </c>
      <c r="C42" s="2" t="s">
        <v>196</v>
      </c>
      <c r="D42" s="2"/>
      <c r="E42" s="2" t="s">
        <v>174</v>
      </c>
      <c r="F42" s="2" t="s">
        <v>166</v>
      </c>
      <c r="G42" s="2"/>
      <c r="I42" s="2"/>
      <c r="J42" s="2" t="s">
        <v>44</v>
      </c>
      <c r="K42" s="4">
        <v>45086</v>
      </c>
      <c r="L42" s="4">
        <f>K42+30</f>
        <v>45116</v>
      </c>
      <c r="M42" s="6">
        <f t="shared" si="1"/>
        <v>266</v>
      </c>
      <c r="N42" s="3">
        <v>45382</v>
      </c>
      <c r="O42" s="2" t="str">
        <f t="shared" si="2"/>
        <v>Above 120 Days</v>
      </c>
      <c r="P42" s="2">
        <v>500</v>
      </c>
      <c r="Q42" s="7"/>
      <c r="R42" s="2"/>
      <c r="S42" s="2"/>
    </row>
    <row r="43" spans="1:19" x14ac:dyDescent="0.25">
      <c r="A43" s="2">
        <v>41</v>
      </c>
      <c r="B43" s="2" t="s">
        <v>162</v>
      </c>
      <c r="C43" s="2" t="s">
        <v>231</v>
      </c>
      <c r="D43" s="2"/>
      <c r="E43" s="2" t="s">
        <v>175</v>
      </c>
      <c r="F43" s="2" t="s">
        <v>167</v>
      </c>
      <c r="G43" s="2" t="s">
        <v>80</v>
      </c>
      <c r="H43" t="s">
        <v>112</v>
      </c>
      <c r="I43" s="2" t="s">
        <v>142</v>
      </c>
      <c r="J43" s="2" t="s">
        <v>45</v>
      </c>
      <c r="K43" s="4">
        <v>45117</v>
      </c>
      <c r="L43" s="4">
        <f>K43+30</f>
        <v>45147</v>
      </c>
      <c r="M43" s="6">
        <f t="shared" si="1"/>
        <v>235</v>
      </c>
      <c r="N43" s="3">
        <v>45382</v>
      </c>
      <c r="O43" s="2" t="str">
        <f t="shared" si="2"/>
        <v>Above 120 Days</v>
      </c>
      <c r="P43" s="2"/>
      <c r="Q43" s="2"/>
      <c r="R43" s="2"/>
      <c r="S43" s="2"/>
    </row>
    <row r="44" spans="1:19" x14ac:dyDescent="0.25">
      <c r="A44" s="2">
        <v>42</v>
      </c>
      <c r="B44" s="2" t="s">
        <v>160</v>
      </c>
      <c r="C44" s="2" t="s">
        <v>235</v>
      </c>
      <c r="D44" s="2"/>
      <c r="E44" s="2" t="s">
        <v>178</v>
      </c>
      <c r="F44" s="2" t="s">
        <v>169</v>
      </c>
      <c r="G44" s="2" t="s">
        <v>81</v>
      </c>
      <c r="H44" t="s">
        <v>113</v>
      </c>
      <c r="I44" s="2" t="s">
        <v>143</v>
      </c>
      <c r="J44" s="2" t="s">
        <v>46</v>
      </c>
      <c r="K44" s="4">
        <v>45149</v>
      </c>
      <c r="L44" s="4">
        <f t="shared" ref="L44:L51" si="7">K44+30</f>
        <v>45179</v>
      </c>
      <c r="M44" s="6">
        <f t="shared" si="1"/>
        <v>203</v>
      </c>
      <c r="N44" s="3">
        <v>45382</v>
      </c>
      <c r="O44" s="2" t="str">
        <f t="shared" si="2"/>
        <v>Above 120 Days</v>
      </c>
      <c r="P44" s="2">
        <v>1200</v>
      </c>
      <c r="Q44" s="2"/>
      <c r="R44" s="2"/>
      <c r="S44" s="2"/>
    </row>
    <row r="45" spans="1:19" x14ac:dyDescent="0.25">
      <c r="A45" s="2">
        <v>43</v>
      </c>
      <c r="B45" s="2" t="s">
        <v>159</v>
      </c>
      <c r="C45" s="2" t="s">
        <v>218</v>
      </c>
      <c r="D45" s="2"/>
      <c r="E45" s="2" t="s">
        <v>174</v>
      </c>
      <c r="F45" s="2" t="s">
        <v>166</v>
      </c>
      <c r="G45" s="2"/>
      <c r="I45" s="2"/>
      <c r="J45" s="2" t="s">
        <v>47</v>
      </c>
      <c r="K45" s="4">
        <v>45181</v>
      </c>
      <c r="L45" s="4">
        <f t="shared" si="7"/>
        <v>45211</v>
      </c>
      <c r="M45" s="6">
        <f t="shared" si="1"/>
        <v>171</v>
      </c>
      <c r="N45" s="3">
        <v>45382</v>
      </c>
      <c r="O45" s="2" t="str">
        <f t="shared" si="2"/>
        <v>Above 120 Days</v>
      </c>
      <c r="P45" s="2">
        <v>150000</v>
      </c>
      <c r="Q45" s="7"/>
      <c r="R45" s="2"/>
      <c r="S45" s="2"/>
    </row>
    <row r="46" spans="1:19" x14ac:dyDescent="0.25">
      <c r="A46" s="2">
        <v>44</v>
      </c>
      <c r="B46" s="2" t="s">
        <v>161</v>
      </c>
      <c r="C46" s="2" t="s">
        <v>234</v>
      </c>
      <c r="D46" s="2"/>
      <c r="E46" s="2" t="s">
        <v>177</v>
      </c>
      <c r="F46" s="2" t="s">
        <v>168</v>
      </c>
      <c r="G46" s="2" t="s">
        <v>82</v>
      </c>
      <c r="H46" t="s">
        <v>114</v>
      </c>
      <c r="I46" s="2" t="s">
        <v>144</v>
      </c>
      <c r="J46" s="2" t="s">
        <v>48</v>
      </c>
      <c r="K46" s="4">
        <v>45212</v>
      </c>
      <c r="L46" s="4">
        <f t="shared" si="7"/>
        <v>45242</v>
      </c>
      <c r="M46" s="6">
        <f t="shared" si="1"/>
        <v>140</v>
      </c>
      <c r="N46" s="3">
        <v>45382</v>
      </c>
      <c r="O46" s="2" t="str">
        <f t="shared" si="2"/>
        <v>Above 120 Days</v>
      </c>
      <c r="P46" s="2">
        <v>1000</v>
      </c>
      <c r="Q46" s="2"/>
      <c r="R46" s="2"/>
      <c r="S46" s="2"/>
    </row>
    <row r="47" spans="1:19" x14ac:dyDescent="0.25">
      <c r="A47" s="2">
        <v>45</v>
      </c>
      <c r="B47" s="2" t="s">
        <v>158</v>
      </c>
      <c r="C47" s="2" t="s">
        <v>237</v>
      </c>
      <c r="D47" s="2"/>
      <c r="E47" s="2" t="s">
        <v>179</v>
      </c>
      <c r="F47" s="2" t="s">
        <v>170</v>
      </c>
      <c r="G47" s="2" t="s">
        <v>83</v>
      </c>
      <c r="H47" t="s">
        <v>115</v>
      </c>
      <c r="I47" s="2" t="s">
        <v>145</v>
      </c>
      <c r="J47" s="2" t="s">
        <v>49</v>
      </c>
      <c r="K47" s="4">
        <v>45244</v>
      </c>
      <c r="L47" s="4">
        <f t="shared" si="7"/>
        <v>45274</v>
      </c>
      <c r="M47" s="6">
        <f t="shared" si="1"/>
        <v>108</v>
      </c>
      <c r="N47" s="3">
        <v>45382</v>
      </c>
      <c r="O47" s="2" t="str">
        <f t="shared" si="2"/>
        <v>91-120 Days</v>
      </c>
      <c r="P47" s="2">
        <v>800</v>
      </c>
      <c r="Q47" s="2"/>
      <c r="R47" s="2"/>
      <c r="S47" s="2"/>
    </row>
    <row r="48" spans="1:19" x14ac:dyDescent="0.25">
      <c r="A48" s="2">
        <v>46</v>
      </c>
      <c r="B48" s="2" t="s">
        <v>162</v>
      </c>
      <c r="C48" s="2" t="s">
        <v>232</v>
      </c>
      <c r="D48" s="2"/>
      <c r="E48" s="2" t="s">
        <v>175</v>
      </c>
      <c r="F48" s="2" t="s">
        <v>167</v>
      </c>
      <c r="G48" s="2" t="s">
        <v>84</v>
      </c>
      <c r="H48" t="s">
        <v>116</v>
      </c>
      <c r="I48" s="2" t="s">
        <v>146</v>
      </c>
      <c r="J48" s="2" t="s">
        <v>50</v>
      </c>
      <c r="K48" s="4">
        <v>45275</v>
      </c>
      <c r="L48" s="4">
        <f t="shared" si="7"/>
        <v>45305</v>
      </c>
      <c r="M48" s="6">
        <f t="shared" si="1"/>
        <v>77</v>
      </c>
      <c r="N48" s="3">
        <v>45382</v>
      </c>
      <c r="O48" s="2" t="str">
        <f t="shared" si="2"/>
        <v>61-90 Days</v>
      </c>
      <c r="P48" s="2"/>
      <c r="Q48" s="2"/>
      <c r="R48" s="2"/>
      <c r="S48" s="2"/>
    </row>
    <row r="49" spans="1:19" x14ac:dyDescent="0.25">
      <c r="A49" s="2">
        <v>47</v>
      </c>
      <c r="B49" s="2" t="s">
        <v>159</v>
      </c>
      <c r="C49" s="2" t="s">
        <v>229</v>
      </c>
      <c r="D49" s="2"/>
      <c r="E49" s="2" t="s">
        <v>174</v>
      </c>
      <c r="F49" s="2" t="s">
        <v>166</v>
      </c>
      <c r="G49" s="2" t="s">
        <v>85</v>
      </c>
      <c r="H49" t="s">
        <v>117</v>
      </c>
      <c r="I49" s="2" t="s">
        <v>147</v>
      </c>
      <c r="J49" s="2" t="s">
        <v>51</v>
      </c>
      <c r="K49" s="4">
        <v>45307</v>
      </c>
      <c r="L49" s="4">
        <f t="shared" si="7"/>
        <v>45337</v>
      </c>
      <c r="M49" s="6">
        <f t="shared" si="1"/>
        <v>45</v>
      </c>
      <c r="N49" s="3">
        <v>45382</v>
      </c>
      <c r="O49" s="2" t="str">
        <f t="shared" si="2"/>
        <v>31-60 days</v>
      </c>
      <c r="P49" s="2">
        <v>500</v>
      </c>
      <c r="Q49" s="2"/>
      <c r="R49" s="2"/>
      <c r="S49" s="2"/>
    </row>
    <row r="50" spans="1:19" x14ac:dyDescent="0.25">
      <c r="A50" s="2">
        <v>48</v>
      </c>
      <c r="B50" s="2" t="s">
        <v>160</v>
      </c>
      <c r="C50" s="2" t="s">
        <v>236</v>
      </c>
      <c r="D50" s="2"/>
      <c r="E50" s="2" t="s">
        <v>178</v>
      </c>
      <c r="F50" s="2" t="s">
        <v>169</v>
      </c>
      <c r="G50" s="2" t="s">
        <v>86</v>
      </c>
      <c r="H50" t="s">
        <v>118</v>
      </c>
      <c r="I50" s="2" t="s">
        <v>148</v>
      </c>
      <c r="J50" s="2" t="s">
        <v>52</v>
      </c>
      <c r="K50" s="4">
        <v>45339</v>
      </c>
      <c r="L50" s="4">
        <f t="shared" si="7"/>
        <v>45369</v>
      </c>
      <c r="M50" s="6">
        <f t="shared" si="1"/>
        <v>13</v>
      </c>
      <c r="N50" s="3">
        <v>45382</v>
      </c>
      <c r="O50" s="2" t="str">
        <f t="shared" si="2"/>
        <v>1-30 days</v>
      </c>
      <c r="P50" s="2">
        <v>75</v>
      </c>
      <c r="Q50" s="2"/>
      <c r="R50" s="2"/>
      <c r="S50" s="2"/>
    </row>
    <row r="51" spans="1:19" x14ac:dyDescent="0.25">
      <c r="A51" s="2">
        <v>49</v>
      </c>
      <c r="B51" s="2" t="s">
        <v>159</v>
      </c>
      <c r="C51" s="2" t="s">
        <v>230</v>
      </c>
      <c r="D51" s="2"/>
      <c r="E51" s="2" t="s">
        <v>174</v>
      </c>
      <c r="F51" s="2" t="s">
        <v>166</v>
      </c>
      <c r="G51" s="2" t="s">
        <v>87</v>
      </c>
      <c r="H51" t="s">
        <v>119</v>
      </c>
      <c r="I51" s="2" t="s">
        <v>149</v>
      </c>
      <c r="J51" s="2" t="s">
        <v>53</v>
      </c>
      <c r="K51" s="4">
        <v>45369</v>
      </c>
      <c r="L51" s="4">
        <f t="shared" si="7"/>
        <v>45399</v>
      </c>
      <c r="M51" s="6">
        <f t="shared" si="1"/>
        <v>0</v>
      </c>
      <c r="N51" s="3">
        <v>45382</v>
      </c>
      <c r="O51" s="2" t="str">
        <f t="shared" si="2"/>
        <v>Not due yet</v>
      </c>
      <c r="P51" s="2">
        <v>600</v>
      </c>
      <c r="Q51" s="2"/>
      <c r="R51" s="2"/>
      <c r="S51" s="2"/>
    </row>
    <row r="52" spans="1:19" x14ac:dyDescent="0.25">
      <c r="A52" s="2">
        <v>50</v>
      </c>
      <c r="B52" s="2" t="s">
        <v>158</v>
      </c>
      <c r="C52" s="2" t="s">
        <v>238</v>
      </c>
      <c r="D52" s="2"/>
      <c r="E52" s="2" t="s">
        <v>179</v>
      </c>
      <c r="F52" s="2" t="s">
        <v>170</v>
      </c>
      <c r="G52" s="2" t="s">
        <v>88</v>
      </c>
      <c r="H52" t="s">
        <v>120</v>
      </c>
      <c r="I52" s="2" t="s">
        <v>150</v>
      </c>
      <c r="J52" s="2" t="s">
        <v>54</v>
      </c>
      <c r="K52" s="4">
        <v>45035</v>
      </c>
      <c r="L52" s="4">
        <f>K52+30</f>
        <v>45065</v>
      </c>
      <c r="M52" s="6">
        <f t="shared" si="1"/>
        <v>317</v>
      </c>
      <c r="N52" s="3">
        <v>45382</v>
      </c>
      <c r="O52" s="2" t="str">
        <f t="shared" si="2"/>
        <v>Above 120 Days</v>
      </c>
      <c r="P52" s="2">
        <v>400</v>
      </c>
      <c r="Q52" s="2"/>
      <c r="R52" s="2"/>
      <c r="S52" s="2"/>
    </row>
    <row r="53" spans="1:19" x14ac:dyDescent="0.25">
      <c r="K53" s="5"/>
    </row>
    <row r="54" spans="1:19" x14ac:dyDescent="0.25">
      <c r="K54" s="5"/>
    </row>
    <row r="55" spans="1:19" x14ac:dyDescent="0.25">
      <c r="K55" s="5"/>
    </row>
    <row r="56" spans="1:19" x14ac:dyDescent="0.25">
      <c r="K56" s="5"/>
    </row>
  </sheetData>
  <autoFilter ref="A2:P52" xr:uid="{A221D27B-ECA5-424A-81C0-91FCDAD69D38}"/>
  <mergeCells count="1">
    <mergeCell ref="A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Aging Report</vt:lpstr>
      <vt:lpstr>Vendor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BU</dc:creator>
  <cp:lastModifiedBy>Raju BU</cp:lastModifiedBy>
  <dcterms:created xsi:type="dcterms:W3CDTF">2024-01-18T07:16:01Z</dcterms:created>
  <dcterms:modified xsi:type="dcterms:W3CDTF">2024-02-07T13:02:50Z</dcterms:modified>
</cp:coreProperties>
</file>