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3" sheetId="2" r:id="rId5"/>
    <sheet state="visible" name="Лист4" sheetId="3" r:id="rId6"/>
  </sheets>
  <definedNames>
    <definedName name="MY_FUNCTION1">LAMBDA(('Лист3'!$G$7/'Лист3'!$G$17)*100)</definedName>
  </definedNames>
  <calcPr/>
</workbook>
</file>

<file path=xl/sharedStrings.xml><?xml version="1.0" encoding="utf-8"?>
<sst xmlns="http://schemas.openxmlformats.org/spreadsheetml/2006/main" count="64" uniqueCount="64">
  <si>
    <t>ЗАДАНИЕ: Организация вычислений в Excel</t>
  </si>
  <si>
    <t>№</t>
  </si>
  <si>
    <t>x</t>
  </si>
  <si>
    <t>y</t>
  </si>
  <si>
    <t>x*y</t>
  </si>
  <si>
    <t>x/y</t>
  </si>
  <si>
    <t>x+y</t>
  </si>
  <si>
    <t>мин</t>
  </si>
  <si>
    <t>макс</t>
  </si>
  <si>
    <t>СУММ</t>
  </si>
  <si>
    <t>срзнач</t>
  </si>
  <si>
    <t>Ведомость начисления зарплаты</t>
  </si>
  <si>
    <t>расчетное число рабочих дней</t>
  </si>
  <si>
    <t>подоходный налог</t>
  </si>
  <si>
    <t>Фамилии сотрудников</t>
  </si>
  <si>
    <t>оклад               (руб)</t>
  </si>
  <si>
    <t>отработано        дней</t>
  </si>
  <si>
    <t>начилено             (руб)</t>
  </si>
  <si>
    <t>налог           (руб)</t>
  </si>
  <si>
    <t>к выдаче              (руб)</t>
  </si>
  <si>
    <t>% от суммарной зарплаты</t>
  </si>
  <si>
    <t>Комаров</t>
  </si>
  <si>
    <t>Кокорейкин</t>
  </si>
  <si>
    <t>Патушин</t>
  </si>
  <si>
    <t>Курятин</t>
  </si>
  <si>
    <t>Гельдыева</t>
  </si>
  <si>
    <t>Блохин</t>
  </si>
  <si>
    <t>Барсуков</t>
  </si>
  <si>
    <t>Феклина</t>
  </si>
  <si>
    <t>Сводные данные по зарплате</t>
  </si>
  <si>
    <t>Суммарные выплаты</t>
  </si>
  <si>
    <t>Средняя зарплата</t>
  </si>
  <si>
    <t>Минимальная зарплата</t>
  </si>
  <si>
    <t>Максимальная зарплата</t>
  </si>
  <si>
    <t>Экзаменационная ведомость</t>
  </si>
  <si>
    <t>Группа N</t>
  </si>
  <si>
    <t>97-3</t>
  </si>
  <si>
    <t>Предмет</t>
  </si>
  <si>
    <t>Информатика</t>
  </si>
  <si>
    <t>Дата</t>
  </si>
  <si>
    <t>Преподаватель</t>
  </si>
  <si>
    <t>Иванов И. С.</t>
  </si>
  <si>
    <t>N n/h</t>
  </si>
  <si>
    <t>Фамилия, Имя, Отчество</t>
  </si>
  <si>
    <t>Оценка</t>
  </si>
  <si>
    <t>Горохов С. П.</t>
  </si>
  <si>
    <t>Михайлов К. П.</t>
  </si>
  <si>
    <t>Акиныш М. Д.</t>
  </si>
  <si>
    <t>Гаврилова Д. Е.</t>
  </si>
  <si>
    <t>Зозулякова С. В.</t>
  </si>
  <si>
    <t>Виноградов А. П.</t>
  </si>
  <si>
    <t>Коноков С. Н.</t>
  </si>
  <si>
    <t>Дидковская С. А.</t>
  </si>
  <si>
    <t>Малашенко Б. Н.</t>
  </si>
  <si>
    <t>Науменко Б. Н.</t>
  </si>
  <si>
    <t>Кроваткин И. Л.</t>
  </si>
  <si>
    <t>Трескунова М. Б.</t>
  </si>
  <si>
    <t>Итого:</t>
  </si>
  <si>
    <t>Отлично</t>
  </si>
  <si>
    <t>Хорошо</t>
  </si>
  <si>
    <t>Удовлетворительно</t>
  </si>
  <si>
    <t>Неудовллетворительно</t>
  </si>
  <si>
    <t>Неявка</t>
  </si>
  <si>
    <t>Средний балл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</si>
</sst>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d.m.yyyy"/>
    <numFmt numFmtId="166" formatCode="0.0"/>
  </numFmts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i/>
      <u/>
      <sz val="12.0"/>
      <color theme="1"/>
      <name val="Arial"/>
      <scheme val="minor"/>
    </font>
    <font>
      <b/>
      <u/>
      <sz val="12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/>
    </xf>
    <xf borderId="1" fillId="3" fontId="2" numFmtId="0" xfId="0" applyBorder="1" applyFill="1" applyFont="1"/>
    <xf borderId="1" fillId="3" fontId="2" numFmtId="2" xfId="0" applyBorder="1" applyFont="1" applyNumberFormat="1"/>
    <xf borderId="1" fillId="3" fontId="2" numFmtId="164" xfId="0" applyBorder="1" applyFont="1" applyNumberFormat="1"/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2" fillId="0" fontId="2" numFmtId="0" xfId="0" applyBorder="1" applyFont="1"/>
    <xf borderId="3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readingOrder="0"/>
    </xf>
    <xf borderId="0" fillId="0" fontId="2" numFmtId="2" xfId="0" applyFont="1" applyNumberFormat="1"/>
    <xf borderId="0" fillId="0" fontId="2" numFmtId="10" xfId="0" applyFont="1" applyNumberFormat="1"/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4" fillId="0" fontId="2" numFmtId="2" xfId="0" applyBorder="1" applyFont="1" applyNumberFormat="1"/>
    <xf borderId="4" fillId="0" fontId="2" numFmtId="10" xfId="0" applyBorder="1" applyFont="1" applyNumberFormat="1"/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165" xfId="0" applyAlignment="1" applyFont="1" applyNumberFormat="1">
      <alignment horizontal="left" readingOrder="0"/>
    </xf>
    <xf borderId="6" fillId="0" fontId="2" numFmtId="0" xfId="0" applyAlignment="1" applyBorder="1" applyFont="1">
      <alignment horizontal="center" readingOrder="0" shrinkToFit="0" wrapText="1"/>
    </xf>
    <xf borderId="6" fillId="0" fontId="2" numFmtId="0" xfId="0" applyAlignment="1" applyBorder="1" applyFont="1">
      <alignment horizontal="center" shrinkToFit="0" wrapText="1"/>
    </xf>
    <xf borderId="6" fillId="0" fontId="2" numFmtId="0" xfId="0" applyAlignment="1" applyBorder="1" applyFont="1">
      <alignment horizontal="right" readingOrder="0" shrinkToFit="0" wrapText="1"/>
    </xf>
    <xf borderId="0" fillId="0" fontId="2" numFmtId="0" xfId="0" applyAlignment="1" applyFont="1">
      <alignment horizontal="center" shrinkToFit="0" wrapText="1"/>
    </xf>
    <xf borderId="6" fillId="0" fontId="2" numFmtId="0" xfId="0" applyAlignment="1" applyBorder="1" applyFont="1">
      <alignment readingOrder="0"/>
    </xf>
    <xf borderId="6" fillId="0" fontId="2" numFmtId="0" xfId="0" applyBorder="1" applyFont="1"/>
    <xf borderId="6" fillId="0" fontId="2" numFmtId="166" xfId="0" applyBorder="1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</row>
    <row r="3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>
      <c r="C4" s="3">
        <v>1.0</v>
      </c>
      <c r="D4" s="2">
        <v>4.0</v>
      </c>
      <c r="E4" s="3">
        <v>2.0</v>
      </c>
      <c r="F4" s="4">
        <f t="shared" ref="F4:F10" si="1">D4*E4</f>
        <v>8</v>
      </c>
      <c r="G4" s="5">
        <f t="shared" ref="G4:G10" si="2">D4/E4</f>
        <v>2</v>
      </c>
      <c r="H4" s="4">
        <f t="shared" ref="H4:H10" si="3">D4+E4</f>
        <v>6</v>
      </c>
    </row>
    <row r="5">
      <c r="C5" s="3">
        <v>2.0</v>
      </c>
      <c r="D5" s="3">
        <v>10.0</v>
      </c>
      <c r="E5" s="3">
        <v>5.0</v>
      </c>
      <c r="F5" s="4">
        <f t="shared" si="1"/>
        <v>50</v>
      </c>
      <c r="G5" s="5">
        <f t="shared" si="2"/>
        <v>2</v>
      </c>
      <c r="H5" s="4">
        <f t="shared" si="3"/>
        <v>15</v>
      </c>
    </row>
    <row r="6">
      <c r="C6" s="3">
        <v>3.0</v>
      </c>
      <c r="D6" s="3">
        <v>12.0</v>
      </c>
      <c r="E6" s="3">
        <v>3.0</v>
      </c>
      <c r="F6" s="4">
        <f t="shared" si="1"/>
        <v>36</v>
      </c>
      <c r="G6" s="5">
        <f t="shared" si="2"/>
        <v>4</v>
      </c>
      <c r="H6" s="4">
        <f t="shared" si="3"/>
        <v>15</v>
      </c>
    </row>
    <row r="7">
      <c r="C7" s="3">
        <v>4.0</v>
      </c>
      <c r="D7" s="3">
        <v>16.0</v>
      </c>
      <c r="E7" s="3">
        <v>2.0</v>
      </c>
      <c r="F7" s="4">
        <f t="shared" si="1"/>
        <v>32</v>
      </c>
      <c r="G7" s="5">
        <f t="shared" si="2"/>
        <v>8</v>
      </c>
      <c r="H7" s="4">
        <f t="shared" si="3"/>
        <v>18</v>
      </c>
    </row>
    <row r="8">
      <c r="C8" s="3">
        <v>5.0</v>
      </c>
      <c r="D8" s="3">
        <v>21.0</v>
      </c>
      <c r="E8" s="3">
        <v>7.0</v>
      </c>
      <c r="F8" s="4">
        <f t="shared" si="1"/>
        <v>147</v>
      </c>
      <c r="G8" s="5">
        <f t="shared" si="2"/>
        <v>3</v>
      </c>
      <c r="H8" s="4">
        <f t="shared" si="3"/>
        <v>28</v>
      </c>
    </row>
    <row r="9">
      <c r="C9" s="3">
        <v>6.0</v>
      </c>
      <c r="D9" s="3">
        <v>24.0</v>
      </c>
      <c r="E9" s="3">
        <v>8.0</v>
      </c>
      <c r="F9" s="4">
        <f t="shared" si="1"/>
        <v>192</v>
      </c>
      <c r="G9" s="5">
        <f t="shared" si="2"/>
        <v>3</v>
      </c>
      <c r="H9" s="4">
        <f t="shared" si="3"/>
        <v>32</v>
      </c>
    </row>
    <row r="10">
      <c r="C10" s="3">
        <v>7.0</v>
      </c>
      <c r="D10" s="3">
        <v>18.0</v>
      </c>
      <c r="E10" s="3">
        <v>6.0</v>
      </c>
      <c r="F10" s="4">
        <f t="shared" si="1"/>
        <v>108</v>
      </c>
      <c r="G10" s="5">
        <f t="shared" si="2"/>
        <v>3</v>
      </c>
      <c r="H10" s="4">
        <f t="shared" si="3"/>
        <v>24</v>
      </c>
    </row>
    <row r="12">
      <c r="E12" s="3" t="s">
        <v>7</v>
      </c>
      <c r="F12" s="4">
        <f t="shared" ref="F12:H12" si="4">MIN(F4:F10)</f>
        <v>8</v>
      </c>
      <c r="G12" s="5">
        <f t="shared" si="4"/>
        <v>2</v>
      </c>
      <c r="H12" s="5">
        <f t="shared" si="4"/>
        <v>6</v>
      </c>
    </row>
    <row r="13">
      <c r="E13" s="3" t="s">
        <v>8</v>
      </c>
      <c r="F13" s="4">
        <f t="shared" ref="F13:H13" si="5">MAX(F4:F10)</f>
        <v>192</v>
      </c>
      <c r="G13" s="5">
        <f t="shared" si="5"/>
        <v>8</v>
      </c>
      <c r="H13" s="5">
        <f t="shared" si="5"/>
        <v>32</v>
      </c>
    </row>
    <row r="14">
      <c r="E14" s="3" t="s">
        <v>9</v>
      </c>
      <c r="F14" s="4">
        <f t="shared" ref="F14:H14" si="6">SUM(F4:F10)</f>
        <v>573</v>
      </c>
      <c r="G14" s="5">
        <f t="shared" si="6"/>
        <v>25</v>
      </c>
      <c r="H14" s="5">
        <f t="shared" si="6"/>
        <v>138</v>
      </c>
    </row>
    <row r="15">
      <c r="E15" s="3" t="s">
        <v>10</v>
      </c>
      <c r="F15" s="5">
        <f t="shared" ref="F15:H15" si="7">AVERAGE(F4:F10)</f>
        <v>81.85714286</v>
      </c>
      <c r="G15" s="5">
        <f t="shared" si="7"/>
        <v>3.571428571</v>
      </c>
      <c r="H15" s="6">
        <f t="shared" si="7"/>
        <v>19.71428571</v>
      </c>
    </row>
  </sheetData>
  <mergeCells count="1">
    <mergeCell ref="C1:H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7" t="s">
        <v>11</v>
      </c>
    </row>
    <row r="3">
      <c r="B3" s="8" t="s">
        <v>12</v>
      </c>
      <c r="F3" s="8">
        <v>20.0</v>
      </c>
    </row>
    <row r="4">
      <c r="B4" s="8" t="s">
        <v>13</v>
      </c>
      <c r="F4" s="9">
        <v>0.12</v>
      </c>
    </row>
    <row r="5">
      <c r="B5" s="10"/>
      <c r="C5" s="10"/>
      <c r="D5" s="10"/>
      <c r="E5" s="10"/>
      <c r="F5" s="10"/>
      <c r="G5" s="10"/>
      <c r="H5" s="10"/>
    </row>
    <row r="6">
      <c r="B6" s="11" t="s">
        <v>14</v>
      </c>
      <c r="C6" s="12" t="s">
        <v>15</v>
      </c>
      <c r="D6" s="12" t="s">
        <v>16</v>
      </c>
      <c r="E6" s="12" t="s">
        <v>17</v>
      </c>
      <c r="F6" s="12" t="s">
        <v>18</v>
      </c>
      <c r="G6" s="12" t="s">
        <v>19</v>
      </c>
      <c r="H6" s="12" t="s">
        <v>20</v>
      </c>
    </row>
    <row r="7">
      <c r="B7" s="13" t="s">
        <v>21</v>
      </c>
      <c r="C7" s="8">
        <v>2000.0</v>
      </c>
      <c r="D7" s="8">
        <v>21.0</v>
      </c>
      <c r="E7" s="8">
        <v>2100.0</v>
      </c>
      <c r="F7" s="14">
        <f t="shared" ref="F7:F14" si="1">E7*0.12</f>
        <v>252</v>
      </c>
      <c r="G7" s="14">
        <f t="shared" ref="G7:G14" si="2">E7-F7</f>
        <v>1848</v>
      </c>
      <c r="H7" s="15">
        <f t="shared" ref="H7:H14" si="3">(G7/G$17)*100%</f>
        <v>0.1190746201</v>
      </c>
    </row>
    <row r="8">
      <c r="B8" s="13" t="s">
        <v>22</v>
      </c>
      <c r="C8" s="8">
        <v>2200.0</v>
      </c>
      <c r="D8" s="8">
        <v>18.0</v>
      </c>
      <c r="E8" s="8">
        <v>1980.0</v>
      </c>
      <c r="F8" s="14">
        <f t="shared" si="1"/>
        <v>237.6</v>
      </c>
      <c r="G8" s="14">
        <f t="shared" si="2"/>
        <v>1742.4</v>
      </c>
      <c r="H8" s="15">
        <f t="shared" si="3"/>
        <v>0.1122703561</v>
      </c>
    </row>
    <row r="9">
      <c r="B9" s="13" t="s">
        <v>23</v>
      </c>
      <c r="C9" s="8">
        <v>2500.0</v>
      </c>
      <c r="D9" s="8">
        <v>22.0</v>
      </c>
      <c r="E9" s="8">
        <v>2750.0</v>
      </c>
      <c r="F9" s="14">
        <f t="shared" si="1"/>
        <v>330</v>
      </c>
      <c r="G9" s="14">
        <f t="shared" si="2"/>
        <v>2420</v>
      </c>
      <c r="H9" s="15">
        <f t="shared" si="3"/>
        <v>0.1559310501</v>
      </c>
    </row>
    <row r="10">
      <c r="B10" s="13" t="s">
        <v>24</v>
      </c>
      <c r="C10" s="8">
        <v>1900.0</v>
      </c>
      <c r="D10" s="8">
        <v>20.0</v>
      </c>
      <c r="E10" s="8">
        <v>1900.0</v>
      </c>
      <c r="F10" s="14">
        <f t="shared" si="1"/>
        <v>228</v>
      </c>
      <c r="G10" s="14">
        <f t="shared" si="2"/>
        <v>1672</v>
      </c>
      <c r="H10" s="15">
        <f t="shared" si="3"/>
        <v>0.1077341801</v>
      </c>
    </row>
    <row r="11">
      <c r="B11" s="13" t="s">
        <v>25</v>
      </c>
      <c r="C11" s="8">
        <v>1800.0</v>
      </c>
      <c r="D11" s="8">
        <v>25.0</v>
      </c>
      <c r="E11" s="8">
        <v>2250.0</v>
      </c>
      <c r="F11" s="14">
        <f t="shared" si="1"/>
        <v>270</v>
      </c>
      <c r="G11" s="14">
        <f t="shared" si="2"/>
        <v>1980</v>
      </c>
      <c r="H11" s="15">
        <f t="shared" si="3"/>
        <v>0.1275799501</v>
      </c>
    </row>
    <row r="12">
      <c r="B12" s="13" t="s">
        <v>26</v>
      </c>
      <c r="C12" s="8">
        <v>2100.0</v>
      </c>
      <c r="D12" s="8">
        <v>22.0</v>
      </c>
      <c r="E12" s="8">
        <v>2310.0</v>
      </c>
      <c r="F12" s="14">
        <f t="shared" si="1"/>
        <v>277.2</v>
      </c>
      <c r="G12" s="14">
        <f t="shared" si="2"/>
        <v>2032.8</v>
      </c>
      <c r="H12" s="15">
        <f t="shared" si="3"/>
        <v>0.1309820821</v>
      </c>
    </row>
    <row r="13">
      <c r="B13" s="13" t="s">
        <v>27</v>
      </c>
      <c r="C13" s="8">
        <v>2300.0</v>
      </c>
      <c r="D13" s="8">
        <v>19.0</v>
      </c>
      <c r="E13" s="8">
        <v>2186.0</v>
      </c>
      <c r="F13" s="14">
        <f t="shared" si="1"/>
        <v>262.32</v>
      </c>
      <c r="G13" s="14">
        <f t="shared" si="2"/>
        <v>1923.68</v>
      </c>
      <c r="H13" s="15">
        <f t="shared" si="3"/>
        <v>0.1239510093</v>
      </c>
    </row>
    <row r="14">
      <c r="B14" s="16" t="s">
        <v>28</v>
      </c>
      <c r="C14" s="17">
        <v>1800.0</v>
      </c>
      <c r="D14" s="17">
        <v>24.0</v>
      </c>
      <c r="E14" s="17">
        <v>2160.0</v>
      </c>
      <c r="F14" s="18">
        <f t="shared" si="1"/>
        <v>259.2</v>
      </c>
      <c r="G14" s="18">
        <f t="shared" si="2"/>
        <v>1900.8</v>
      </c>
      <c r="H14" s="19">
        <f t="shared" si="3"/>
        <v>0.1224767521</v>
      </c>
    </row>
    <row r="16">
      <c r="B16" s="20" t="s">
        <v>29</v>
      </c>
    </row>
    <row r="17">
      <c r="C17" s="8" t="s">
        <v>30</v>
      </c>
      <c r="G17" s="14">
        <f>SUM(G6:G14)</f>
        <v>15519.68</v>
      </c>
    </row>
    <row r="18">
      <c r="C18" s="8" t="s">
        <v>31</v>
      </c>
      <c r="G18" s="14">
        <f>AVERAGE(G7:G14)</f>
        <v>1939.96</v>
      </c>
    </row>
    <row r="19">
      <c r="C19" s="8" t="s">
        <v>32</v>
      </c>
      <c r="G19" s="14">
        <f>MIN(G7:G14)</f>
        <v>1672</v>
      </c>
    </row>
    <row r="20">
      <c r="C20" s="8" t="s">
        <v>33</v>
      </c>
      <c r="G20" s="14">
        <f>MAX(G7:G14)</f>
        <v>2420</v>
      </c>
    </row>
  </sheetData>
  <mergeCells count="1">
    <mergeCell ref="B1: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9.88"/>
    <col customWidth="1" min="3" max="3" width="8.88"/>
    <col customWidth="1" min="4" max="4" width="8.25"/>
    <col customWidth="1" min="5" max="5" width="4.13"/>
    <col customWidth="1" min="6" max="6" width="3.75"/>
    <col customWidth="1" min="7" max="7" width="3.88"/>
    <col customWidth="1" min="8" max="9" width="4.25"/>
  </cols>
  <sheetData>
    <row r="1">
      <c r="A1" s="21" t="s">
        <v>34</v>
      </c>
    </row>
    <row r="2">
      <c r="A2" s="8" t="s">
        <v>35</v>
      </c>
      <c r="C2" s="22" t="s">
        <v>36</v>
      </c>
    </row>
    <row r="3">
      <c r="A3" s="8" t="s">
        <v>37</v>
      </c>
      <c r="C3" s="22" t="s">
        <v>38</v>
      </c>
    </row>
    <row r="4">
      <c r="A4" s="8" t="s">
        <v>39</v>
      </c>
      <c r="C4" s="23">
        <v>37866.0</v>
      </c>
    </row>
    <row r="5">
      <c r="A5" s="8" t="s">
        <v>40</v>
      </c>
      <c r="C5" s="22" t="s">
        <v>41</v>
      </c>
    </row>
    <row r="7">
      <c r="A7" s="24" t="s">
        <v>42</v>
      </c>
      <c r="B7" s="24" t="s">
        <v>43</v>
      </c>
      <c r="C7" s="24" t="s">
        <v>44</v>
      </c>
      <c r="D7" s="25"/>
      <c r="E7" s="26">
        <v>5.0</v>
      </c>
      <c r="F7" s="26">
        <v>4.0</v>
      </c>
      <c r="G7" s="26">
        <v>3.0</v>
      </c>
      <c r="H7" s="26">
        <v>2.0</v>
      </c>
      <c r="I7" s="26">
        <v>0.0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28">
        <v>1.0</v>
      </c>
      <c r="B8" s="28" t="s">
        <v>45</v>
      </c>
      <c r="C8" s="28">
        <v>4.0</v>
      </c>
      <c r="D8" s="29"/>
      <c r="E8" s="29">
        <f t="shared" ref="E8:I8" si="1">IF($C8=E$7,1,0)</f>
        <v>0</v>
      </c>
      <c r="F8" s="29">
        <f t="shared" si="1"/>
        <v>1</v>
      </c>
      <c r="G8" s="29">
        <f t="shared" si="1"/>
        <v>0</v>
      </c>
      <c r="H8" s="29">
        <f t="shared" si="1"/>
        <v>0</v>
      </c>
      <c r="I8" s="29">
        <f t="shared" si="1"/>
        <v>0</v>
      </c>
    </row>
    <row r="9">
      <c r="A9" s="28">
        <v>2.0</v>
      </c>
      <c r="B9" s="28" t="s">
        <v>46</v>
      </c>
      <c r="C9" s="28">
        <v>3.0</v>
      </c>
      <c r="D9" s="29"/>
      <c r="E9" s="29">
        <f t="shared" ref="E9:I9" si="2">IF($C9=E$7,1,0)</f>
        <v>0</v>
      </c>
      <c r="F9" s="29">
        <f t="shared" si="2"/>
        <v>0</v>
      </c>
      <c r="G9" s="29">
        <f t="shared" si="2"/>
        <v>1</v>
      </c>
      <c r="H9" s="29">
        <f t="shared" si="2"/>
        <v>0</v>
      </c>
      <c r="I9" s="29">
        <f t="shared" si="2"/>
        <v>0</v>
      </c>
    </row>
    <row r="10">
      <c r="A10" s="28">
        <v>3.0</v>
      </c>
      <c r="B10" s="28" t="s">
        <v>47</v>
      </c>
      <c r="C10" s="28">
        <v>4.0</v>
      </c>
      <c r="D10" s="29"/>
      <c r="E10" s="29">
        <f t="shared" ref="E10:I10" si="3">IF($C10=E$7,1,0)</f>
        <v>0</v>
      </c>
      <c r="F10" s="29">
        <f t="shared" si="3"/>
        <v>1</v>
      </c>
      <c r="G10" s="29">
        <f t="shared" si="3"/>
        <v>0</v>
      </c>
      <c r="H10" s="29">
        <f t="shared" si="3"/>
        <v>0</v>
      </c>
      <c r="I10" s="29">
        <f t="shared" si="3"/>
        <v>0</v>
      </c>
    </row>
    <row r="11">
      <c r="A11" s="28">
        <v>4.0</v>
      </c>
      <c r="B11" s="28" t="s">
        <v>48</v>
      </c>
      <c r="C11" s="28">
        <v>5.0</v>
      </c>
      <c r="D11" s="29"/>
      <c r="E11" s="29">
        <f t="shared" ref="E11:I11" si="4">IF($C11=E$7,1,0)</f>
        <v>1</v>
      </c>
      <c r="F11" s="29">
        <f t="shared" si="4"/>
        <v>0</v>
      </c>
      <c r="G11" s="29">
        <f t="shared" si="4"/>
        <v>0</v>
      </c>
      <c r="H11" s="29">
        <f t="shared" si="4"/>
        <v>0</v>
      </c>
      <c r="I11" s="29">
        <f t="shared" si="4"/>
        <v>0</v>
      </c>
    </row>
    <row r="12">
      <c r="A12" s="28">
        <v>5.0</v>
      </c>
      <c r="B12" s="28" t="s">
        <v>49</v>
      </c>
      <c r="C12" s="28">
        <v>3.0</v>
      </c>
      <c r="D12" s="29"/>
      <c r="E12" s="29">
        <f t="shared" ref="E12:I12" si="5">IF($C12=E$7,1,0)</f>
        <v>0</v>
      </c>
      <c r="F12" s="29">
        <f t="shared" si="5"/>
        <v>0</v>
      </c>
      <c r="G12" s="29">
        <f t="shared" si="5"/>
        <v>1</v>
      </c>
      <c r="H12" s="29">
        <f t="shared" si="5"/>
        <v>0</v>
      </c>
      <c r="I12" s="29">
        <f t="shared" si="5"/>
        <v>0</v>
      </c>
    </row>
    <row r="13">
      <c r="A13" s="28">
        <v>6.0</v>
      </c>
      <c r="B13" s="28" t="s">
        <v>50</v>
      </c>
      <c r="C13" s="28">
        <v>4.0</v>
      </c>
      <c r="D13" s="29"/>
      <c r="E13" s="29">
        <f t="shared" ref="E13:I13" si="6">IF($C13=E$7,1,0)</f>
        <v>0</v>
      </c>
      <c r="F13" s="29">
        <f t="shared" si="6"/>
        <v>1</v>
      </c>
      <c r="G13" s="29">
        <f t="shared" si="6"/>
        <v>0</v>
      </c>
      <c r="H13" s="29">
        <f t="shared" si="6"/>
        <v>0</v>
      </c>
      <c r="I13" s="29">
        <f t="shared" si="6"/>
        <v>0</v>
      </c>
    </row>
    <row r="14">
      <c r="A14" s="28">
        <v>7.0</v>
      </c>
      <c r="B14" s="28" t="s">
        <v>51</v>
      </c>
      <c r="C14" s="28">
        <v>5.0</v>
      </c>
      <c r="D14" s="29"/>
      <c r="E14" s="29">
        <f t="shared" ref="E14:I14" si="7">IF($C14=E$7,1,0)</f>
        <v>1</v>
      </c>
      <c r="F14" s="29">
        <f t="shared" si="7"/>
        <v>0</v>
      </c>
      <c r="G14" s="29">
        <f t="shared" si="7"/>
        <v>0</v>
      </c>
      <c r="H14" s="29">
        <f t="shared" si="7"/>
        <v>0</v>
      </c>
      <c r="I14" s="29">
        <f t="shared" si="7"/>
        <v>0</v>
      </c>
    </row>
    <row r="15">
      <c r="A15" s="28">
        <v>8.0</v>
      </c>
      <c r="B15" s="28" t="s">
        <v>52</v>
      </c>
      <c r="C15" s="28">
        <v>2.0</v>
      </c>
      <c r="D15" s="29"/>
      <c r="E15" s="29">
        <f t="shared" ref="E15:I15" si="8">IF($C15=E$7,1,0)</f>
        <v>0</v>
      </c>
      <c r="F15" s="29">
        <f t="shared" si="8"/>
        <v>0</v>
      </c>
      <c r="G15" s="29">
        <f t="shared" si="8"/>
        <v>0</v>
      </c>
      <c r="H15" s="29">
        <f t="shared" si="8"/>
        <v>1</v>
      </c>
      <c r="I15" s="29">
        <f t="shared" si="8"/>
        <v>0</v>
      </c>
    </row>
    <row r="16">
      <c r="A16" s="28">
        <v>9.0</v>
      </c>
      <c r="B16" s="28" t="s">
        <v>53</v>
      </c>
      <c r="C16" s="28">
        <v>3.0</v>
      </c>
      <c r="D16" s="29"/>
      <c r="E16" s="29">
        <f t="shared" ref="E16:I16" si="9">IF($C16=E$7,1,0)</f>
        <v>0</v>
      </c>
      <c r="F16" s="29">
        <f t="shared" si="9"/>
        <v>0</v>
      </c>
      <c r="G16" s="29">
        <f t="shared" si="9"/>
        <v>1</v>
      </c>
      <c r="H16" s="29">
        <f t="shared" si="9"/>
        <v>0</v>
      </c>
      <c r="I16" s="29">
        <f t="shared" si="9"/>
        <v>0</v>
      </c>
    </row>
    <row r="17">
      <c r="A17" s="28">
        <v>10.0</v>
      </c>
      <c r="B17" s="28" t="s">
        <v>54</v>
      </c>
      <c r="C17" s="28">
        <v>4.0</v>
      </c>
      <c r="D17" s="29"/>
      <c r="E17" s="29">
        <f t="shared" ref="E17:I17" si="10">IF($C17=E$7,1,0)</f>
        <v>0</v>
      </c>
      <c r="F17" s="29">
        <f t="shared" si="10"/>
        <v>1</v>
      </c>
      <c r="G17" s="29">
        <f t="shared" si="10"/>
        <v>0</v>
      </c>
      <c r="H17" s="29">
        <f t="shared" si="10"/>
        <v>0</v>
      </c>
      <c r="I17" s="29">
        <f t="shared" si="10"/>
        <v>0</v>
      </c>
    </row>
    <row r="18">
      <c r="A18" s="28">
        <v>11.0</v>
      </c>
      <c r="B18" s="28" t="s">
        <v>55</v>
      </c>
      <c r="C18" s="28">
        <v>0.0</v>
      </c>
      <c r="D18" s="29"/>
      <c r="E18" s="29">
        <f t="shared" ref="E18:I18" si="11">IF($C18=E$7,1,0)</f>
        <v>0</v>
      </c>
      <c r="F18" s="29">
        <f t="shared" si="11"/>
        <v>0</v>
      </c>
      <c r="G18" s="29">
        <f t="shared" si="11"/>
        <v>0</v>
      </c>
      <c r="H18" s="29">
        <f t="shared" si="11"/>
        <v>0</v>
      </c>
      <c r="I18" s="29">
        <f t="shared" si="11"/>
        <v>1</v>
      </c>
    </row>
    <row r="19">
      <c r="A19" s="28">
        <v>12.0</v>
      </c>
      <c r="B19" s="28" t="s">
        <v>56</v>
      </c>
      <c r="C19" s="28">
        <v>4.0</v>
      </c>
      <c r="D19" s="29"/>
      <c r="E19" s="29">
        <f t="shared" ref="E19:I19" si="12">IF($C19=E$7,1,0)</f>
        <v>0</v>
      </c>
      <c r="F19" s="29">
        <f t="shared" si="12"/>
        <v>1</v>
      </c>
      <c r="G19" s="29">
        <f t="shared" si="12"/>
        <v>0</v>
      </c>
      <c r="H19" s="29">
        <f t="shared" si="12"/>
        <v>0</v>
      </c>
      <c r="I19" s="29">
        <f t="shared" si="12"/>
        <v>0</v>
      </c>
    </row>
    <row r="21">
      <c r="B21" s="8" t="s">
        <v>57</v>
      </c>
    </row>
    <row r="22">
      <c r="B22" s="28" t="s">
        <v>58</v>
      </c>
      <c r="C22" s="29">
        <f>SUM(E8:E19)</f>
        <v>2</v>
      </c>
      <c r="D22" s="29"/>
      <c r="E22" s="29"/>
      <c r="F22" s="29"/>
      <c r="G22" s="29"/>
      <c r="H22" s="29"/>
      <c r="I22" s="29"/>
    </row>
    <row r="23">
      <c r="B23" s="28" t="s">
        <v>59</v>
      </c>
      <c r="C23" s="29">
        <f>SUM(F8:F19)</f>
        <v>5</v>
      </c>
      <c r="D23" s="29"/>
      <c r="E23" s="29"/>
      <c r="F23" s="29"/>
      <c r="G23" s="29"/>
      <c r="H23" s="29"/>
      <c r="I23" s="29"/>
    </row>
    <row r="24">
      <c r="B24" s="28" t="s">
        <v>60</v>
      </c>
      <c r="C24" s="29">
        <f>SUM(G8:G19)</f>
        <v>3</v>
      </c>
      <c r="D24" s="29"/>
      <c r="E24" s="29"/>
      <c r="F24" s="29"/>
      <c r="G24" s="29"/>
      <c r="H24" s="29"/>
      <c r="I24" s="29"/>
    </row>
    <row r="25">
      <c r="B25" s="28" t="s">
        <v>61</v>
      </c>
      <c r="C25" s="29">
        <f>SUM(H8:H19)</f>
        <v>1</v>
      </c>
      <c r="D25" s="29"/>
      <c r="E25" s="29"/>
      <c r="F25" s="29"/>
      <c r="G25" s="29"/>
      <c r="H25" s="29"/>
      <c r="I25" s="29"/>
    </row>
    <row r="26">
      <c r="B26" s="28" t="s">
        <v>62</v>
      </c>
      <c r="C26" s="29">
        <f>SUM(I8:I19)</f>
        <v>1</v>
      </c>
      <c r="D26" s="29"/>
      <c r="E26" s="29"/>
      <c r="F26" s="29"/>
      <c r="G26" s="29"/>
      <c r="H26" s="29"/>
      <c r="I26" s="29"/>
    </row>
    <row r="27">
      <c r="B27" s="29"/>
      <c r="C27" s="29"/>
      <c r="D27" s="29"/>
      <c r="E27" s="29"/>
      <c r="F27" s="29"/>
      <c r="G27" s="29"/>
      <c r="H27" s="29"/>
      <c r="I27" s="29"/>
    </row>
    <row r="28">
      <c r="B28" s="28" t="s">
        <v>63</v>
      </c>
      <c r="C28" s="30">
        <f>AVERAGE(C8:C19)</f>
        <v>3.416666667</v>
      </c>
      <c r="D28" s="29"/>
      <c r="E28" s="29"/>
      <c r="F28" s="29"/>
      <c r="G28" s="29"/>
      <c r="H28" s="29"/>
      <c r="I28" s="29"/>
    </row>
  </sheetData>
  <mergeCells count="9">
    <mergeCell ref="C4:D4"/>
    <mergeCell ref="C5:D5"/>
    <mergeCell ref="A1:D1"/>
    <mergeCell ref="A2:B2"/>
    <mergeCell ref="A3:B3"/>
    <mergeCell ref="A4:B4"/>
    <mergeCell ref="A5:B5"/>
    <mergeCell ref="C2:D2"/>
    <mergeCell ref="C3:D3"/>
  </mergeCells>
  <drawing r:id="rId1"/>
</worksheet>
</file>