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<sst xmlns="http://schemas.openxmlformats.org/spreadsheetml/2006/main" count="590" uniqueCount="323">
  <si>
    <t>Make</t>
  </si>
  <si>
    <t>Model</t>
  </si>
  <si>
    <t>Helicopters</t>
  </si>
  <si>
    <t>Pto (kW)</t>
  </si>
  <si>
    <t>Pmc(kW)</t>
  </si>
  <si>
    <t>SPC(kg/kW/s)</t>
  </si>
  <si>
    <t>Weight (kg)</t>
  </si>
  <si>
    <t>Dimenions(inches)</t>
  </si>
  <si>
    <t>length</t>
  </si>
  <si>
    <t>width</t>
  </si>
  <si>
    <t>height</t>
  </si>
  <si>
    <t>Surface squared section</t>
  </si>
  <si>
    <t>Omega rpm</t>
  </si>
  <si>
    <t>Omega rad</t>
  </si>
  <si>
    <t>heroes/engine</t>
  </si>
  <si>
    <t>Autor</t>
  </si>
  <si>
    <t>General Electric</t>
  </si>
  <si>
    <t>CT7-2A</t>
  </si>
  <si>
    <t>Bell 214ST (2)</t>
  </si>
  <si>
    <t>47/25</t>
  </si>
  <si>
    <t>iker</t>
  </si>
  <si>
    <t>CT7-6A</t>
  </si>
  <si>
    <t>EH Industries
EH101 (3)</t>
  </si>
  <si>
    <t>CT7-8A</t>
  </si>
  <si>
    <t>Sikorsky S-92 (2)</t>
  </si>
  <si>
    <t>48.8/26.0/25.0</t>
  </si>
  <si>
    <t>CT58-140</t>
  </si>
  <si>
    <t>Boeing-Vertol V107 (2)
Sikorsky S-61 (2)</t>
  </si>
  <si>
    <t>59/16 D</t>
  </si>
  <si>
    <t>Honeywell Defense and Space</t>
  </si>
  <si>
    <t>HTS900</t>
  </si>
  <si>
    <t>Bell ARH (1)</t>
  </si>
  <si>
    <t>36/20/24</t>
  </si>
  <si>
    <t>Honeywell Engines &amp; Systems</t>
  </si>
  <si>
    <t>AL5512</t>
  </si>
  <si>
    <t>BV234 &amp;
BV234LR (2)</t>
  </si>
  <si>
    <t>47.1/24.25 D</t>
  </si>
  <si>
    <t>LTS101-600A-3A</t>
  </si>
  <si>
    <t>EurocopterAS350B (1)
EurocopterAS350D (1)
EurocopterAS350BA (1)</t>
  </si>
  <si>
    <t>31.56/19.37/24.8</t>
  </si>
  <si>
    <t>LTS101-650B-1</t>
  </si>
  <si>
    <t>Eurocopter
BK-117A (2)</t>
  </si>
  <si>
    <t>31.05/18.52/25.36</t>
  </si>
  <si>
    <t>LTS101-750C-1</t>
  </si>
  <si>
    <t>Bell 222B, UT (2)</t>
  </si>
  <si>
    <t>31.31/22.6/20.15</t>
  </si>
  <si>
    <t>LTS101-750B-2</t>
  </si>
  <si>
    <t>Eurocopter/U.S. Coast Guard HH-65A (2)</t>
  </si>
  <si>
    <t>32.36/19.86/24.68</t>
  </si>
  <si>
    <t>LTS101-750B-1</t>
  </si>
  <si>
    <t>Eurocopter BK-117B (2)</t>
  </si>
  <si>
    <t>31.05/18.52/25.35</t>
  </si>
  <si>
    <t>LTS101-850B-2</t>
  </si>
  <si>
    <t>Eurocopter HH-65A (2)</t>
  </si>
  <si>
    <t>LTS101-700D-2</t>
  </si>
  <si>
    <t>EurocopterAS350B2</t>
  </si>
  <si>
    <t>31.65-19.37-24.8</t>
  </si>
  <si>
    <t>LTS101-650C-3</t>
  </si>
  <si>
    <t>Bell 222 (2)</t>
  </si>
  <si>
    <t>31.31/22.6/19.45</t>
  </si>
  <si>
    <t>LTS101-600A-2/-3</t>
  </si>
  <si>
    <t>EurocopterAS350D(1)</t>
  </si>
  <si>
    <t>31.56/19.37/24.80</t>
  </si>
  <si>
    <t>T55-L-712</t>
  </si>
  <si>
    <t>CH-47D</t>
  </si>
  <si>
    <t>47.1/24.25D</t>
  </si>
  <si>
    <t>T55-L-712F</t>
  </si>
  <si>
    <t>HCMK2/2A (2)</t>
  </si>
  <si>
    <t>T55-L-712 S/SB</t>
  </si>
  <si>
    <t>CH-47D (2)</t>
  </si>
  <si>
    <t>T55-L-712E</t>
  </si>
  <si>
    <t>CH-47 (2)</t>
  </si>
  <si>
    <t>T55-L-712 S/SC</t>
  </si>
  <si>
    <t>T55-L-714A</t>
  </si>
  <si>
    <t>CH-47S/D &amp; HCMK3 (2)</t>
  </si>
  <si>
    <t>T55-L-714</t>
  </si>
  <si>
    <t>MH-47E (2)</t>
  </si>
  <si>
    <t>T55-GA-714A</t>
  </si>
  <si>
    <t>CH-47D/F (2)</t>
  </si>
  <si>
    <t>T5313B</t>
  </si>
  <si>
    <t>Bell 205A1 Bell 205B</t>
  </si>
  <si>
    <t>47.6/24.5 D</t>
  </si>
  <si>
    <t>T5317A</t>
  </si>
  <si>
    <t>Bell 205A1</t>
  </si>
  <si>
    <t>T5317A-1</t>
  </si>
  <si>
    <t>Kaman K-1200 K-Max</t>
  </si>
  <si>
    <t>T5317B</t>
  </si>
  <si>
    <t>Bell 205A1 Fuji Bell 205B</t>
  </si>
  <si>
    <t>T5317BCV</t>
  </si>
  <si>
    <t>B210, Huey II, Bell 205</t>
  </si>
  <si>
    <t>T53-L-13B</t>
  </si>
  <si>
    <t>Bell UH-1 Agusta AB205</t>
  </si>
  <si>
    <t>T53-L-703</t>
  </si>
  <si>
    <t>Bell AH-1 Bell UH II</t>
  </si>
  <si>
    <t>LHTEC</t>
  </si>
  <si>
    <t>CTS800-4N</t>
  </si>
  <si>
    <t>AgustaWestland
Super lynx (2)
AgustaWestland/
Turkey T129 (2)</t>
  </si>
  <si>
    <t>51.1*31.7*22</t>
  </si>
  <si>
    <t>Sergio Fernandez</t>
  </si>
  <si>
    <t>CTS800-4K</t>
  </si>
  <si>
    <t>Shimaywa US2 (1)</t>
  </si>
  <si>
    <t>33.8*31.7*22</t>
  </si>
  <si>
    <t>MTR</t>
  </si>
  <si>
    <t>MTR 390-2C</t>
  </si>
  <si>
    <t>Eurocopter (2)
Tiger</t>
  </si>
  <si>
    <t>42.4/17.4/26.8</t>
  </si>
  <si>
    <t>MTRI</t>
  </si>
  <si>
    <t>MTR 390-E</t>
  </si>
  <si>
    <t>Pratt &amp; Whitney Canada</t>
  </si>
  <si>
    <t>PT6B-36A</t>
  </si>
  <si>
    <t>Sikorsky S-76B (2)</t>
  </si>
  <si>
    <t>59.2/19.5 H</t>
  </si>
  <si>
    <t>PT6B-36B</t>
  </si>
  <si>
    <t>PT6B-37A</t>
  </si>
  <si>
    <t>Agusta A119 Koala (1)</t>
  </si>
  <si>
    <t>64.4/19.5/35.2</t>
  </si>
  <si>
    <t>Ivan Marquez</t>
  </si>
  <si>
    <t>PT6C-67A</t>
  </si>
  <si>
    <t>Bell Agusta BA609 (2)</t>
  </si>
  <si>
    <t>65.1/20.7 D</t>
  </si>
  <si>
    <t>PT6C-67C</t>
  </si>
  <si>
    <t>Agusta AW139 (2)</t>
  </si>
  <si>
    <t>59.3/22.5 D</t>
  </si>
  <si>
    <t>PT6C-67D</t>
  </si>
  <si>
    <t>(UH-1 H) DynCorp Global Eagle (1)</t>
  </si>
  <si>
    <t>PT6C-67E</t>
  </si>
  <si>
    <t>EC175</t>
  </si>
  <si>
    <t>60/22.5 D</t>
  </si>
  <si>
    <t>PT6T-3 Twin Pac ®</t>
  </si>
  <si>
    <t>Bell UH-1 N Bell CUH-1 N Bell VH-1 N Bell AH-1 J Bell AH-1 T
Bell/Agusta-Bell 212 SikorskyS-58T (1)*</t>
  </si>
  <si>
    <t>65.8/43.5/32.6</t>
  </si>
  <si>
    <t>Pratt &amp; Whitney
Canada</t>
  </si>
  <si>
    <t>PT6T-3B/BF Twin Pac ®</t>
  </si>
  <si>
    <r>
      <t xml:space="preserve">Bell/Agusta-Bell 212 Bell/Agusta-Bell 412 Bell/Agusta-Bell 412SP
(</t>
    </r>
    <r>
      <rPr>
        <rFont val="Arial"/>
        <charset val="1"/>
        <family val="2"/>
        <sz val="10"/>
        <vertAlign val="superscript"/>
      </rPr>
      <t xml:space="preserve">1</t>
    </r>
    <r>
      <rPr>
        <rFont val="Arial"/>
        <charset val="1"/>
        <family val="2"/>
        <sz val="10"/>
      </rPr>
      <t xml:space="preserve">)</t>
    </r>
    <r>
      <rPr>
        <rFont val="Arial"/>
        <charset val="1"/>
        <family val="2"/>
        <sz val="10"/>
        <vertAlign val="superscript"/>
      </rPr>
      <t xml:space="preserve">*</t>
    </r>
  </si>
  <si>
    <t>Maria Sanz</t>
  </si>
  <si>
    <t>PT6T-3BE/BG Twin Pac ®</t>
  </si>
  <si>
    <t>Bell 412 HP
Agusta-Bell 412 Agusta-Bell 412 HP
(1)*</t>
  </si>
  <si>
    <t>PT6T-3D/DE/ DF Twin Pac ®</t>
  </si>
  <si>
    <t>Bell/Agusta-Bell
412 EP (1)*</t>
  </si>
  <si>
    <t>PT6T-6 Twin Pac ®</t>
  </si>
  <si>
    <t>Agusta-Bell 212/412 Sikorsky S-58T (1)*</t>
  </si>
  <si>
    <t>PT6T-6B Twin Pac®</t>
  </si>
  <si>
    <t>Agusta-Bell 412 HP
(1)*</t>
  </si>
  <si>
    <t>PW206A</t>
  </si>
  <si>
    <t>MD Explorer (2)</t>
  </si>
  <si>
    <t>35.9/19.7/22.3</t>
  </si>
  <si>
    <t>PW206B</t>
  </si>
  <si>
    <t>EC135P1 (2)</t>
  </si>
  <si>
    <t>41.0/19.7/24.7</t>
  </si>
  <si>
    <t>Jose Maria Garcia</t>
  </si>
  <si>
    <t>PW206B2</t>
  </si>
  <si>
    <t>EC135P2 (2)</t>
  </si>
  <si>
    <t>PW206C</t>
  </si>
  <si>
    <t>Agusta A109 Power (2)</t>
  </si>
  <si>
    <t>PW206E</t>
  </si>
  <si>
    <t>37.7/19.7/22.3</t>
  </si>
  <si>
    <t>PW207C</t>
  </si>
  <si>
    <t>Agusta A109 Grand (2)</t>
  </si>
  <si>
    <t>PW207D</t>
  </si>
  <si>
    <t>Bell M427 (2)</t>
  </si>
  <si>
    <t>31.2/19.7/22.3</t>
  </si>
  <si>
    <t>PW207D1</t>
  </si>
  <si>
    <t>Bell 429 (2)</t>
  </si>
  <si>
    <t>31.2/19.7/22.4</t>
  </si>
  <si>
    <t>Lucia Sanchez</t>
  </si>
  <si>
    <t>PW207E</t>
  </si>
  <si>
    <t>31.2/14.7/22.4</t>
  </si>
  <si>
    <t>PW207K</t>
  </si>
  <si>
    <t>Kazan Ansat (2)</t>
  </si>
  <si>
    <t>Rolls-Royce</t>
  </si>
  <si>
    <t>RR 300</t>
  </si>
  <si>
    <t>Robinson R66 (1)</t>
  </si>
  <si>
    <t>43.2*22*25</t>
  </si>
  <si>
    <t>Model 250-C20B</t>
  </si>
  <si>
    <t>Agusta A1 09A (2)
Bell 206B
JetRanger (1)
Bell 206L
LongRanger (1)
Eurocopter BO105 (2) Hiller FH1100 (1) MD Helicopters
MD500D (1)</t>
  </si>
  <si>
    <t>38*19*23.2</t>
  </si>
  <si>
    <t>Model 250-C20F</t>
  </si>
  <si>
    <t>EurocopterAS355F (2)</t>
  </si>
  <si>
    <t>Model 250-C20J</t>
  </si>
  <si>
    <t>Bell 206B
JetRanger III (1)
Bell TH-57 (1)
BellTH-67 (1)</t>
  </si>
  <si>
    <t>Rocio Macarro</t>
  </si>
  <si>
    <t>Model 250-C20R</t>
  </si>
  <si>
    <t>Agusta A1 09C (2)
Bell 206B
JetRanger III (1)
HeliLynx 355FX (2)
Starflex 355F2 (2)
Kamov Ka-226 (2)
MD Helicopters
MD500E (1)
MD Helicopters
MD520N (1)
PZLSW-4 (1)
Tridair Gemini ST (2)</t>
  </si>
  <si>
    <t>38.8*20.8*23.2</t>
  </si>
  <si>
    <t>Model 250-C20W</t>
  </si>
  <si>
    <t>Enstrom 480B (1)
Northrop Grumman Fire-Scout (1)
Schweizer
330SP/333 (1)</t>
  </si>
  <si>
    <t>38.8*18.8*22.6</t>
  </si>
  <si>
    <t>Model 250-C28</t>
  </si>
  <si>
    <t>Eurocopter BO
105LS (2)</t>
  </si>
  <si>
    <t>47.3*25.8*25.5</t>
  </si>
  <si>
    <t>Model 250-C28B</t>
  </si>
  <si>
    <t>Bell 206L-1 LongRanger II (1)</t>
  </si>
  <si>
    <t>47.3*25.7*25.5</t>
  </si>
  <si>
    <t>Model 250-C30</t>
  </si>
  <si>
    <t>MD Helicopters MD530F (1)</t>
  </si>
  <si>
    <t>43.2*22.0*25.5</t>
  </si>
  <si>
    <t>Model 250-C30G</t>
  </si>
  <si>
    <t>Bell 230 (2)</t>
  </si>
  <si>
    <t>43.2*22*25.7</t>
  </si>
  <si>
    <t>Marina Hierro</t>
  </si>
  <si>
    <t>Model250-C30M</t>
  </si>
  <si>
    <t>SoloyAS350AllStar(1)</t>
  </si>
  <si>
    <t>Model 250-C30P</t>
  </si>
  <si>
    <t>Bell 206L-3
LongRanger III (1)
Bell 206L-4 LongRangerIV (1)</t>
  </si>
  <si>
    <t>43.2*22**25.1</t>
  </si>
  <si>
    <t>Model 250-C30R/3</t>
  </si>
  <si>
    <t>Bell OH-58D (1)
Boeing Little Bird
ULB (1)
MD Helicopters AH/MH-6 (1)</t>
  </si>
  <si>
    <t>41*22*25.7</t>
  </si>
  <si>
    <t>Model 250-C30S</t>
  </si>
  <si>
    <t>Sikorsky S-76A (2)</t>
  </si>
  <si>
    <t>Model 250-C40</t>
  </si>
  <si>
    <t>Bell 430 (2)</t>
  </si>
  <si>
    <t>Model 250-C47B</t>
  </si>
  <si>
    <t>Bell 407 (1)
MD Helicopter
MD 600N (1)</t>
  </si>
  <si>
    <t>Hector Fernandez</t>
  </si>
  <si>
    <t>Model 250-C47M</t>
  </si>
  <si>
    <t>Gem 42-1</t>
  </si>
  <si>
    <t>Agusta Westland
Lynx (2)
Agusta Westland
A129 Mangusta (2)</t>
  </si>
  <si>
    <t>43.2*22.6*23.5</t>
  </si>
  <si>
    <t>Gem 60-3MK530</t>
  </si>
  <si>
    <t>Model 250-B17F</t>
  </si>
  <si>
    <t>Groen Brothers
Aviation Hawk4 (1)
O&amp;N Silver Eagle (1)
Soloy Cessna 206
'Mark II' (1)</t>
  </si>
  <si>
    <t>45*22*25.7</t>
  </si>
  <si>
    <t>Rolls-Royce Turbomeca</t>
  </si>
  <si>
    <t>RTM322-01/8</t>
  </si>
  <si>
    <t>AgustaWestland Merlin
HC HM Mk1 (3)</t>
  </si>
  <si>
    <t>46.1*25.9*23.8</t>
  </si>
  <si>
    <t>RTM322-01/1</t>
  </si>
  <si>
    <t>Raquel Martin</t>
  </si>
  <si>
    <t>RTM322-01/12</t>
  </si>
  <si>
    <t>AgustaWestland
Apache AH Mk1 (WAH64) (2)</t>
  </si>
  <si>
    <t>RTM322-02/8</t>
  </si>
  <si>
    <t>AgustaWestland Merlin
HC Mk3 (3)</t>
  </si>
  <si>
    <t>RTM322 Mk250</t>
  </si>
  <si>
    <t>RTM322-04/08</t>
  </si>
  <si>
    <t>AgustaWestland
EH101 (3)</t>
  </si>
  <si>
    <t>46.1/25.9/23.8</t>
  </si>
  <si>
    <t>RTM322-01/9</t>
  </si>
  <si>
    <t>NHI NH90 (2)</t>
  </si>
  <si>
    <t>44/25.2/23.7</t>
  </si>
  <si>
    <t>RTM322-01/9A</t>
  </si>
  <si>
    <t>Sergio Nadal</t>
  </si>
  <si>
    <t>AE 1007</t>
  </si>
  <si>
    <t>Bell-Boeing V22 Osprey (2)</t>
  </si>
  <si>
    <t>60*29.7*34.1</t>
  </si>
  <si>
    <t>Turbomeca</t>
  </si>
  <si>
    <t>Arrius 1A</t>
  </si>
  <si>
    <t>Eurocopter
AS 355 N (2)</t>
  </si>
  <si>
    <t>45.6/14.2/23.1</t>
  </si>
  <si>
    <t>Arrius 1A1</t>
  </si>
  <si>
    <t>Eurocopter
AS 355 NP (2)</t>
  </si>
  <si>
    <t>Arrius 1 M</t>
  </si>
  <si>
    <t>Eurocopter
AS 555 N (2)</t>
  </si>
  <si>
    <t>Arrius 2F</t>
  </si>
  <si>
    <t>Eurocopter EC120 (1)</t>
  </si>
  <si>
    <t>53.2/18.1/26.5</t>
  </si>
  <si>
    <t>Arrius 2B1</t>
  </si>
  <si>
    <t>Eurocopter EC135 t1
(2)</t>
  </si>
  <si>
    <t>46.6/20.4/27.2</t>
  </si>
  <si>
    <t>Alvaro Moreno</t>
  </si>
  <si>
    <t>Arrius 2B1A-1</t>
  </si>
  <si>
    <t>Arrius 2B2</t>
  </si>
  <si>
    <t>Eurocopter EC135 t2i
(2)</t>
  </si>
  <si>
    <t>Arrius 2K1</t>
  </si>
  <si>
    <t>38.3/18.5/25.1</t>
  </si>
  <si>
    <t>Arrius 2K2</t>
  </si>
  <si>
    <t>Agusta A109 LUH (2)</t>
  </si>
  <si>
    <t>Arriel 1 B</t>
  </si>
  <si>
    <t>Eurocopter
AS 350 BA (1)</t>
  </si>
  <si>
    <t>47.2/18.2/23.5</t>
  </si>
  <si>
    <t>Arriel 1 D</t>
  </si>
  <si>
    <t>Eurocopter
AS 350 B1 (1)</t>
  </si>
  <si>
    <t>Cesar Garcia</t>
  </si>
  <si>
    <t>Arriel1D1</t>
  </si>
  <si>
    <t>Eurocopter
AS 350 B2 (1)</t>
  </si>
  <si>
    <t>41.2/18.2/24.1</t>
  </si>
  <si>
    <t>Arriel1C2</t>
  </si>
  <si>
    <t>Eurocopter
AS 365 2 (2)</t>
  </si>
  <si>
    <t>45.9/18.2/24</t>
  </si>
  <si>
    <t>Arriel 1 E2</t>
  </si>
  <si>
    <t>Eurocopter EC 145 (2)</t>
  </si>
  <si>
    <t>46.7/18.2/27.3</t>
  </si>
  <si>
    <t>Arriel 1 K2</t>
  </si>
  <si>
    <t>Agusta A 109 K (2)</t>
  </si>
  <si>
    <t>24.3/18.2/24.3</t>
  </si>
  <si>
    <t>Arriel1S1</t>
  </si>
  <si>
    <t>Sikorsky S76 A++ (2)</t>
  </si>
  <si>
    <t>60.6/18.2/31</t>
  </si>
  <si>
    <t>Arriel2B1</t>
  </si>
  <si>
    <t>Eurocopter
AS350 B3(1 )/EC 130B4 (1)</t>
  </si>
  <si>
    <t>46.5/18.2/24.3</t>
  </si>
  <si>
    <t>Cristobal Francisco Serrano</t>
  </si>
  <si>
    <t>Arriel2C</t>
  </si>
  <si>
    <t>Eurocopter (2)
AS 365 N3</t>
  </si>
  <si>
    <t>Arriel 2C2CG</t>
  </si>
  <si>
    <t>Eurocopter HH65C (2)</t>
  </si>
  <si>
    <t>39.9/18.2/22.7</t>
  </si>
  <si>
    <t>Arriel2C1</t>
  </si>
  <si>
    <t>Eurocopter
EC155 B (2)</t>
  </si>
  <si>
    <t>40/18.2/22.7</t>
  </si>
  <si>
    <t>Arriel2C2</t>
  </si>
  <si>
    <t>Eurocopter (2)
EC 155</t>
  </si>
  <si>
    <t>Arriel 2S1</t>
  </si>
  <si>
    <t>Sikorsky S76 C+ (2)</t>
  </si>
  <si>
    <t>60.6/18.2/28.1</t>
  </si>
  <si>
    <t>Ardiden 1H1</t>
  </si>
  <si>
    <t>DHRUV (2)</t>
  </si>
  <si>
    <t>Makila 1A</t>
  </si>
  <si>
    <t>Eurocopter AS 332</t>
  </si>
  <si>
    <t>82.8/19.4/26.7</t>
  </si>
  <si>
    <t>Alejandro Redondo</t>
  </si>
  <si>
    <t>Makila 1A1</t>
  </si>
  <si>
    <t>EurocopterAS 332L1 /AS 532</t>
  </si>
  <si>
    <t>82.8/19.4/26.8</t>
  </si>
  <si>
    <t>Makila 1A2</t>
  </si>
  <si>
    <t>Eurocopter AS 332MK2 (2)/AS532MK2</t>
  </si>
  <si>
    <t>83.9/19.4/26.5</t>
  </si>
  <si>
    <t>Makila 2A</t>
  </si>
  <si>
    <t>Eurocopter EC 725/ EC 225 (2)</t>
  </si>
  <si>
    <t>Makila 2A1</t>
  </si>
  <si>
    <t>Makila 1 K2</t>
  </si>
  <si>
    <t>Denel Roivalk (2)</t>
  </si>
  <si>
    <t>83.3/19.4/26.5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</si>
</sst>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  <font>
      <name val="Arial"/>
      <charset val="1"/>
      <family val="2"/>
      <b val="true"/>
      <sz val="10"/>
    </font>
    <font>
      <name val="Calibri"/>
      <charset val="1"/>
      <family val="2"/>
      <b val="true"/>
      <sz val="10"/>
    </font>
    <font>
      <name val="Arial"/>
      <charset val="1"/>
      <family val="2"/>
      <sz val="10"/>
    </font>
    <font>
      <name val="Arial"/>
      <charset val="1"/>
      <family val="2"/>
      <sz val="10"/>
      <vertAlign val="superscript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FF8080"/>
        <bgColor rgb="00FF99CC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</xf>
    <xf applyAlignment="true" applyBorder="false" applyFont="true" applyProtection="false" borderId="0" fillId="2" fontId="4" numFmtId="164" xfId="0">
      <alignment horizontal="general" indent="0" shrinkToFit="false" textRotation="0" vertical="center" wrapText="false"/>
    </xf>
    <xf applyAlignment="true" applyBorder="true" applyFont="true" applyProtection="false" borderId="1" fillId="2" fontId="6" numFmtId="164" xfId="0">
      <alignment horizontal="general" indent="0" shrinkToFit="false" textRotation="0" vertical="center" wrapText="false"/>
    </xf>
    <xf applyAlignment="true" applyBorder="false" applyFont="true" applyProtection="false" borderId="0" fillId="3" fontId="6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</xf>
    <xf applyAlignment="true" applyBorder="true" applyFont="true" applyProtection="false" borderId="1" fillId="4" fontId="7" numFmtId="164" xfId="0">
      <alignment horizontal="left" indent="0" shrinkToFit="false" textRotation="0" vertical="center" wrapText="true"/>
    </xf>
    <xf applyAlignment="true" applyBorder="true" applyFont="true" applyProtection="false" borderId="1" fillId="4" fontId="8" numFmtId="164" xfId="0">
      <alignment horizontal="left" indent="0" shrinkToFit="false" textRotation="0" vertical="top" wrapText="true"/>
    </xf>
    <xf applyAlignment="true" applyBorder="true" applyFont="true" applyProtection="false" borderId="1" fillId="4" fontId="8" numFmtId="164" xfId="0">
      <alignment horizontal="right" indent="0" shrinkToFit="false" textRotation="0" vertical="top" wrapText="false"/>
    </xf>
    <xf applyAlignment="true" applyBorder="true" applyFont="true" applyProtection="false" borderId="2" fillId="4" fontId="8" numFmtId="164" xfId="0">
      <alignment horizontal="center" indent="0" shrinkToFit="false" textRotation="0" vertical="top" wrapText="true"/>
    </xf>
    <xf applyAlignment="true" applyBorder="true" applyFont="true" applyProtection="false" borderId="1" fillId="4" fontId="8" numFmtId="164" xfId="0">
      <alignment horizontal="center" indent="0" shrinkToFit="false" textRotation="0" vertical="top" wrapText="true"/>
    </xf>
    <xf applyAlignment="false" applyBorder="false" applyFont="true" applyProtection="false" borderId="0" fillId="4" fontId="5" numFmtId="164" xfId="0"/>
    <xf applyAlignment="true" applyBorder="false" applyFont="true" applyProtection="false" borderId="0" fillId="4" fontId="5" numFmtId="164" xfId="0">
      <alignment horizontal="general" indent="0" shrinkToFit="false" textRotation="0" vertical="center" wrapText="fals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</xf>
    <xf applyAlignment="true" applyBorder="true" applyFont="true" applyProtection="false" borderId="1" fillId="4" fontId="8" numFmtId="164" xfId="0">
      <alignment horizontal="left" indent="0" shrinkToFit="false" textRotation="0" vertical="center" wrapText="true"/>
    </xf>
    <xf applyAlignment="true" applyBorder="true" applyFont="true" applyProtection="false" borderId="1" fillId="4" fontId="8" numFmtId="164" xfId="0">
      <alignment horizontal="right" indent="0" shrinkToFit="false" textRotation="0" vertical="center" wrapText="false"/>
    </xf>
    <xf applyAlignment="true" applyBorder="true" applyFont="true" applyProtection="false" borderId="2" fillId="4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7" numFmtId="164" xfId="0">
      <alignment horizontal="left" indent="0" shrinkToFit="false" textRotation="0" vertical="top" wrapText="true"/>
    </xf>
    <xf applyAlignment="true" applyBorder="true" applyFont="true" applyProtection="false" borderId="3" fillId="4" fontId="7" numFmtId="164" xfId="0">
      <alignment horizontal="left" indent="0" shrinkToFit="false" textRotation="0" vertical="center" wrapText="true"/>
    </xf>
    <xf applyAlignment="true" applyBorder="true" applyFont="true" applyProtection="false" borderId="1" fillId="4" fontId="8" numFmtId="164" xfId="0">
      <alignment horizontal="center" indent="0" shrinkToFit="false" textRotation="0" vertical="top" wrapText="false"/>
    </xf>
    <xf applyAlignment="true" applyBorder="true" applyFont="true" applyProtection="false" borderId="2" fillId="4" fontId="8" numFmtId="164" xfId="0">
      <alignment horizontal="left" indent="1" shrinkToFit="false" textRotation="0" vertical="top" wrapText="true"/>
    </xf>
    <xf applyAlignment="true" applyBorder="true" applyFont="true" applyProtection="false" borderId="1" fillId="4" fontId="8" numFmtId="164" xfId="0">
      <alignment horizontal="left" indent="1" shrinkToFit="false" textRotation="0" vertical="top" wrapText="true"/>
    </xf>
    <xf applyAlignment="true" applyBorder="true" applyFont="true" applyProtection="false" borderId="3" fillId="4" fontId="7" numFmtId="164" xfId="0">
      <alignment horizontal="left" indent="0" shrinkToFit="false" textRotation="0" vertical="top" wrapText="true"/>
    </xf>
    <xf applyAlignment="true" applyBorder="true" applyFont="true" applyProtection="false" borderId="3" fillId="0" fontId="7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true"/>
    </xf>
    <xf applyAlignment="true" applyBorder="true" applyFont="true" applyProtection="false" borderId="1" fillId="0" fontId="8" numFmtId="164" xfId="0">
      <alignment horizontal="right" indent="0" shrinkToFit="false" textRotation="0" vertical="top" wrapText="false"/>
    </xf>
    <xf applyAlignment="true" applyBorder="true" applyFont="true" applyProtection="false" borderId="1" fillId="0" fontId="8" numFmtId="164" xfId="0">
      <alignment horizontal="center" indent="0" shrinkToFit="false" textRotation="0" vertical="top" wrapText="false"/>
    </xf>
    <xf applyAlignment="true" applyBorder="true" applyFont="true" applyProtection="false" borderId="2" fillId="2" fontId="8" numFmtId="164" xfId="0">
      <alignment horizontal="left" indent="1" shrinkToFit="false" textRotation="0" vertical="top" wrapText="true"/>
    </xf>
    <xf applyAlignment="true" applyBorder="true" applyFont="true" applyProtection="false" borderId="1" fillId="2" fontId="8" numFmtId="164" xfId="0">
      <alignment horizontal="left" indent="1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8" numFmtId="164" xfId="0">
      <alignment horizontal="center" indent="0" shrinkToFit="false" textRotation="0" vertical="top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true"/>
    </xf>
    <xf applyAlignment="true" applyBorder="true" applyFont="true" applyProtection="false" borderId="1" fillId="0" fontId="8" numFmtId="164" xfId="0">
      <alignment horizontal="justify" indent="0" shrinkToFit="false" textRotation="0" vertical="top" wrapText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</xf>
    <xf applyAlignment="true" applyBorder="true" applyFont="true" applyProtection="false" borderId="2" fillId="2" fontId="8" numFmtId="164" xfId="0">
      <alignment horizontal="center" indent="0" shrinkToFit="false" textRotation="0" vertical="top" wrapText="true"/>
    </xf>
    <xf applyAlignment="true" applyBorder="true" applyFont="true" applyProtection="false" borderId="1" fillId="2" fontId="8" numFmtId="164" xfId="0">
      <alignment horizontal="center" indent="0" shrinkToFit="false" textRotation="0" vertical="top" wrapText="true"/>
    </xf>
    <xf applyAlignment="true" applyBorder="true" applyFont="true" applyProtection="false" borderId="1" fillId="0" fontId="8" numFmtId="164" xfId="0">
      <alignment horizontal="right" indent="0" shrinkToFit="false" textRotation="0" vertical="top" wrapText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true"/>
    </xf>
    <xf applyAlignment="true" applyBorder="true" applyFont="true" applyProtection="false" borderId="3" fillId="0" fontId="7" numFmtId="164" xfId="0">
      <alignment horizontal="right" indent="5" shrinkToFit="false" textRotation="0" vertical="top" wrapText="true"/>
    </xf>
    <xf applyAlignment="true" applyBorder="true" applyFont="true" applyProtection="false" borderId="3" fillId="0" fontId="7" numFmtId="164" xfId="0">
      <alignment horizontal="right" indent="5" shrinkToFit="false" textRotation="0" vertical="center" wrapText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2" fillId="2" fontId="8" numFmtId="164" xfId="0">
      <alignment horizontal="left" indent="1" shrinkToFit="false" textRotation="0" vertical="center" wrapText="true"/>
    </xf>
    <xf applyAlignment="true" applyBorder="true" applyFont="true" applyProtection="false" borderId="1" fillId="2" fontId="8" numFmtId="164" xfId="0">
      <alignment horizontal="left" indent="1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4" fontId="7" numFmtId="164" xfId="0">
      <alignment horizontal="right" indent="5" shrinkToFit="false" textRotation="0" vertical="top" wrapText="true"/>
    </xf>
    <xf applyAlignment="true" applyBorder="true" applyFont="true" applyProtection="false" borderId="1" fillId="4" fontId="8" numFmtId="164" xfId="0">
      <alignment horizontal="left" indent="0" shrinkToFit="false" textRotation="0" vertical="top" wrapText="false"/>
    </xf>
    <xf applyAlignment="true" applyBorder="true" applyFont="true" applyProtection="false" borderId="2" fillId="2" fontId="5" numFmtId="164" xfId="0">
      <alignment horizontal="left" indent="0" shrinkToFit="false" textRotation="0" vertical="top" wrapText="false"/>
    </xf>
    <xf applyAlignment="true" applyBorder="true" applyFont="true" applyProtection="false" borderId="1" fillId="2" fontId="5" numFmtId="164" xfId="0">
      <alignment horizontal="left" indent="0" shrinkToFit="false" textRotation="0" vertical="top" wrapText="false"/>
    </xf>
    <xf applyAlignment="true" applyBorder="true" applyFont="true" applyProtection="false" borderId="4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5" fillId="0" fontId="7" numFmtId="164" xfId="0">
      <alignment horizontal="right" indent="5" shrinkToFit="false" textRotation="0" vertical="center" wrapText="true"/>
    </xf>
    <xf applyAlignment="true" applyBorder="true" applyFont="true" applyProtection="false" borderId="6" fillId="0" fontId="8" numFmtId="164" xfId="0">
      <alignment horizontal="left" indent="0" shrinkToFit="false" textRotation="0" vertical="center" wrapText="tru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2" fontId="5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colorId="64" defaultGridColor="true" rightToLeft="false" showFormulas="false" showGridLines="true" showOutlineSymbols="true" showRowColHeaders="true" showZeros="true" tabSelected="true" topLeftCell="A100" view="normal" windowProtection="false" workbookViewId="0" zoomScale="85" zoomScaleNormal="85" zoomScalePageLayoutView="100">
      <selection activeCell="R56" activeCellId="0" pane="topLeft" sqref="R56"/>
    </sheetView>
  </sheetViews>
  <cols>
    <col collapsed="false" hidden="false" max="1" min="1" style="1" width="17.6392156862745"/>
    <col collapsed="false" hidden="false" max="2" min="2" style="2" width="16.4705882352941"/>
    <col collapsed="false" hidden="false" max="3" min="3" style="2" width="19.678431372549"/>
    <col collapsed="false" hidden="false" max="4" min="4" style="2" width="8.01176470588235"/>
    <col collapsed="false" hidden="false" max="5" min="5" style="2" width="9.47450980392157"/>
    <col collapsed="false" hidden="false" max="6" min="6" style="2" width="16.4352941176471"/>
    <col collapsed="false" hidden="false" max="7" min="7" style="2" width="9.47450980392157"/>
    <col collapsed="false" hidden="false" max="8" min="8" style="2" width="15.8196078431373"/>
    <col collapsed="false" hidden="false" max="9" min="9" style="2" width="5.52941176470588"/>
    <col collapsed="false" hidden="false" max="11" min="10" style="2" width="9.34509803921569"/>
    <col collapsed="false" hidden="false" max="14" min="12" style="2" width="9.47450980392157"/>
    <col collapsed="false" hidden="false" max="15" min="15" style="2" width="10.3529411764706"/>
    <col collapsed="false" hidden="false" max="17" min="16" style="2" width="10.6470588235294"/>
    <col collapsed="false" hidden="false" max="1025" min="18" style="2" width="9.34509803921569"/>
  </cols>
  <sheetData>
    <row collapsed="false" customFormat="true" customHeight="true" hidden="false" ht="12.75" outlineLevel="0" r="1" s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6" t="s">
        <v>8</v>
      </c>
      <c r="M1" s="6" t="s">
        <v>9</v>
      </c>
      <c r="N1" s="6" t="s">
        <v>10</v>
      </c>
      <c r="O1" s="7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collapsed="false" customFormat="true" customHeight="true" hidden="false" ht="12.75" outlineLevel="0" r="2" s="13">
      <c r="A2" s="8" t="s">
        <v>16</v>
      </c>
      <c r="B2" s="9" t="s">
        <v>17</v>
      </c>
      <c r="C2" s="9" t="s">
        <v>18</v>
      </c>
      <c r="D2" s="10" t="n">
        <v>1211.7625</v>
      </c>
      <c r="E2" s="10" t="n">
        <v>1189.3915</v>
      </c>
      <c r="F2" s="10" t="n">
        <v>8.00928333333333E-005</v>
      </c>
      <c r="G2" s="10" t="n">
        <v>194.5944</v>
      </c>
      <c r="H2" s="11" t="s">
        <v>19</v>
      </c>
      <c r="I2" s="12" t="n">
        <v>47</v>
      </c>
      <c r="J2" s="12" t="n">
        <v>25</v>
      </c>
      <c r="K2" s="12" t="n">
        <v>25</v>
      </c>
      <c r="L2" s="13" t="n">
        <f aca="false">I2*2.541/100</f>
        <v>1.19427</v>
      </c>
      <c r="M2" s="13" t="n">
        <f aca="false">J2*2.541/100</f>
        <v>0.63525</v>
      </c>
      <c r="N2" s="13" t="n">
        <f aca="false">K2*2.541/100</f>
        <v>0.63525</v>
      </c>
      <c r="O2" s="14" t="n">
        <f aca="false">L2*2*(M2+N2)</f>
        <v>3.03464007</v>
      </c>
      <c r="P2" s="15" t="n">
        <v>21000</v>
      </c>
      <c r="Q2" s="14" t="n">
        <f aca="false">P2/60*2*PI()</f>
        <v>2199.11485751286</v>
      </c>
      <c r="R2" s="15" t="n">
        <v>1</v>
      </c>
      <c r="S2" s="15" t="s">
        <v>20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collapsed="false" customFormat="true" customHeight="true" hidden="false" ht="25.5" outlineLevel="0" r="3" s="13">
      <c r="A3" s="8" t="s">
        <v>16</v>
      </c>
      <c r="B3" s="9" t="s">
        <v>21</v>
      </c>
      <c r="C3" s="16" t="s">
        <v>22</v>
      </c>
      <c r="D3" s="10" t="n">
        <v>1491.4</v>
      </c>
      <c r="E3" s="10" t="n">
        <v>1281.1126</v>
      </c>
      <c r="F3" s="10" t="n">
        <v>7.67133888888889E-005</v>
      </c>
      <c r="G3" s="10" t="n">
        <v>223.6248</v>
      </c>
      <c r="H3" s="11" t="s">
        <v>19</v>
      </c>
      <c r="I3" s="12" t="n">
        <v>47</v>
      </c>
      <c r="J3" s="12" t="n">
        <v>25</v>
      </c>
      <c r="K3" s="12" t="n">
        <v>25</v>
      </c>
      <c r="L3" s="13" t="n">
        <f aca="false">I3*2.541/100</f>
        <v>1.19427</v>
      </c>
      <c r="M3" s="13" t="n">
        <f aca="false">J3*2.541/100</f>
        <v>0.63525</v>
      </c>
      <c r="N3" s="13" t="n">
        <f aca="false">K3*2.541/100</f>
        <v>0.63525</v>
      </c>
      <c r="O3" s="14" t="n">
        <f aca="false">L3*2*(M3+N3)</f>
        <v>3.03464007</v>
      </c>
      <c r="P3" s="15" t="n">
        <v>20463</v>
      </c>
      <c r="Q3" s="14" t="n">
        <f aca="false">P3/60*2*PI()</f>
        <v>2142.8803490136</v>
      </c>
      <c r="R3" s="15" t="n">
        <v>1</v>
      </c>
      <c r="S3" s="15" t="s">
        <v>20</v>
      </c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collapsed="false" customFormat="true" customHeight="true" hidden="false" ht="25.5" outlineLevel="0" r="4" s="13">
      <c r="A4" s="8" t="s">
        <v>16</v>
      </c>
      <c r="B4" s="9" t="s">
        <v>23</v>
      </c>
      <c r="C4" s="9" t="s">
        <v>24</v>
      </c>
      <c r="D4" s="10" t="n">
        <v>1964.1738</v>
      </c>
      <c r="E4" s="10" t="n">
        <v>1608.4749</v>
      </c>
      <c r="F4" s="10" t="n">
        <v>7.63754444444444E-005</v>
      </c>
      <c r="G4" s="10" t="n">
        <v>245.8512</v>
      </c>
      <c r="H4" s="11" t="s">
        <v>25</v>
      </c>
      <c r="I4" s="12" t="n">
        <v>48.8</v>
      </c>
      <c r="J4" s="12" t="n">
        <v>26</v>
      </c>
      <c r="K4" s="12" t="n">
        <v>25</v>
      </c>
      <c r="L4" s="13" t="n">
        <f aca="false">I4*2.541/100</f>
        <v>1.240008</v>
      </c>
      <c r="M4" s="13" t="n">
        <f aca="false">J4*2.541/100</f>
        <v>0.66066</v>
      </c>
      <c r="N4" s="13" t="n">
        <f aca="false">K4*2.541/100</f>
        <v>0.63525</v>
      </c>
      <c r="O4" s="14" t="n">
        <f aca="false">L4*2*(M4+N4)</f>
        <v>3.21387753456</v>
      </c>
      <c r="P4" s="15" t="n">
        <v>21945</v>
      </c>
      <c r="Q4" s="14" t="n">
        <f aca="false">P4/60*2*PI()</f>
        <v>2298.07502610093</v>
      </c>
      <c r="R4" s="15" t="n">
        <v>1</v>
      </c>
      <c r="S4" s="15" t="s">
        <v>20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collapsed="false" customFormat="true" customHeight="true" hidden="false" ht="38.25" outlineLevel="0" r="5" s="13">
      <c r="A5" s="8" t="s">
        <v>16</v>
      </c>
      <c r="B5" s="16" t="s">
        <v>26</v>
      </c>
      <c r="C5" s="16" t="s">
        <v>27</v>
      </c>
      <c r="D5" s="17" t="n">
        <v>1043.98</v>
      </c>
      <c r="E5" s="17" t="n">
        <v>932.125</v>
      </c>
      <c r="F5" s="10" t="n">
        <v>0.000103073055555556</v>
      </c>
      <c r="G5" s="17" t="n">
        <v>154.224</v>
      </c>
      <c r="H5" s="18" t="s">
        <v>28</v>
      </c>
      <c r="I5" s="19" t="n">
        <v>56</v>
      </c>
      <c r="J5" s="19" t="n">
        <v>16</v>
      </c>
      <c r="K5" s="19" t="n">
        <v>16</v>
      </c>
      <c r="L5" s="13" t="n">
        <f aca="false">I5*2.541/100</f>
        <v>1.42296</v>
      </c>
      <c r="M5" s="13" t="n">
        <f aca="false">J5*2.541/100</f>
        <v>0.40656</v>
      </c>
      <c r="N5" s="13" t="n">
        <f aca="false">K5*2.541/100</f>
        <v>0.40656</v>
      </c>
      <c r="O5" s="14" t="n">
        <f aca="false">L5*2*(M5+N5)</f>
        <v>2.3140744704</v>
      </c>
      <c r="P5" s="15" t="n">
        <v>19500</v>
      </c>
      <c r="Q5" s="14" t="n">
        <f aca="false">P5/60*2*PI()</f>
        <v>2042.03522483337</v>
      </c>
      <c r="R5" s="15" t="n">
        <v>1</v>
      </c>
      <c r="S5" s="15" t="s">
        <v>20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collapsed="false" customFormat="true" customHeight="true" hidden="false" ht="25.5" outlineLevel="0" r="6" s="13">
      <c r="A6" s="20" t="s">
        <v>29</v>
      </c>
      <c r="B6" s="9" t="s">
        <v>30</v>
      </c>
      <c r="C6" s="9" t="s">
        <v>31</v>
      </c>
      <c r="D6" s="10" t="n">
        <v>744.2086</v>
      </c>
      <c r="E6" s="10" t="n">
        <v>664.4187</v>
      </c>
      <c r="F6" s="10" t="n">
        <v>8.88793888888889E-005</v>
      </c>
      <c r="G6" s="10" t="n">
        <v>142.884</v>
      </c>
      <c r="H6" s="11" t="s">
        <v>32</v>
      </c>
      <c r="I6" s="12" t="n">
        <v>36</v>
      </c>
      <c r="J6" s="12" t="n">
        <v>20</v>
      </c>
      <c r="K6" s="12" t="n">
        <v>24</v>
      </c>
      <c r="L6" s="13" t="n">
        <f aca="false">I6*2.541/100</f>
        <v>0.91476</v>
      </c>
      <c r="M6" s="13" t="n">
        <f aca="false">J6*2.541/100</f>
        <v>0.5082</v>
      </c>
      <c r="N6" s="13" t="n">
        <f aca="false">K6*2.541/100</f>
        <v>0.60984</v>
      </c>
      <c r="O6" s="14" t="n">
        <f aca="false">L6*2*(M6+N6)</f>
        <v>2.0454765408</v>
      </c>
      <c r="P6" s="15" t="n">
        <v>6317</v>
      </c>
      <c r="Q6" s="14" t="n">
        <f aca="false">P6/60*2*PI()</f>
        <v>661.514693090891</v>
      </c>
      <c r="R6" s="15" t="n">
        <v>1</v>
      </c>
      <c r="S6" s="15" t="s">
        <v>20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collapsed="false" customFormat="true" customHeight="true" hidden="false" ht="25.5" outlineLevel="0" r="7" s="13">
      <c r="A7" s="8" t="s">
        <v>33</v>
      </c>
      <c r="B7" s="9" t="s">
        <v>34</v>
      </c>
      <c r="C7" s="9" t="s">
        <v>35</v>
      </c>
      <c r="D7" s="10" t="n">
        <v>3038.7275</v>
      </c>
      <c r="E7" s="10" t="n">
        <v>2218.4575</v>
      </c>
      <c r="F7" s="10" t="n">
        <v>9.17519166666667E-005</v>
      </c>
      <c r="G7" s="10" t="n">
        <v>353.808</v>
      </c>
      <c r="H7" s="11" t="s">
        <v>36</v>
      </c>
      <c r="I7" s="12" t="n">
        <v>47.1</v>
      </c>
      <c r="J7" s="12" t="n">
        <v>24.25</v>
      </c>
      <c r="K7" s="12" t="n">
        <v>24.25</v>
      </c>
      <c r="L7" s="13" t="n">
        <f aca="false">I7*2.541/100</f>
        <v>1.196811</v>
      </c>
      <c r="M7" s="13" t="n">
        <f aca="false">J7*2.541/100</f>
        <v>0.6161925</v>
      </c>
      <c r="N7" s="13" t="n">
        <f aca="false">K7*2.541/100</f>
        <v>0.6161925</v>
      </c>
      <c r="O7" s="14" t="n">
        <f aca="false">L7*2*(M7+N7)</f>
        <v>2.94986384847</v>
      </c>
      <c r="P7" s="15" t="n">
        <v>14750</v>
      </c>
      <c r="Q7" s="14" t="n">
        <f aca="false">P7/60*2*PI()</f>
        <v>1544.61638801498</v>
      </c>
      <c r="R7" s="15" t="n">
        <v>1</v>
      </c>
      <c r="S7" s="15" t="s">
        <v>20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collapsed="false" customFormat="true" customHeight="true" hidden="false" ht="76.5" outlineLevel="0" r="8" s="13">
      <c r="A8" s="20" t="s">
        <v>33</v>
      </c>
      <c r="B8" s="9" t="s">
        <v>37</v>
      </c>
      <c r="C8" s="19" t="s">
        <v>38</v>
      </c>
      <c r="D8" s="10" t="n">
        <v>484.705</v>
      </c>
      <c r="E8" s="10" t="n">
        <v>466.0625</v>
      </c>
      <c r="F8" s="10" t="n">
        <v>9.63141666666667E-005</v>
      </c>
      <c r="G8" s="10" t="n">
        <v>120.204</v>
      </c>
      <c r="H8" s="11" t="s">
        <v>39</v>
      </c>
      <c r="I8" s="12" t="n">
        <v>31.56</v>
      </c>
      <c r="J8" s="12" t="n">
        <v>19.37</v>
      </c>
      <c r="K8" s="12" t="n">
        <v>24.8</v>
      </c>
      <c r="L8" s="13" t="n">
        <f aca="false">I8*2.541/100</f>
        <v>0.8019396</v>
      </c>
      <c r="M8" s="13" t="n">
        <f aca="false">J8*2.541/100</f>
        <v>0.4921917</v>
      </c>
      <c r="N8" s="13" t="n">
        <f aca="false">K8*2.541/100</f>
        <v>0.630168</v>
      </c>
      <c r="O8" s="14" t="n">
        <f aca="false">L8*2*(M8+N8)</f>
        <v>1.80012937774824</v>
      </c>
      <c r="P8" s="15" t="n">
        <v>6085</v>
      </c>
      <c r="Q8" s="14" t="n">
        <f aca="false">P8/60*2*PI()</f>
        <v>637.21970990313</v>
      </c>
      <c r="R8" s="15" t="n">
        <v>1</v>
      </c>
      <c r="S8" s="15" t="s">
        <v>20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collapsed="false" customFormat="true" customHeight="true" hidden="false" ht="25.5" outlineLevel="0" r="9" s="13">
      <c r="A9" s="20" t="s">
        <v>33</v>
      </c>
      <c r="B9" s="9" t="s">
        <v>40</v>
      </c>
      <c r="C9" s="9" t="s">
        <v>41</v>
      </c>
      <c r="D9" s="10" t="n">
        <v>469.791</v>
      </c>
      <c r="E9" s="10" t="n">
        <v>417.592</v>
      </c>
      <c r="F9" s="10" t="n">
        <v>9.63141666666667E-005</v>
      </c>
      <c r="G9" s="10" t="n">
        <v>121.5648</v>
      </c>
      <c r="H9" s="11" t="s">
        <v>42</v>
      </c>
      <c r="I9" s="12" t="n">
        <v>31.05</v>
      </c>
      <c r="J9" s="12" t="n">
        <v>18.52</v>
      </c>
      <c r="K9" s="12" t="n">
        <v>25.36</v>
      </c>
      <c r="L9" s="13" t="n">
        <f aca="false">I9*2.541/100</f>
        <v>0.7889805</v>
      </c>
      <c r="M9" s="13" t="n">
        <f aca="false">J9*2.541/100</f>
        <v>0.4705932</v>
      </c>
      <c r="N9" s="13" t="n">
        <f aca="false">K9*2.541/100</f>
        <v>0.6443976</v>
      </c>
      <c r="O9" s="14" t="n">
        <f aca="false">L9*2*(M9+N9)</f>
        <v>1.7594119977588</v>
      </c>
      <c r="P9" s="15" t="n">
        <v>6120</v>
      </c>
      <c r="Q9" s="14" t="n">
        <f aca="false">P9/60*2*PI()</f>
        <v>640.884901332318</v>
      </c>
      <c r="R9" s="15" t="n">
        <v>1</v>
      </c>
      <c r="S9" s="15" t="s">
        <v>20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collapsed="false" customFormat="true" customHeight="true" hidden="false" ht="25.5" outlineLevel="0" r="10" s="13">
      <c r="A10" s="8" t="s">
        <v>33</v>
      </c>
      <c r="B10" s="9" t="s">
        <v>43</v>
      </c>
      <c r="C10" s="9" t="s">
        <v>44</v>
      </c>
      <c r="D10" s="10" t="n">
        <v>510.0588</v>
      </c>
      <c r="E10" s="10" t="n">
        <v>486.9421</v>
      </c>
      <c r="F10" s="10" t="n">
        <v>9.80038888888889E-005</v>
      </c>
      <c r="G10" s="10" t="n">
        <v>110.6784</v>
      </c>
      <c r="H10" s="11" t="s">
        <v>45</v>
      </c>
      <c r="I10" s="12" t="n">
        <v>31.31</v>
      </c>
      <c r="J10" s="12" t="n">
        <v>22.6</v>
      </c>
      <c r="K10" s="12" t="n">
        <v>20.15</v>
      </c>
      <c r="L10" s="13" t="n">
        <f aca="false">I10*2.541/100</f>
        <v>0.7955871</v>
      </c>
      <c r="M10" s="13" t="n">
        <f aca="false">J10*2.541/100</f>
        <v>0.574266</v>
      </c>
      <c r="N10" s="13" t="n">
        <f aca="false">K10*2.541/100</f>
        <v>0.5120115</v>
      </c>
      <c r="O10" s="14" t="n">
        <f aca="false">L10*2*(M10+N10)</f>
        <v>1.7284567320405</v>
      </c>
      <c r="P10" s="15" t="n">
        <v>9545</v>
      </c>
      <c r="Q10" s="14" t="n">
        <f aca="false">P10/60*2*PI()</f>
        <v>999.550062617153</v>
      </c>
      <c r="R10" s="15" t="n">
        <v>1</v>
      </c>
      <c r="S10" s="15" t="s">
        <v>20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collapsed="false" customFormat="true" customHeight="true" hidden="false" ht="38.25" outlineLevel="0" r="11" s="13">
      <c r="A11" s="20" t="s">
        <v>33</v>
      </c>
      <c r="B11" s="9" t="s">
        <v>46</v>
      </c>
      <c r="C11" s="9" t="s">
        <v>47</v>
      </c>
      <c r="D11" s="10" t="n">
        <v>514.533</v>
      </c>
      <c r="E11" s="10" t="n">
        <v>490.6706</v>
      </c>
      <c r="F11" s="10" t="n">
        <v>9.63141666666667E-005</v>
      </c>
      <c r="G11" s="10" t="n">
        <v>122.9256</v>
      </c>
      <c r="H11" s="11" t="s">
        <v>48</v>
      </c>
      <c r="I11" s="12" t="n">
        <v>32.36</v>
      </c>
      <c r="J11" s="12" t="n">
        <v>19.86</v>
      </c>
      <c r="K11" s="12" t="n">
        <v>24.68</v>
      </c>
      <c r="L11" s="13" t="n">
        <f aca="false">I11*2.541/100</f>
        <v>0.8222676</v>
      </c>
      <c r="M11" s="13" t="n">
        <f aca="false">J11*2.541/100</f>
        <v>0.5046426</v>
      </c>
      <c r="N11" s="13" t="n">
        <f aca="false">K11*2.541/100</f>
        <v>0.6271188</v>
      </c>
      <c r="O11" s="14" t="n">
        <f aca="false">L11*2*(M11+N11)</f>
        <v>1.86122146030128</v>
      </c>
      <c r="P11" s="15" t="n">
        <v>6140</v>
      </c>
      <c r="Q11" s="14" t="n">
        <f aca="false">P11/60*2*PI()</f>
        <v>642.979296434711</v>
      </c>
      <c r="R11" s="15" t="n">
        <v>1</v>
      </c>
      <c r="S11" s="15" t="s">
        <v>20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collapsed="false" customFormat="true" customHeight="true" hidden="false" ht="25.5" outlineLevel="0" r="12" s="13">
      <c r="A12" s="20" t="s">
        <v>33</v>
      </c>
      <c r="B12" s="9" t="s">
        <v>49</v>
      </c>
      <c r="C12" s="9" t="s">
        <v>50</v>
      </c>
      <c r="D12" s="10" t="n">
        <v>468.2996</v>
      </c>
      <c r="E12" s="10" t="n">
        <v>439.963</v>
      </c>
      <c r="F12" s="10" t="n">
        <v>9.80038888888889E-005</v>
      </c>
      <c r="G12" s="10" t="n">
        <v>133.812</v>
      </c>
      <c r="H12" s="11" t="s">
        <v>51</v>
      </c>
      <c r="I12" s="12" t="n">
        <v>31.05</v>
      </c>
      <c r="J12" s="12" t="n">
        <v>18.52</v>
      </c>
      <c r="K12" s="12" t="n">
        <v>25.35</v>
      </c>
      <c r="L12" s="13" t="n">
        <f aca="false">I12*2.541/100</f>
        <v>0.7889805</v>
      </c>
      <c r="M12" s="13" t="n">
        <f aca="false">J12*2.541/100</f>
        <v>0.4705932</v>
      </c>
      <c r="N12" s="13" t="n">
        <f aca="false">K12*2.541/100</f>
        <v>0.6441435</v>
      </c>
      <c r="O12" s="14" t="n">
        <f aca="false">L12*2*(M12+N12)</f>
        <v>1.7590110378687</v>
      </c>
      <c r="P12" s="15" t="n">
        <v>6140</v>
      </c>
      <c r="Q12" s="14" t="n">
        <f aca="false">P12/60*2*PI()</f>
        <v>642.979296434711</v>
      </c>
      <c r="R12" s="15" t="n">
        <v>1</v>
      </c>
      <c r="S12" s="15" t="s">
        <v>20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collapsed="false" customFormat="true" customHeight="true" hidden="false" ht="25.5" outlineLevel="0" r="13" s="13">
      <c r="A13" s="8" t="s">
        <v>33</v>
      </c>
      <c r="B13" s="9" t="s">
        <v>52</v>
      </c>
      <c r="C13" s="9" t="s">
        <v>53</v>
      </c>
      <c r="D13" s="10" t="n">
        <v>581.646</v>
      </c>
      <c r="E13" s="10" t="n">
        <v>556.2922</v>
      </c>
      <c r="F13" s="10" t="n">
        <v>9.63141666666667E-005</v>
      </c>
      <c r="G13" s="10" t="n">
        <v>122.9256</v>
      </c>
      <c r="H13" s="11" t="s">
        <v>48</v>
      </c>
      <c r="I13" s="12" t="n">
        <v>32.36</v>
      </c>
      <c r="J13" s="12" t="n">
        <v>19.86</v>
      </c>
      <c r="K13" s="12" t="n">
        <v>24.68</v>
      </c>
      <c r="L13" s="13" t="n">
        <f aca="false">I13*2.541/100</f>
        <v>0.8222676</v>
      </c>
      <c r="M13" s="13" t="n">
        <f aca="false">J13*2.541/100</f>
        <v>0.5046426</v>
      </c>
      <c r="N13" s="13" t="n">
        <f aca="false">K13*2.541/100</f>
        <v>0.6271188</v>
      </c>
      <c r="O13" s="14" t="n">
        <f aca="false">L13*2*(M13+N13)</f>
        <v>1.86122146030128</v>
      </c>
      <c r="P13" s="15" t="n">
        <v>6780</v>
      </c>
      <c r="Q13" s="14" t="n">
        <f aca="false">P13/60*2*PI()</f>
        <v>709.999939711293</v>
      </c>
      <c r="R13" s="15" t="n">
        <v>1</v>
      </c>
      <c r="S13" s="15" t="s">
        <v>20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collapsed="false" customFormat="true" customHeight="true" hidden="false" ht="38.25" outlineLevel="0" r="14" s="13">
      <c r="A14" s="8" t="s">
        <v>33</v>
      </c>
      <c r="B14" s="9" t="s">
        <v>54</v>
      </c>
      <c r="C14" s="9" t="s">
        <v>55</v>
      </c>
      <c r="D14" s="10" t="n">
        <v>545.8524</v>
      </c>
      <c r="E14" s="10" t="n">
        <v>484.705</v>
      </c>
      <c r="F14" s="10" t="n">
        <v>9.63141666666667E-005</v>
      </c>
      <c r="G14" s="10" t="n">
        <v>120.204</v>
      </c>
      <c r="H14" s="11" t="s">
        <v>56</v>
      </c>
      <c r="I14" s="12" t="n">
        <v>31.65</v>
      </c>
      <c r="J14" s="12" t="n">
        <v>19.37</v>
      </c>
      <c r="K14" s="12" t="n">
        <v>24.8</v>
      </c>
      <c r="L14" s="13" t="n">
        <f aca="false">I14*2.541/100</f>
        <v>0.8042265</v>
      </c>
      <c r="M14" s="13" t="n">
        <f aca="false">J14*2.541/100</f>
        <v>0.4921917</v>
      </c>
      <c r="N14" s="13" t="n">
        <f aca="false">K14*2.541/100</f>
        <v>0.630168</v>
      </c>
      <c r="O14" s="14" t="n">
        <f aca="false">L14*2*(M14+N14)</f>
        <v>1.8052628265441</v>
      </c>
      <c r="P14" s="15" t="n">
        <v>6780</v>
      </c>
      <c r="Q14" s="14" t="n">
        <f aca="false">P14/60*2*PI()</f>
        <v>709.999939711293</v>
      </c>
      <c r="R14" s="15" t="n">
        <v>1</v>
      </c>
      <c r="S14" s="15" t="s">
        <v>20</v>
      </c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collapsed="false" customFormat="true" customHeight="true" hidden="false" ht="25.5" outlineLevel="0" r="15" s="13">
      <c r="A15" s="8" t="s">
        <v>33</v>
      </c>
      <c r="B15" s="9" t="s">
        <v>57</v>
      </c>
      <c r="C15" s="9" t="s">
        <v>58</v>
      </c>
      <c r="D15" s="10" t="n">
        <v>469.791</v>
      </c>
      <c r="E15" s="10" t="n">
        <v>445.9286</v>
      </c>
      <c r="F15" s="10" t="n">
        <v>9.63141666666667E-005</v>
      </c>
      <c r="G15" s="10" t="n">
        <v>110.2248</v>
      </c>
      <c r="H15" s="11" t="s">
        <v>59</v>
      </c>
      <c r="I15" s="12" t="n">
        <v>31.31</v>
      </c>
      <c r="J15" s="12" t="n">
        <v>22.6</v>
      </c>
      <c r="K15" s="12" t="n">
        <v>19.45</v>
      </c>
      <c r="L15" s="13" t="n">
        <f aca="false">I15*2.541/100</f>
        <v>0.7955871</v>
      </c>
      <c r="M15" s="13" t="n">
        <f aca="false">J15*2.541/100</f>
        <v>0.574266</v>
      </c>
      <c r="N15" s="13" t="n">
        <f aca="false">K15*2.541/100</f>
        <v>0.4942245</v>
      </c>
      <c r="O15" s="14" t="n">
        <f aca="false">L15*2*(M15+N15)</f>
        <v>1.7001545165451</v>
      </c>
      <c r="P15" s="15" t="n">
        <v>9545</v>
      </c>
      <c r="Q15" s="14" t="n">
        <f aca="false">P15/60*2*PI()</f>
        <v>999.550062617153</v>
      </c>
      <c r="R15" s="15" t="n">
        <v>1</v>
      </c>
      <c r="S15" s="15" t="s">
        <v>20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collapsed="false" customFormat="true" customHeight="true" hidden="false" ht="25.5" outlineLevel="0" r="16" s="13">
      <c r="A16" s="8" t="s">
        <v>33</v>
      </c>
      <c r="B16" s="9" t="s">
        <v>60</v>
      </c>
      <c r="C16" s="9" t="s">
        <v>61</v>
      </c>
      <c r="D16" s="10" t="n">
        <v>458.6055</v>
      </c>
      <c r="E16" s="10" t="n">
        <v>439.963</v>
      </c>
      <c r="F16" s="10" t="n">
        <v>9.63141666666667E-005</v>
      </c>
      <c r="G16" s="10" t="n">
        <v>120.204</v>
      </c>
      <c r="H16" s="11" t="s">
        <v>62</v>
      </c>
      <c r="I16" s="12" t="n">
        <v>31.56</v>
      </c>
      <c r="J16" s="12" t="n">
        <v>19.37</v>
      </c>
      <c r="K16" s="12" t="n">
        <v>24.8</v>
      </c>
      <c r="L16" s="13" t="n">
        <f aca="false">I16*2.541/100</f>
        <v>0.8019396</v>
      </c>
      <c r="M16" s="13" t="n">
        <f aca="false">J16*2.541/100</f>
        <v>0.4921917</v>
      </c>
      <c r="N16" s="13" t="n">
        <f aca="false">K16*2.541/100</f>
        <v>0.630168</v>
      </c>
      <c r="O16" s="14" t="n">
        <f aca="false">L16*2*(M16+N16)</f>
        <v>1.80012937774824</v>
      </c>
      <c r="P16" s="15" t="n">
        <v>6085</v>
      </c>
      <c r="Q16" s="14" t="n">
        <f aca="false">P16/60*2*PI()</f>
        <v>637.21970990313</v>
      </c>
      <c r="R16" s="15" t="n">
        <v>1</v>
      </c>
      <c r="S16" s="15" t="s">
        <v>20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collapsed="false" customFormat="true" customHeight="true" hidden="false" ht="25.5" outlineLevel="0" r="17" s="13">
      <c r="A17" s="8" t="s">
        <v>33</v>
      </c>
      <c r="B17" s="9" t="s">
        <v>63</v>
      </c>
      <c r="C17" s="9" t="s">
        <v>64</v>
      </c>
      <c r="D17" s="10" t="n">
        <v>2796.375</v>
      </c>
      <c r="E17" s="10" t="n">
        <v>2237.1</v>
      </c>
      <c r="F17" s="10" t="n">
        <v>8.95552777777778E-005</v>
      </c>
      <c r="G17" s="10" t="n">
        <v>353.808</v>
      </c>
      <c r="H17" s="11" t="s">
        <v>65</v>
      </c>
      <c r="I17" s="12" t="n">
        <v>47.1</v>
      </c>
      <c r="J17" s="12" t="n">
        <v>24.25</v>
      </c>
      <c r="K17" s="12" t="n">
        <v>24.25</v>
      </c>
      <c r="L17" s="13" t="n">
        <f aca="false">I17*2.541/100</f>
        <v>1.196811</v>
      </c>
      <c r="M17" s="13" t="n">
        <f aca="false">J17*2.541/100</f>
        <v>0.6161925</v>
      </c>
      <c r="N17" s="13" t="n">
        <f aca="false">K17*2.541/100</f>
        <v>0.6161925</v>
      </c>
      <c r="O17" s="14" t="n">
        <f aca="false">L17*2*(M17+N17)</f>
        <v>2.94986384847</v>
      </c>
      <c r="P17" s="15" t="n">
        <v>15066</v>
      </c>
      <c r="Q17" s="14" t="n">
        <f aca="false">P17/60*2*PI()</f>
        <v>1577.70783063279</v>
      </c>
      <c r="R17" s="15" t="n">
        <v>1</v>
      </c>
      <c r="S17" s="15" t="s">
        <v>20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collapsed="false" customFormat="true" customHeight="true" hidden="false" ht="25.5" outlineLevel="0" r="18" s="13">
      <c r="A18" s="8" t="s">
        <v>33</v>
      </c>
      <c r="B18" s="9" t="s">
        <v>66</v>
      </c>
      <c r="C18" s="9" t="s">
        <v>67</v>
      </c>
      <c r="D18" s="10" t="n">
        <v>3217.6955</v>
      </c>
      <c r="E18" s="10" t="n">
        <v>2348.955</v>
      </c>
      <c r="F18" s="10" t="n">
        <v>8.87104166666667E-005</v>
      </c>
      <c r="G18" s="10" t="n">
        <v>354.17088</v>
      </c>
      <c r="H18" s="11" t="s">
        <v>65</v>
      </c>
      <c r="I18" s="12" t="n">
        <v>47.1</v>
      </c>
      <c r="J18" s="12" t="n">
        <v>24.25</v>
      </c>
      <c r="K18" s="12" t="n">
        <v>24.25</v>
      </c>
      <c r="L18" s="13" t="n">
        <f aca="false">I18*2.541/100</f>
        <v>1.196811</v>
      </c>
      <c r="M18" s="13" t="n">
        <f aca="false">J18*2.541/100</f>
        <v>0.6161925</v>
      </c>
      <c r="N18" s="13" t="n">
        <f aca="false">K18*2.541/100</f>
        <v>0.6161925</v>
      </c>
      <c r="O18" s="14" t="n">
        <f aca="false">L18*2*(M18+N18)</f>
        <v>2.94986384847</v>
      </c>
      <c r="P18" s="15" t="n">
        <v>15066</v>
      </c>
      <c r="Q18" s="14" t="n">
        <f aca="false">P18/60*2*PI()</f>
        <v>1577.70783063279</v>
      </c>
      <c r="R18" s="15" t="n">
        <v>1</v>
      </c>
      <c r="S18" s="15" t="s">
        <v>20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collapsed="false" customFormat="true" customHeight="true" hidden="false" ht="25.5" outlineLevel="0" r="19" s="13">
      <c r="A19" s="8" t="s">
        <v>33</v>
      </c>
      <c r="B19" s="9" t="s">
        <v>68</v>
      </c>
      <c r="C19" s="9" t="s">
        <v>69</v>
      </c>
      <c r="D19" s="10" t="n">
        <v>3262.4375</v>
      </c>
      <c r="E19" s="10" t="n">
        <v>2348.955</v>
      </c>
      <c r="F19" s="10" t="n">
        <v>8.73586388888889E-005</v>
      </c>
      <c r="G19" s="10" t="n">
        <v>353.808</v>
      </c>
      <c r="H19" s="11" t="s">
        <v>36</v>
      </c>
      <c r="I19" s="12" t="n">
        <v>47.1</v>
      </c>
      <c r="J19" s="12" t="n">
        <v>24.25</v>
      </c>
      <c r="K19" s="12" t="n">
        <v>24.25</v>
      </c>
      <c r="L19" s="13" t="n">
        <f aca="false">I19*2.541/100</f>
        <v>1.196811</v>
      </c>
      <c r="M19" s="13" t="n">
        <f aca="false">J19*2.541/100</f>
        <v>0.6161925</v>
      </c>
      <c r="N19" s="13" t="n">
        <f aca="false">K19*2.541/100</f>
        <v>0.6161925</v>
      </c>
      <c r="O19" s="14" t="n">
        <f aca="false">L19*2*(M19+N19)</f>
        <v>2.94986384847</v>
      </c>
      <c r="P19" s="15" t="n">
        <v>15066</v>
      </c>
      <c r="Q19" s="14" t="n">
        <f aca="false">P19/60*2*PI()</f>
        <v>1577.70783063279</v>
      </c>
      <c r="R19" s="15" t="n">
        <v>1</v>
      </c>
      <c r="S19" s="15" t="s">
        <v>20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collapsed="false" customFormat="true" customHeight="true" hidden="false" ht="25.5" outlineLevel="0" r="20" s="13">
      <c r="A20" s="8" t="s">
        <v>33</v>
      </c>
      <c r="B20" s="9" t="s">
        <v>70</v>
      </c>
      <c r="C20" s="9" t="s">
        <v>71</v>
      </c>
      <c r="D20" s="10" t="n">
        <v>2796.375</v>
      </c>
      <c r="E20" s="10" t="n">
        <v>2237.1</v>
      </c>
      <c r="F20" s="10" t="n">
        <v>8.95552777777778E-005</v>
      </c>
      <c r="G20" s="10" t="n">
        <v>353.808</v>
      </c>
      <c r="H20" s="11" t="s">
        <v>36</v>
      </c>
      <c r="I20" s="12" t="n">
        <v>47.1</v>
      </c>
      <c r="J20" s="12" t="n">
        <v>24.25</v>
      </c>
      <c r="K20" s="12" t="n">
        <v>24.25</v>
      </c>
      <c r="L20" s="13" t="n">
        <f aca="false">I20*2.541/100</f>
        <v>1.196811</v>
      </c>
      <c r="M20" s="13" t="n">
        <f aca="false">J20*2.541/100</f>
        <v>0.6161925</v>
      </c>
      <c r="N20" s="13" t="n">
        <f aca="false">K20*2.541/100</f>
        <v>0.6161925</v>
      </c>
      <c r="O20" s="14" t="n">
        <f aca="false">L20*2*(M20+N20)</f>
        <v>2.94986384847</v>
      </c>
      <c r="P20" s="15" t="n">
        <v>15066</v>
      </c>
      <c r="Q20" s="14" t="n">
        <f aca="false">P20/60*2*PI()</f>
        <v>1577.70783063279</v>
      </c>
      <c r="R20" s="15" t="n">
        <v>1</v>
      </c>
      <c r="S20" s="15" t="s">
        <v>20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collapsed="false" customFormat="true" customHeight="true" hidden="false" ht="25.5" outlineLevel="0" r="21" s="13">
      <c r="A21" s="8" t="s">
        <v>33</v>
      </c>
      <c r="B21" s="9" t="s">
        <v>72</v>
      </c>
      <c r="C21" s="9" t="s">
        <v>69</v>
      </c>
      <c r="D21" s="10" t="n">
        <v>2796.375</v>
      </c>
      <c r="E21" s="10" t="n">
        <v>2237.1</v>
      </c>
      <c r="F21" s="10" t="n">
        <v>8.95552777777778E-005</v>
      </c>
      <c r="G21" s="10" t="n">
        <v>353.808</v>
      </c>
      <c r="H21" s="11" t="s">
        <v>36</v>
      </c>
      <c r="I21" s="12" t="n">
        <v>47.1</v>
      </c>
      <c r="J21" s="12" t="n">
        <v>24.25</v>
      </c>
      <c r="K21" s="12" t="n">
        <v>24.25</v>
      </c>
      <c r="L21" s="13" t="n">
        <f aca="false">I21*2.541/100</f>
        <v>1.196811</v>
      </c>
      <c r="M21" s="13" t="n">
        <f aca="false">J21*2.541/100</f>
        <v>0.6161925</v>
      </c>
      <c r="N21" s="13" t="n">
        <f aca="false">K21*2.541/100</f>
        <v>0.6161925</v>
      </c>
      <c r="O21" s="14" t="n">
        <f aca="false">L21*2*(M21+N21)</f>
        <v>2.94986384847</v>
      </c>
      <c r="P21" s="15" t="n">
        <v>15066</v>
      </c>
      <c r="Q21" s="14" t="n">
        <f aca="false">P21/60*2*PI()</f>
        <v>1577.70783063279</v>
      </c>
      <c r="R21" s="15" t="n">
        <v>1</v>
      </c>
      <c r="S21" s="15" t="s">
        <v>20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collapsed="false" customFormat="true" customHeight="true" hidden="false" ht="25.5" outlineLevel="0" r="22" s="13">
      <c r="A22" s="8" t="s">
        <v>33</v>
      </c>
      <c r="B22" s="9" t="s">
        <v>73</v>
      </c>
      <c r="C22" s="9" t="s">
        <v>74</v>
      </c>
      <c r="D22" s="10" t="n">
        <v>3629.3219</v>
      </c>
      <c r="E22" s="10" t="n">
        <v>3108.0776</v>
      </c>
      <c r="F22" s="10" t="n">
        <v>8.78655555555556E-005</v>
      </c>
      <c r="G22" s="10" t="n">
        <v>398.7144</v>
      </c>
      <c r="H22" s="11" t="s">
        <v>36</v>
      </c>
      <c r="I22" s="12" t="n">
        <v>47.1</v>
      </c>
      <c r="J22" s="12" t="n">
        <v>24.25</v>
      </c>
      <c r="K22" s="12" t="n">
        <v>24.25</v>
      </c>
      <c r="L22" s="13" t="n">
        <f aca="false">I22*2.541/100</f>
        <v>1.196811</v>
      </c>
      <c r="M22" s="13" t="n">
        <f aca="false">J22*2.541/100</f>
        <v>0.6161925</v>
      </c>
      <c r="N22" s="13" t="n">
        <f aca="false">K22*2.541/100</f>
        <v>0.6161925</v>
      </c>
      <c r="O22" s="14" t="n">
        <f aca="false">L22*2*(M22+N22)</f>
        <v>2.94986384847</v>
      </c>
      <c r="P22" s="15" t="n">
        <v>15066</v>
      </c>
      <c r="Q22" s="14" t="n">
        <f aca="false">P22/60*2*PI()</f>
        <v>1577.70783063279</v>
      </c>
      <c r="R22" s="15" t="n">
        <v>1</v>
      </c>
      <c r="S22" s="15" t="s">
        <v>20</v>
      </c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collapsed="false" customFormat="true" customHeight="true" hidden="false" ht="25.5" outlineLevel="0" r="23" s="13">
      <c r="A23" s="8" t="s">
        <v>33</v>
      </c>
      <c r="B23" s="9" t="s">
        <v>75</v>
      </c>
      <c r="C23" s="9" t="s">
        <v>76</v>
      </c>
      <c r="D23" s="10" t="n">
        <v>3562.2089</v>
      </c>
      <c r="E23" s="10" t="n">
        <v>3068.5555</v>
      </c>
      <c r="F23" s="10" t="n">
        <v>8.668275E-005</v>
      </c>
      <c r="G23" s="10" t="n">
        <v>398.7144</v>
      </c>
      <c r="H23" s="11" t="s">
        <v>36</v>
      </c>
      <c r="I23" s="12" t="n">
        <v>47.1</v>
      </c>
      <c r="J23" s="12" t="n">
        <v>24.25</v>
      </c>
      <c r="K23" s="12" t="n">
        <v>24.25</v>
      </c>
      <c r="L23" s="13" t="n">
        <f aca="false">I23*2.541/100</f>
        <v>1.196811</v>
      </c>
      <c r="M23" s="13" t="n">
        <f aca="false">J23*2.541/100</f>
        <v>0.6161925</v>
      </c>
      <c r="N23" s="13" t="n">
        <f aca="false">K23*2.541/100</f>
        <v>0.6161925</v>
      </c>
      <c r="O23" s="14" t="n">
        <f aca="false">L23*2*(M23+N23)</f>
        <v>2.94986384847</v>
      </c>
      <c r="P23" s="15" t="n">
        <v>15066</v>
      </c>
      <c r="Q23" s="14" t="n">
        <f aca="false">P23/60*2*PI()</f>
        <v>1577.70783063279</v>
      </c>
      <c r="R23" s="15" t="n">
        <v>1</v>
      </c>
      <c r="S23" s="15" t="s">
        <v>20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collapsed="false" customFormat="true" customHeight="true" hidden="false" ht="25.5" outlineLevel="0" r="24" s="13">
      <c r="A24" s="8" t="s">
        <v>33</v>
      </c>
      <c r="B24" s="9" t="s">
        <v>77</v>
      </c>
      <c r="C24" s="9" t="s">
        <v>78</v>
      </c>
      <c r="D24" s="10" t="n">
        <v>3562.2089</v>
      </c>
      <c r="E24" s="10" t="n">
        <v>3068.5555</v>
      </c>
      <c r="F24" s="10" t="n">
        <v>8.668275E-005</v>
      </c>
      <c r="G24" s="10" t="n">
        <v>398.7144</v>
      </c>
      <c r="H24" s="11" t="s">
        <v>65</v>
      </c>
      <c r="I24" s="12" t="n">
        <v>47.1</v>
      </c>
      <c r="J24" s="12" t="n">
        <v>24.25</v>
      </c>
      <c r="K24" s="12" t="n">
        <v>24.25</v>
      </c>
      <c r="L24" s="13" t="n">
        <f aca="false">I24*2.541/100</f>
        <v>1.196811</v>
      </c>
      <c r="M24" s="13" t="n">
        <f aca="false">J24*2.541/100</f>
        <v>0.6161925</v>
      </c>
      <c r="N24" s="13" t="n">
        <f aca="false">K24*2.541/100</f>
        <v>0.6161925</v>
      </c>
      <c r="O24" s="14" t="n">
        <f aca="false">L24*2*(M24+N24)</f>
        <v>2.94986384847</v>
      </c>
      <c r="P24" s="15" t="n">
        <v>15066</v>
      </c>
      <c r="Q24" s="14" t="n">
        <f aca="false">P24/60*2*PI()</f>
        <v>1577.70783063279</v>
      </c>
      <c r="R24" s="15" t="n">
        <v>1</v>
      </c>
      <c r="S24" s="15" t="s">
        <v>20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collapsed="false" customFormat="true" customHeight="true" hidden="false" ht="25.5" outlineLevel="0" r="25" s="13">
      <c r="A25" s="8" t="s">
        <v>33</v>
      </c>
      <c r="B25" s="16" t="s">
        <v>79</v>
      </c>
      <c r="C25" s="16" t="s">
        <v>80</v>
      </c>
      <c r="D25" s="10" t="n">
        <v>1043.98</v>
      </c>
      <c r="E25" s="10" t="n">
        <v>932.125</v>
      </c>
      <c r="F25" s="10" t="n">
        <v>0.000101383333333333</v>
      </c>
      <c r="G25" s="10" t="n">
        <v>249.0264</v>
      </c>
      <c r="H25" s="11" t="s">
        <v>81</v>
      </c>
      <c r="I25" s="12" t="n">
        <v>47.6</v>
      </c>
      <c r="J25" s="12" t="n">
        <v>24.5</v>
      </c>
      <c r="K25" s="12" t="n">
        <v>24.5</v>
      </c>
      <c r="L25" s="13" t="n">
        <f aca="false">I25*2.541/100</f>
        <v>1.209516</v>
      </c>
      <c r="M25" s="13" t="n">
        <f aca="false">J25*2.541/100</f>
        <v>0.622545</v>
      </c>
      <c r="N25" s="13" t="n">
        <f aca="false">K25*2.541/100</f>
        <v>0.622545</v>
      </c>
      <c r="O25" s="14" t="n">
        <f aca="false">L25*2*(M25+N25)</f>
        <v>3.01191255288</v>
      </c>
      <c r="P25" s="15" t="n">
        <v>6040</v>
      </c>
      <c r="Q25" s="14" t="n">
        <f aca="false">P25/60*2*PI()</f>
        <v>632.507320922745</v>
      </c>
      <c r="R25" s="15" t="n">
        <v>1</v>
      </c>
      <c r="S25" s="15" t="s">
        <v>20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collapsed="false" customFormat="true" customHeight="true" hidden="false" ht="25.5" outlineLevel="0" r="26" s="13">
      <c r="A26" s="8" t="s">
        <v>33</v>
      </c>
      <c r="B26" s="9" t="s">
        <v>82</v>
      </c>
      <c r="C26" s="9" t="s">
        <v>83</v>
      </c>
      <c r="D26" s="10" t="n">
        <v>1118.55</v>
      </c>
      <c r="E26" s="10" t="n">
        <v>1006.695</v>
      </c>
      <c r="F26" s="10" t="n">
        <v>0.000102059222222222</v>
      </c>
      <c r="G26" s="10" t="n">
        <v>249.48</v>
      </c>
      <c r="H26" s="11" t="s">
        <v>81</v>
      </c>
      <c r="I26" s="12" t="n">
        <v>47.6</v>
      </c>
      <c r="J26" s="12" t="n">
        <v>24.5</v>
      </c>
      <c r="K26" s="12" t="n">
        <v>24.5</v>
      </c>
      <c r="L26" s="13" t="n">
        <f aca="false">I26*2.541/100</f>
        <v>1.209516</v>
      </c>
      <c r="M26" s="13" t="n">
        <f aca="false">J26*2.541/100</f>
        <v>0.622545</v>
      </c>
      <c r="N26" s="13" t="n">
        <f aca="false">K26*2.541/100</f>
        <v>0.622545</v>
      </c>
      <c r="O26" s="14" t="n">
        <f aca="false">L26*2*(M26+N26)</f>
        <v>3.01191255288</v>
      </c>
      <c r="P26" s="15" t="n">
        <v>6230</v>
      </c>
      <c r="Q26" s="14" t="n">
        <f aca="false">P26/60*2*PI()</f>
        <v>652.40407439548</v>
      </c>
      <c r="R26" s="15" t="n">
        <v>1</v>
      </c>
      <c r="S26" s="15" t="s">
        <v>20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collapsed="false" customFormat="true" customHeight="true" hidden="false" ht="25.5" outlineLevel="0" r="27" s="13">
      <c r="A27" s="8" t="s">
        <v>33</v>
      </c>
      <c r="B27" s="9" t="s">
        <v>84</v>
      </c>
      <c r="C27" s="9" t="s">
        <v>85</v>
      </c>
      <c r="D27" s="10" t="n">
        <v>1118.55</v>
      </c>
      <c r="E27" s="10" t="n">
        <v>1006.695</v>
      </c>
      <c r="F27" s="10" t="n">
        <v>0.000100200527777778</v>
      </c>
      <c r="G27" s="10" t="n">
        <v>247.6656</v>
      </c>
      <c r="H27" s="11" t="s">
        <v>81</v>
      </c>
      <c r="I27" s="12" t="n">
        <v>47.6</v>
      </c>
      <c r="J27" s="12" t="n">
        <v>24.5</v>
      </c>
      <c r="K27" s="12" t="n">
        <v>24.5</v>
      </c>
      <c r="L27" s="13" t="n">
        <f aca="false">I27*2.541/100</f>
        <v>1.209516</v>
      </c>
      <c r="M27" s="13" t="n">
        <f aca="false">J27*2.541/100</f>
        <v>0.622545</v>
      </c>
      <c r="N27" s="13" t="n">
        <f aca="false">K27*2.541/100</f>
        <v>0.622545</v>
      </c>
      <c r="O27" s="14" t="n">
        <f aca="false">L27*2*(M27+N27)</f>
        <v>3.01191255288</v>
      </c>
      <c r="P27" s="15" t="n">
        <v>6230</v>
      </c>
      <c r="Q27" s="14" t="n">
        <f aca="false">P27/60*2*PI()</f>
        <v>652.40407439548</v>
      </c>
      <c r="R27" s="15" t="n">
        <v>1</v>
      </c>
      <c r="S27" s="15" t="s">
        <v>20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collapsed="false" customFormat="true" customHeight="true" hidden="false" ht="25.5" outlineLevel="0" r="28" s="13">
      <c r="A28" s="21" t="s">
        <v>33</v>
      </c>
      <c r="B28" s="9" t="s">
        <v>86</v>
      </c>
      <c r="C28" s="16" t="s">
        <v>87</v>
      </c>
      <c r="D28" s="10" t="n">
        <v>1118.55</v>
      </c>
      <c r="E28" s="22" t="n">
        <v>1006.695</v>
      </c>
      <c r="F28" s="10" t="n">
        <v>0.000102059222222222</v>
      </c>
      <c r="G28" s="22" t="n">
        <v>250.3872</v>
      </c>
      <c r="H28" s="23" t="s">
        <v>81</v>
      </c>
      <c r="I28" s="24" t="n">
        <v>47.6</v>
      </c>
      <c r="J28" s="24" t="n">
        <v>24.5</v>
      </c>
      <c r="K28" s="24" t="n">
        <v>24.5</v>
      </c>
      <c r="L28" s="13" t="n">
        <f aca="false">I28*2.541/100</f>
        <v>1.209516</v>
      </c>
      <c r="M28" s="13" t="n">
        <f aca="false">J28*2.541/100</f>
        <v>0.622545</v>
      </c>
      <c r="N28" s="13" t="n">
        <f aca="false">K28*2.541/100</f>
        <v>0.622545</v>
      </c>
      <c r="O28" s="14" t="n">
        <f aca="false">L28*2*(M28+N28)</f>
        <v>3.01191255288</v>
      </c>
      <c r="P28" s="15" t="n">
        <v>6230</v>
      </c>
      <c r="Q28" s="14" t="n">
        <f aca="false">P28/60*2*PI()</f>
        <v>652.40407439548</v>
      </c>
      <c r="R28" s="14" t="n">
        <v>1</v>
      </c>
      <c r="S28" s="15" t="s">
        <v>20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collapsed="false" customFormat="true" customHeight="true" hidden="false" ht="25.5" outlineLevel="0" r="29" s="13">
      <c r="A29" s="21" t="s">
        <v>33</v>
      </c>
      <c r="B29" s="9" t="s">
        <v>88</v>
      </c>
      <c r="C29" s="9" t="s">
        <v>89</v>
      </c>
      <c r="D29" s="10" t="n">
        <v>1342.26</v>
      </c>
      <c r="E29" s="22" t="n">
        <v>1118.55</v>
      </c>
      <c r="F29" s="10" t="n">
        <v>9.61451944444444E-005</v>
      </c>
      <c r="G29" s="22" t="n">
        <v>249.0264</v>
      </c>
      <c r="H29" s="23" t="s">
        <v>81</v>
      </c>
      <c r="I29" s="24" t="n">
        <v>47.6</v>
      </c>
      <c r="J29" s="24" t="n">
        <v>24.5</v>
      </c>
      <c r="K29" s="24" t="n">
        <v>24.5</v>
      </c>
      <c r="L29" s="13" t="n">
        <f aca="false">I29*2.541/100</f>
        <v>1.209516</v>
      </c>
      <c r="M29" s="13" t="n">
        <f aca="false">J29*2.541/100</f>
        <v>0.622545</v>
      </c>
      <c r="N29" s="13" t="n">
        <f aca="false">K29*2.541/100</f>
        <v>0.622545</v>
      </c>
      <c r="O29" s="14" t="n">
        <f aca="false">L29*2*(M29+N29)</f>
        <v>3.01191255288</v>
      </c>
      <c r="P29" s="15" t="n">
        <v>6230</v>
      </c>
      <c r="Q29" s="14" t="n">
        <f aca="false">P29/60*2*PI()</f>
        <v>652.40407439548</v>
      </c>
      <c r="R29" s="14" t="n">
        <v>1</v>
      </c>
      <c r="S29" s="15" t="s">
        <v>20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collapsed="false" customFormat="true" customHeight="true" hidden="false" ht="25.5" outlineLevel="0" r="30" s="13">
      <c r="A30" s="21" t="s">
        <v>33</v>
      </c>
      <c r="B30" s="9" t="s">
        <v>90</v>
      </c>
      <c r="C30" s="16" t="s">
        <v>91</v>
      </c>
      <c r="D30" s="10" t="n">
        <v>1043.98</v>
      </c>
      <c r="E30" s="22" t="n">
        <v>932.125</v>
      </c>
      <c r="F30" s="10" t="n">
        <v>0.000101383333333333</v>
      </c>
      <c r="G30" s="22" t="n">
        <v>249.0264</v>
      </c>
      <c r="H30" s="23" t="s">
        <v>81</v>
      </c>
      <c r="I30" s="24" t="n">
        <v>47.6</v>
      </c>
      <c r="J30" s="24" t="n">
        <v>24.5</v>
      </c>
      <c r="K30" s="24" t="n">
        <v>24.5</v>
      </c>
      <c r="L30" s="13" t="n">
        <f aca="false">I30*2.541/100</f>
        <v>1.209516</v>
      </c>
      <c r="M30" s="13" t="n">
        <f aca="false">J30*2.541/100</f>
        <v>0.622545</v>
      </c>
      <c r="N30" s="13" t="n">
        <f aca="false">K30*2.541/100</f>
        <v>0.622545</v>
      </c>
      <c r="O30" s="14" t="n">
        <f aca="false">L30*2*(M30+N30)</f>
        <v>3.01191255288</v>
      </c>
      <c r="P30" s="14" t="n">
        <v>6600</v>
      </c>
      <c r="Q30" s="14" t="n">
        <f aca="false">P30/60*2*PI()</f>
        <v>691.150383789755</v>
      </c>
      <c r="R30" s="14" t="n">
        <v>1</v>
      </c>
      <c r="S30" s="15" t="s">
        <v>20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</row>
    <row collapsed="false" customFormat="true" customHeight="true" hidden="false" ht="25.5" outlineLevel="0" r="31" s="13">
      <c r="A31" s="25" t="s">
        <v>33</v>
      </c>
      <c r="B31" s="9" t="s">
        <v>92</v>
      </c>
      <c r="C31" s="9" t="s">
        <v>93</v>
      </c>
      <c r="D31" s="10" t="n">
        <v>1118.55</v>
      </c>
      <c r="E31" s="22" t="n">
        <v>1006.695</v>
      </c>
      <c r="F31" s="10" t="n">
        <v>0.000109831944444444</v>
      </c>
      <c r="G31" s="22" t="n">
        <v>247.212</v>
      </c>
      <c r="H31" s="23" t="s">
        <v>81</v>
      </c>
      <c r="I31" s="24" t="n">
        <v>47.6</v>
      </c>
      <c r="J31" s="24" t="n">
        <v>24.5</v>
      </c>
      <c r="K31" s="24" t="n">
        <v>24.5</v>
      </c>
      <c r="L31" s="13" t="n">
        <f aca="false">I31*2.541/100</f>
        <v>1.209516</v>
      </c>
      <c r="M31" s="13" t="n">
        <f aca="false">J31*2.541/100</f>
        <v>0.622545</v>
      </c>
      <c r="N31" s="13" t="n">
        <f aca="false">K31*2.541/100</f>
        <v>0.622545</v>
      </c>
      <c r="O31" s="14" t="n">
        <f aca="false">L31*2*(M31+N31)</f>
        <v>3.01191255288</v>
      </c>
      <c r="P31" s="14" t="n">
        <v>6600</v>
      </c>
      <c r="Q31" s="14" t="n">
        <f aca="false">P31/60*2*PI()</f>
        <v>691.150383789755</v>
      </c>
      <c r="R31" s="14" t="n">
        <v>1</v>
      </c>
      <c r="S31" s="15" t="s">
        <v>20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</row>
    <row collapsed="false" customFormat="false" customHeight="true" hidden="false" ht="51" outlineLevel="0" r="32">
      <c r="A32" s="26" t="s">
        <v>94</v>
      </c>
      <c r="B32" s="27" t="s">
        <v>95</v>
      </c>
      <c r="C32" s="27" t="s">
        <v>96</v>
      </c>
      <c r="D32" s="28" t="n">
        <v>991.0353</v>
      </c>
      <c r="E32" s="29" t="n">
        <v>920.1938</v>
      </c>
      <c r="F32" s="28" t="n">
        <v>7.77272222222222E-005</v>
      </c>
      <c r="G32" s="29" t="n">
        <v>185.0688</v>
      </c>
      <c r="H32" s="30" t="s">
        <v>97</v>
      </c>
      <c r="I32" s="31" t="n">
        <v>51.1</v>
      </c>
      <c r="J32" s="31" t="n">
        <v>31.7</v>
      </c>
      <c r="K32" s="31" t="n">
        <v>22</v>
      </c>
      <c r="L32" s="2" t="n">
        <f aca="false">I32*2.541/100</f>
        <v>1.298451</v>
      </c>
      <c r="M32" s="2" t="n">
        <f aca="false">J32*2.541/100</f>
        <v>0.805497</v>
      </c>
      <c r="N32" s="2" t="n">
        <f aca="false">K32*2.541/100</f>
        <v>0.55902</v>
      </c>
      <c r="O32" s="32" t="n">
        <f aca="false">L32*2*(M32+N32)</f>
        <v>3.543516926334</v>
      </c>
      <c r="P32" s="32" t="n">
        <v>6402</v>
      </c>
      <c r="Q32" s="32" t="n">
        <f aca="false">P32/60*2*PI()</f>
        <v>670.415872276062</v>
      </c>
      <c r="R32" s="32" t="n">
        <v>1</v>
      </c>
      <c r="S32" s="32" t="s">
        <v>98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</row>
    <row collapsed="false" customFormat="false" customHeight="true" hidden="false" ht="25.5" outlineLevel="0" r="33">
      <c r="A33" s="33" t="s">
        <v>94</v>
      </c>
      <c r="B33" s="27" t="s">
        <v>99</v>
      </c>
      <c r="C33" s="27" t="s">
        <v>100</v>
      </c>
      <c r="D33" s="28" t="n">
        <v>991.0353</v>
      </c>
      <c r="E33" s="29" t="n">
        <v>920.1938</v>
      </c>
      <c r="F33" s="28" t="n">
        <v>7.77272222222222E-005</v>
      </c>
      <c r="G33" s="29" t="n">
        <v>163.296</v>
      </c>
      <c r="H33" s="30" t="s">
        <v>101</v>
      </c>
      <c r="I33" s="31" t="n">
        <v>33.8</v>
      </c>
      <c r="J33" s="31" t="n">
        <v>31.7</v>
      </c>
      <c r="K33" s="31" t="n">
        <v>22</v>
      </c>
      <c r="L33" s="2" t="n">
        <f aca="false">I33*2.541/100</f>
        <v>0.858858</v>
      </c>
      <c r="M33" s="2" t="n">
        <f aca="false">J33*2.541/100</f>
        <v>0.805497</v>
      </c>
      <c r="N33" s="2" t="n">
        <f aca="false">K33*2.541/100</f>
        <v>0.55902</v>
      </c>
      <c r="O33" s="32" t="n">
        <f aca="false">L33*2*(M33+N33)</f>
        <v>2.343852683172</v>
      </c>
      <c r="P33" s="32" t="n">
        <v>6402</v>
      </c>
      <c r="Q33" s="32" t="n">
        <f aca="false">P33/60*2*PI()</f>
        <v>670.415872276062</v>
      </c>
      <c r="R33" s="32" t="n">
        <v>1</v>
      </c>
      <c r="S33" s="32" t="s">
        <v>98</v>
      </c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</row>
    <row collapsed="false" customFormat="false" customHeight="true" hidden="false" ht="25.5" outlineLevel="0" r="34">
      <c r="A34" s="26" t="s">
        <v>102</v>
      </c>
      <c r="B34" s="27" t="s">
        <v>103</v>
      </c>
      <c r="C34" s="27" t="s">
        <v>104</v>
      </c>
      <c r="D34" s="28" t="n">
        <v>971.6471</v>
      </c>
      <c r="E34" s="29" t="n">
        <v>885.1459</v>
      </c>
      <c r="F34" s="28" t="n">
        <v>7.67133888888889E-005</v>
      </c>
      <c r="G34" s="29" t="n">
        <v>169.1928</v>
      </c>
      <c r="H34" s="30" t="s">
        <v>105</v>
      </c>
      <c r="I34" s="31" t="n">
        <v>42.4</v>
      </c>
      <c r="J34" s="31" t="n">
        <v>17.4</v>
      </c>
      <c r="K34" s="31" t="n">
        <v>26.8</v>
      </c>
      <c r="L34" s="2" t="n">
        <f aca="false">I34*2.541/100</f>
        <v>1.077384</v>
      </c>
      <c r="M34" s="2" t="n">
        <f aca="false">J34*2.541/100</f>
        <v>0.442134</v>
      </c>
      <c r="N34" s="2" t="n">
        <f aca="false">K34*2.541/100</f>
        <v>0.680988</v>
      </c>
      <c r="O34" s="32" t="n">
        <f aca="false">L34*2*(M34+N34)</f>
        <v>2.420067345696</v>
      </c>
      <c r="P34" s="32" t="n">
        <v>8000</v>
      </c>
      <c r="Q34" s="32" t="n">
        <f aca="false">P34/60*2*PI()</f>
        <v>837.758040957278</v>
      </c>
      <c r="R34" s="32" t="n">
        <v>1</v>
      </c>
      <c r="S34" s="32" t="s">
        <v>98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</row>
    <row collapsed="false" customFormat="false" customHeight="true" hidden="false" ht="25.5" outlineLevel="0" r="35">
      <c r="A35" s="26" t="s">
        <v>106</v>
      </c>
      <c r="B35" s="27" t="s">
        <v>107</v>
      </c>
      <c r="C35" s="27" t="s">
        <v>104</v>
      </c>
      <c r="D35" s="28" t="n">
        <v>1109.6016</v>
      </c>
      <c r="E35" s="29" t="n">
        <v>1008.9321</v>
      </c>
      <c r="F35" s="28" t="n">
        <v>8.00928333333333E-005</v>
      </c>
      <c r="G35" s="34" t="n">
        <v>178.7184</v>
      </c>
      <c r="H35" s="30" t="s">
        <v>105</v>
      </c>
      <c r="I35" s="31" t="n">
        <v>42.4</v>
      </c>
      <c r="J35" s="31" t="n">
        <v>17.4</v>
      </c>
      <c r="K35" s="31" t="n">
        <v>26.8</v>
      </c>
      <c r="L35" s="2" t="n">
        <f aca="false">I35*2.541/100</f>
        <v>1.077384</v>
      </c>
      <c r="M35" s="2" t="n">
        <f aca="false">J35*2.541/100</f>
        <v>0.442134</v>
      </c>
      <c r="N35" s="2" t="n">
        <f aca="false">K35*2.541/100</f>
        <v>0.680988</v>
      </c>
      <c r="O35" s="32" t="n">
        <f aca="false">L35*2*(M35+N35)</f>
        <v>2.420067345696</v>
      </c>
      <c r="P35" s="32" t="n">
        <v>8000</v>
      </c>
      <c r="Q35" s="32" t="n">
        <f aca="false">P35/60*2*PI()</f>
        <v>837.758040957278</v>
      </c>
      <c r="R35" s="32" t="n">
        <v>1</v>
      </c>
      <c r="S35" s="32" t="s">
        <v>98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</row>
    <row collapsed="false" customFormat="false" customHeight="true" hidden="false" ht="25.5" outlineLevel="0" r="36">
      <c r="A36" s="26" t="s">
        <v>108</v>
      </c>
      <c r="B36" s="27" t="s">
        <v>109</v>
      </c>
      <c r="C36" s="27" t="s">
        <v>110</v>
      </c>
      <c r="D36" s="35" t="n">
        <v>731.5317</v>
      </c>
      <c r="E36" s="29" t="n">
        <v>661.4359</v>
      </c>
      <c r="F36" s="28" t="n">
        <v>9.81728611111111E-005</v>
      </c>
      <c r="G36" s="29" t="n">
        <v>174.1824</v>
      </c>
      <c r="H36" s="30" t="s">
        <v>111</v>
      </c>
      <c r="I36" s="31" t="n">
        <v>59.2</v>
      </c>
      <c r="J36" s="31" t="n">
        <v>19.5</v>
      </c>
      <c r="K36" s="31" t="n">
        <v>19.5</v>
      </c>
      <c r="L36" s="2" t="n">
        <f aca="false">I36*2.541/100</f>
        <v>1.504272</v>
      </c>
      <c r="M36" s="2" t="n">
        <f aca="false">J36*2.541/100</f>
        <v>0.495495</v>
      </c>
      <c r="N36" s="2" t="n">
        <f aca="false">K36*2.541/100</f>
        <v>0.495495</v>
      </c>
      <c r="O36" s="32" t="n">
        <f aca="false">L36*2*(M36+N36)</f>
        <v>2.98143701856</v>
      </c>
      <c r="P36" s="32" t="n">
        <v>6469</v>
      </c>
      <c r="Q36" s="32" t="n">
        <f aca="false">P36/60*2*PI()</f>
        <v>677.432095869079</v>
      </c>
      <c r="R36" s="32" t="n">
        <v>1</v>
      </c>
      <c r="S36" s="32" t="s">
        <v>98</v>
      </c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</row>
    <row collapsed="false" customFormat="false" customHeight="true" hidden="false" ht="25.5" outlineLevel="0" r="37">
      <c r="A37" s="26" t="s">
        <v>108</v>
      </c>
      <c r="B37" s="27" t="s">
        <v>112</v>
      </c>
      <c r="C37" s="27" t="s">
        <v>110</v>
      </c>
      <c r="D37" s="35" t="n">
        <v>731.5317</v>
      </c>
      <c r="E37" s="29" t="n">
        <v>661.4359</v>
      </c>
      <c r="F37" s="28" t="n">
        <v>9.81728611111111E-005</v>
      </c>
      <c r="G37" s="29" t="n">
        <v>175.0896</v>
      </c>
      <c r="H37" s="30" t="s">
        <v>111</v>
      </c>
      <c r="I37" s="31" t="n">
        <v>59.2</v>
      </c>
      <c r="J37" s="31" t="n">
        <v>19.5</v>
      </c>
      <c r="K37" s="31" t="n">
        <v>19.5</v>
      </c>
      <c r="L37" s="2" t="n">
        <f aca="false">I37*2.541/100</f>
        <v>1.504272</v>
      </c>
      <c r="M37" s="2" t="n">
        <f aca="false">J37*2.541/100</f>
        <v>0.495495</v>
      </c>
      <c r="N37" s="2" t="n">
        <f aca="false">K37*2.541/100</f>
        <v>0.495495</v>
      </c>
      <c r="O37" s="32" t="n">
        <f aca="false">L37*2*(M37+N37)</f>
        <v>2.98143701856</v>
      </c>
      <c r="P37" s="32" t="n">
        <v>6469</v>
      </c>
      <c r="Q37" s="32" t="n">
        <f aca="false">P37/60*2*PI()</f>
        <v>677.432095869079</v>
      </c>
      <c r="R37" s="32" t="n">
        <v>1</v>
      </c>
      <c r="S37" s="32" t="s">
        <v>98</v>
      </c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</row>
    <row collapsed="false" customFormat="false" customHeight="true" hidden="false" ht="25.5" outlineLevel="0" r="38">
      <c r="A38" s="33" t="s">
        <v>108</v>
      </c>
      <c r="B38" s="27" t="s">
        <v>113</v>
      </c>
      <c r="C38" s="27" t="s">
        <v>114</v>
      </c>
      <c r="D38" s="28" t="n">
        <v>747.1914</v>
      </c>
      <c r="E38" s="29" t="n">
        <v>650.2504</v>
      </c>
      <c r="F38" s="28" t="n">
        <v>0.000100200527777778</v>
      </c>
      <c r="G38" s="29" t="n">
        <v>174.636</v>
      </c>
      <c r="H38" s="30" t="s">
        <v>115</v>
      </c>
      <c r="I38" s="31" t="n">
        <v>64.4</v>
      </c>
      <c r="J38" s="31" t="n">
        <v>19.5</v>
      </c>
      <c r="K38" s="31" t="n">
        <v>35.2</v>
      </c>
      <c r="L38" s="2" t="n">
        <f aca="false">I38*2.541/100</f>
        <v>1.636404</v>
      </c>
      <c r="M38" s="2" t="n">
        <f aca="false">J38*2.541/100</f>
        <v>0.495495</v>
      </c>
      <c r="N38" s="2" t="n">
        <f aca="false">K38*2.541/100</f>
        <v>0.894432</v>
      </c>
      <c r="O38" s="32" t="n">
        <f aca="false">L38*2*(M38+N38)</f>
        <v>4.548964205016</v>
      </c>
      <c r="P38" s="32" t="n">
        <v>4505</v>
      </c>
      <c r="Q38" s="32" t="n">
        <f aca="false">P38/60*2*PI()</f>
        <v>471.762496814067</v>
      </c>
      <c r="R38" s="32" t="n">
        <v>1</v>
      </c>
      <c r="S38" s="32" t="s">
        <v>116</v>
      </c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</row>
    <row collapsed="false" customFormat="false" customHeight="true" hidden="false" ht="25.5" outlineLevel="0" r="39">
      <c r="A39" s="33" t="s">
        <v>108</v>
      </c>
      <c r="B39" s="27" t="s">
        <v>117</v>
      </c>
      <c r="C39" s="27" t="s">
        <v>118</v>
      </c>
      <c r="D39" s="28" t="n">
        <v>1446.658</v>
      </c>
      <c r="E39" s="29" t="n">
        <v>1249.0475</v>
      </c>
      <c r="F39" s="28" t="n">
        <v>8.60068611111111E-005</v>
      </c>
      <c r="G39" s="29" t="n">
        <v>189.6048</v>
      </c>
      <c r="H39" s="30" t="s">
        <v>119</v>
      </c>
      <c r="I39" s="31" t="n">
        <v>65.1</v>
      </c>
      <c r="J39" s="31" t="n">
        <v>20.7</v>
      </c>
      <c r="K39" s="31" t="n">
        <v>20.7</v>
      </c>
      <c r="L39" s="2" t="n">
        <f aca="false">I39*2.541/100</f>
        <v>1.654191</v>
      </c>
      <c r="M39" s="2" t="n">
        <f aca="false">J39*2.541/100</f>
        <v>0.525987</v>
      </c>
      <c r="N39" s="2" t="n">
        <f aca="false">K39*2.541/100</f>
        <v>0.525987</v>
      </c>
      <c r="O39" s="32" t="n">
        <f aca="false">L39*2*(M39+N39)</f>
        <v>3.480331846068</v>
      </c>
      <c r="P39" s="32" t="n">
        <v>30000</v>
      </c>
      <c r="Q39" s="32" t="n">
        <f aca="false">P39/60*2*PI()</f>
        <v>3141.59265358979</v>
      </c>
      <c r="R39" s="32" t="n">
        <v>1</v>
      </c>
      <c r="S39" s="32" t="s">
        <v>116</v>
      </c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</row>
    <row collapsed="false" customFormat="false" customHeight="true" hidden="false" ht="25.5" outlineLevel="0" r="40">
      <c r="A40" s="33" t="s">
        <v>108</v>
      </c>
      <c r="B40" s="27" t="s">
        <v>120</v>
      </c>
      <c r="C40" s="27" t="s">
        <v>121</v>
      </c>
      <c r="D40" s="28" t="n">
        <v>1252.0303</v>
      </c>
      <c r="E40" s="29" t="n">
        <v>1141.6667</v>
      </c>
      <c r="F40" s="28" t="n">
        <v>8.56689166666667E-005</v>
      </c>
      <c r="G40" s="29" t="n">
        <v>188.244</v>
      </c>
      <c r="H40" s="30" t="s">
        <v>122</v>
      </c>
      <c r="I40" s="31" t="n">
        <v>59.3</v>
      </c>
      <c r="J40" s="31" t="n">
        <v>22.5</v>
      </c>
      <c r="K40" s="31" t="n">
        <v>22.5</v>
      </c>
      <c r="L40" s="2" t="n">
        <f aca="false">I40*2.541/100</f>
        <v>1.506813</v>
      </c>
      <c r="M40" s="2" t="n">
        <f aca="false">J40*2.541/100</f>
        <v>0.571725</v>
      </c>
      <c r="N40" s="2" t="n">
        <f aca="false">K40*2.541/100</f>
        <v>0.571725</v>
      </c>
      <c r="O40" s="32" t="n">
        <f aca="false">L40*2*(M40+N40)</f>
        <v>3.4459306497</v>
      </c>
      <c r="P40" s="32" t="n">
        <v>21420</v>
      </c>
      <c r="Q40" s="32" t="n">
        <f aca="false">P40/60*2*PI()</f>
        <v>2243.09715466311</v>
      </c>
      <c r="R40" s="32" t="n">
        <v>1</v>
      </c>
      <c r="S40" s="32" t="s">
        <v>116</v>
      </c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</row>
    <row collapsed="false" customFormat="false" customHeight="true" hidden="false" ht="25.5" outlineLevel="0" r="41">
      <c r="A41" s="33" t="s">
        <v>108</v>
      </c>
      <c r="B41" s="27" t="s">
        <v>123</v>
      </c>
      <c r="C41" s="27" t="s">
        <v>124</v>
      </c>
      <c r="D41" s="28" t="n">
        <v>1261.7244</v>
      </c>
      <c r="E41" s="29" t="n">
        <v>1181.9345</v>
      </c>
      <c r="F41" s="28" t="n">
        <v>8.56689166666667E-005</v>
      </c>
      <c r="G41" s="29" t="n">
        <v>202.62312</v>
      </c>
      <c r="H41" s="30" t="s">
        <v>122</v>
      </c>
      <c r="I41" s="31" t="n">
        <v>59.3</v>
      </c>
      <c r="J41" s="31" t="n">
        <v>22.5</v>
      </c>
      <c r="K41" s="31" t="n">
        <v>22.5</v>
      </c>
      <c r="L41" s="2" t="n">
        <f aca="false">I41*2.541/100</f>
        <v>1.506813</v>
      </c>
      <c r="M41" s="2" t="n">
        <f aca="false">J41*2.541/100</f>
        <v>0.571725</v>
      </c>
      <c r="N41" s="2" t="n">
        <f aca="false">K41*2.541/100</f>
        <v>0.571725</v>
      </c>
      <c r="O41" s="32" t="n">
        <f aca="false">L41*2*(M41+N41)</f>
        <v>3.4459306497</v>
      </c>
      <c r="P41" s="32" t="n">
        <v>21420</v>
      </c>
      <c r="Q41" s="32" t="n">
        <f aca="false">P41/60*2*PI()</f>
        <v>2243.09715466311</v>
      </c>
      <c r="R41" s="32" t="n">
        <v>1</v>
      </c>
      <c r="S41" s="32" t="s">
        <v>116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</row>
    <row collapsed="false" customFormat="false" customHeight="true" hidden="false" ht="25.5" outlineLevel="0" r="42">
      <c r="A42" s="33" t="s">
        <v>108</v>
      </c>
      <c r="B42" s="27" t="s">
        <v>125</v>
      </c>
      <c r="C42" s="27" t="s">
        <v>126</v>
      </c>
      <c r="D42" s="28" t="n">
        <v>1323.6175</v>
      </c>
      <c r="E42" s="34" t="n">
        <v>969.41</v>
      </c>
      <c r="F42" s="28" t="n">
        <v>8.53309722222222E-005</v>
      </c>
      <c r="G42" s="34" t="n">
        <v>210</v>
      </c>
      <c r="H42" s="30" t="s">
        <v>127</v>
      </c>
      <c r="I42" s="31" t="n">
        <v>60</v>
      </c>
      <c r="J42" s="31" t="n">
        <v>22.5</v>
      </c>
      <c r="K42" s="31" t="n">
        <v>22.5</v>
      </c>
      <c r="L42" s="2" t="n">
        <f aca="false">I42*2.541/100</f>
        <v>1.5246</v>
      </c>
      <c r="M42" s="2" t="n">
        <f aca="false">J42*2.541/100</f>
        <v>0.571725</v>
      </c>
      <c r="N42" s="2" t="n">
        <f aca="false">K42*2.541/100</f>
        <v>0.571725</v>
      </c>
      <c r="O42" s="32" t="n">
        <f aca="false">L42*2*(M42+N42)</f>
        <v>3.48660774</v>
      </c>
      <c r="P42" s="32" t="n">
        <v>21000</v>
      </c>
      <c r="Q42" s="32" t="n">
        <f aca="false">P42/60*2*PI()</f>
        <v>2199.11485751286</v>
      </c>
      <c r="R42" s="32" t="n">
        <v>1</v>
      </c>
      <c r="S42" s="32" t="s">
        <v>116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</row>
    <row collapsed="false" customFormat="false" customHeight="true" hidden="false" ht="63.75" outlineLevel="0" r="43">
      <c r="A43" s="26" t="s">
        <v>108</v>
      </c>
      <c r="B43" s="27" t="s">
        <v>128</v>
      </c>
      <c r="C43" s="36" t="s">
        <v>129</v>
      </c>
      <c r="D43" s="28" t="n">
        <v>1342.26</v>
      </c>
      <c r="E43" s="29" t="n">
        <v>1193.12</v>
      </c>
      <c r="F43" s="28" t="n">
        <v>0.000100538472222222</v>
      </c>
      <c r="G43" s="29" t="n">
        <v>293.9328</v>
      </c>
      <c r="H43" s="30" t="s">
        <v>130</v>
      </c>
      <c r="I43" s="31" t="n">
        <v>65.8</v>
      </c>
      <c r="J43" s="31" t="n">
        <v>43.5</v>
      </c>
      <c r="K43" s="31" t="n">
        <v>32.6</v>
      </c>
      <c r="L43" s="2" t="n">
        <f aca="false">I43*2.541/100</f>
        <v>1.671978</v>
      </c>
      <c r="M43" s="2" t="n">
        <f aca="false">J43*2.541/100</f>
        <v>1.105335</v>
      </c>
      <c r="N43" s="2" t="n">
        <f aca="false">K43*2.541/100</f>
        <v>0.828366</v>
      </c>
      <c r="O43" s="32" t="n">
        <f aca="false">L43*2*(M43+N43)</f>
        <v>6.466211061156</v>
      </c>
      <c r="P43" s="32" t="n">
        <v>6600</v>
      </c>
      <c r="Q43" s="32" t="n">
        <f aca="false">P43/60*2*PI()</f>
        <v>691.150383789755</v>
      </c>
      <c r="R43" s="32" t="n">
        <v>1</v>
      </c>
      <c r="S43" s="32" t="s">
        <v>116</v>
      </c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</row>
    <row collapsed="false" customFormat="false" customHeight="true" hidden="false" ht="65.25" outlineLevel="0" r="44">
      <c r="A44" s="26" t="s">
        <v>131</v>
      </c>
      <c r="B44" s="27" t="s">
        <v>132</v>
      </c>
      <c r="C44" s="36" t="s">
        <v>133</v>
      </c>
      <c r="D44" s="28" t="n">
        <v>1342.26</v>
      </c>
      <c r="E44" s="29" t="n">
        <v>1193.12</v>
      </c>
      <c r="F44" s="28" t="n">
        <v>0.000101383333333333</v>
      </c>
      <c r="G44" s="29" t="n">
        <v>299.376</v>
      </c>
      <c r="H44" s="30" t="s">
        <v>130</v>
      </c>
      <c r="I44" s="31" t="n">
        <v>65.8</v>
      </c>
      <c r="J44" s="31" t="n">
        <v>43.5</v>
      </c>
      <c r="K44" s="31" t="n">
        <v>32.6</v>
      </c>
      <c r="L44" s="2" t="n">
        <f aca="false">I44*2.541/100</f>
        <v>1.671978</v>
      </c>
      <c r="M44" s="2" t="n">
        <f aca="false">J44*2.541/100</f>
        <v>1.105335</v>
      </c>
      <c r="N44" s="2" t="n">
        <f aca="false">K44*2.541/100</f>
        <v>0.828366</v>
      </c>
      <c r="O44" s="32" t="n">
        <f aca="false">L44*2*(M44+N44)</f>
        <v>6.466211061156</v>
      </c>
      <c r="P44" s="32" t="n">
        <v>6600</v>
      </c>
      <c r="Q44" s="32" t="n">
        <f aca="false">P44/60*2*PI()</f>
        <v>691.150383789755</v>
      </c>
      <c r="R44" s="32" t="n">
        <v>1</v>
      </c>
      <c r="S44" s="32" t="s">
        <v>134</v>
      </c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</row>
    <row collapsed="false" customFormat="false" customHeight="true" hidden="false" ht="51" outlineLevel="0" r="45">
      <c r="A45" s="26" t="s">
        <v>108</v>
      </c>
      <c r="B45" s="27" t="s">
        <v>135</v>
      </c>
      <c r="C45" s="27" t="s">
        <v>136</v>
      </c>
      <c r="D45" s="28" t="n">
        <v>1342.26</v>
      </c>
      <c r="E45" s="29" t="n">
        <v>1193.12</v>
      </c>
      <c r="F45" s="28" t="n">
        <v>0.000101383333333333</v>
      </c>
      <c r="G45" s="29" t="n">
        <v>301.644</v>
      </c>
      <c r="H45" s="30" t="s">
        <v>130</v>
      </c>
      <c r="I45" s="31" t="n">
        <v>65.8</v>
      </c>
      <c r="J45" s="31" t="n">
        <v>43.5</v>
      </c>
      <c r="K45" s="31" t="n">
        <v>32.6</v>
      </c>
      <c r="L45" s="2" t="n">
        <f aca="false">I45*2.541/100</f>
        <v>1.671978</v>
      </c>
      <c r="M45" s="2" t="n">
        <f aca="false">J45*2.541/100</f>
        <v>1.105335</v>
      </c>
      <c r="N45" s="2" t="n">
        <f aca="false">K45*2.541/100</f>
        <v>0.828366</v>
      </c>
      <c r="O45" s="32" t="n">
        <f aca="false">L45*2*(M45+N45)</f>
        <v>6.466211061156</v>
      </c>
      <c r="P45" s="32" t="n">
        <v>6600</v>
      </c>
      <c r="Q45" s="32" t="n">
        <f aca="false">P45/60*2*PI()</f>
        <v>691.150383789755</v>
      </c>
      <c r="R45" s="32" t="n">
        <v>1</v>
      </c>
      <c r="S45" s="32" t="s">
        <v>134</v>
      </c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</row>
    <row collapsed="false" customFormat="false" customHeight="true" hidden="false" ht="25.5" outlineLevel="0" r="46">
      <c r="A46" s="33" t="s">
        <v>108</v>
      </c>
      <c r="B46" s="27" t="s">
        <v>137</v>
      </c>
      <c r="C46" s="37" t="s">
        <v>138</v>
      </c>
      <c r="D46" s="28" t="n">
        <v>1431.744</v>
      </c>
      <c r="E46" s="29" t="n">
        <v>1267.69</v>
      </c>
      <c r="F46" s="28" t="n">
        <v>0.000101383333333333</v>
      </c>
      <c r="G46" s="29" t="n">
        <v>301.644</v>
      </c>
      <c r="H46" s="30" t="s">
        <v>130</v>
      </c>
      <c r="I46" s="31" t="n">
        <v>65.8</v>
      </c>
      <c r="J46" s="31" t="n">
        <v>43.5</v>
      </c>
      <c r="K46" s="31" t="n">
        <v>32.6</v>
      </c>
      <c r="L46" s="2" t="n">
        <f aca="false">I46*2.541/100</f>
        <v>1.671978</v>
      </c>
      <c r="M46" s="2" t="n">
        <f aca="false">J46*2.541/100</f>
        <v>1.105335</v>
      </c>
      <c r="N46" s="2" t="n">
        <f aca="false">K46*2.541/100</f>
        <v>0.828366</v>
      </c>
      <c r="O46" s="32" t="n">
        <f aca="false">L46*2*(M46+N46)</f>
        <v>6.466211061156</v>
      </c>
      <c r="P46" s="32" t="n">
        <v>6600</v>
      </c>
      <c r="Q46" s="32" t="n">
        <f aca="false">P46/60*2*PI()</f>
        <v>691.150383789755</v>
      </c>
      <c r="R46" s="32" t="n">
        <v>1</v>
      </c>
      <c r="S46" s="32" t="s">
        <v>134</v>
      </c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</row>
    <row collapsed="false" customFormat="false" customHeight="true" hidden="false" ht="25.5" outlineLevel="0" r="47">
      <c r="A47" s="33" t="s">
        <v>108</v>
      </c>
      <c r="B47" s="27" t="s">
        <v>139</v>
      </c>
      <c r="C47" s="37" t="s">
        <v>140</v>
      </c>
      <c r="D47" s="28" t="n">
        <v>1469.029</v>
      </c>
      <c r="E47" s="29" t="n">
        <v>1301.2465</v>
      </c>
      <c r="F47" s="28" t="n">
        <v>9.98625833333333E-005</v>
      </c>
      <c r="G47" s="29" t="n">
        <v>299.376</v>
      </c>
      <c r="H47" s="30" t="s">
        <v>130</v>
      </c>
      <c r="I47" s="31" t="n">
        <v>65.8</v>
      </c>
      <c r="J47" s="31" t="n">
        <v>43.5</v>
      </c>
      <c r="K47" s="31" t="n">
        <v>32.6</v>
      </c>
      <c r="L47" s="2" t="n">
        <f aca="false">I47*2.541/100</f>
        <v>1.671978</v>
      </c>
      <c r="M47" s="2" t="n">
        <f aca="false">J47*2.541/100</f>
        <v>1.105335</v>
      </c>
      <c r="N47" s="2" t="n">
        <f aca="false">K47*2.541/100</f>
        <v>0.828366</v>
      </c>
      <c r="O47" s="32" t="n">
        <f aca="false">L47*2*(M47+N47)</f>
        <v>6.466211061156</v>
      </c>
      <c r="P47" s="32" t="n">
        <v>6600</v>
      </c>
      <c r="Q47" s="32" t="n">
        <f aca="false">P47/60*2*PI()</f>
        <v>691.150383789755</v>
      </c>
      <c r="R47" s="32" t="n">
        <v>1</v>
      </c>
      <c r="S47" s="32" t="s">
        <v>134</v>
      </c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</row>
    <row collapsed="false" customFormat="false" customHeight="true" hidden="false" ht="25.5" outlineLevel="0" r="48">
      <c r="A48" s="33" t="s">
        <v>108</v>
      </c>
      <c r="B48" s="27" t="s">
        <v>141</v>
      </c>
      <c r="C48" s="27" t="s">
        <v>142</v>
      </c>
      <c r="D48" s="28" t="n">
        <v>1469.029</v>
      </c>
      <c r="E48" s="29" t="n">
        <v>1301.2465</v>
      </c>
      <c r="F48" s="28" t="n">
        <v>9.98625833333333E-005</v>
      </c>
      <c r="G48" s="29" t="n">
        <v>305.2728</v>
      </c>
      <c r="H48" s="30" t="s">
        <v>130</v>
      </c>
      <c r="I48" s="31" t="n">
        <v>65.8</v>
      </c>
      <c r="J48" s="31" t="n">
        <v>43.5</v>
      </c>
      <c r="K48" s="31" t="n">
        <v>32.6</v>
      </c>
      <c r="L48" s="2" t="n">
        <f aca="false">I48*2.541/100</f>
        <v>1.671978</v>
      </c>
      <c r="M48" s="2" t="n">
        <f aca="false">J48*2.541/100</f>
        <v>1.105335</v>
      </c>
      <c r="N48" s="2" t="n">
        <f aca="false">K48*2.541/100</f>
        <v>0.828366</v>
      </c>
      <c r="O48" s="32" t="n">
        <f aca="false">L48*2*(M48+N48)</f>
        <v>6.466211061156</v>
      </c>
      <c r="P48" s="32" t="n">
        <v>6600</v>
      </c>
      <c r="Q48" s="32" t="n">
        <f aca="false">P48/60*2*PI()</f>
        <v>691.150383789755</v>
      </c>
      <c r="R48" s="32" t="n">
        <v>1</v>
      </c>
      <c r="S48" s="32" t="s">
        <v>134</v>
      </c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</row>
    <row collapsed="false" customFormat="false" customHeight="true" hidden="false" ht="25.5" outlineLevel="0" r="49">
      <c r="A49" s="33" t="s">
        <v>108</v>
      </c>
      <c r="B49" s="27" t="s">
        <v>143</v>
      </c>
      <c r="C49" s="27" t="s">
        <v>144</v>
      </c>
      <c r="D49" s="28" t="n">
        <v>477.248</v>
      </c>
      <c r="E49" s="29" t="n">
        <v>422.8119</v>
      </c>
      <c r="F49" s="28" t="n">
        <v>9.17519166666667E-005</v>
      </c>
      <c r="G49" s="29" t="n">
        <v>107.5032</v>
      </c>
      <c r="H49" s="30" t="s">
        <v>145</v>
      </c>
      <c r="I49" s="31" t="n">
        <v>35.9</v>
      </c>
      <c r="J49" s="31" t="n">
        <v>19.7</v>
      </c>
      <c r="K49" s="31" t="n">
        <v>22.3</v>
      </c>
      <c r="L49" s="2" t="n">
        <f aca="false">I49*2.541/100</f>
        <v>0.912219</v>
      </c>
      <c r="M49" s="2" t="n">
        <f aca="false">J49*2.541/100</f>
        <v>0.500577</v>
      </c>
      <c r="N49" s="2" t="n">
        <f aca="false">K49*2.541/100</f>
        <v>0.566643</v>
      </c>
      <c r="O49" s="32" t="n">
        <f aca="false">L49*2*(M49+N49)</f>
        <v>1.94707672236</v>
      </c>
      <c r="P49" s="32" t="n">
        <v>6000</v>
      </c>
      <c r="Q49" s="32" t="n">
        <f aca="false">P49/60*2*PI()</f>
        <v>628.318530717959</v>
      </c>
      <c r="R49" s="32" t="n">
        <v>1</v>
      </c>
      <c r="S49" s="32" t="s">
        <v>134</v>
      </c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</row>
    <row collapsed="false" customFormat="false" customHeight="true" hidden="false" ht="25.5" outlineLevel="0" r="50">
      <c r="A50" s="26" t="s">
        <v>108</v>
      </c>
      <c r="B50" s="27" t="s">
        <v>146</v>
      </c>
      <c r="C50" s="27" t="s">
        <v>147</v>
      </c>
      <c r="D50" s="28" t="n">
        <v>463.0797</v>
      </c>
      <c r="E50" s="28" t="n">
        <v>419.0834</v>
      </c>
      <c r="F50" s="28" t="n">
        <v>9.25967777777778E-005</v>
      </c>
      <c r="G50" s="28" t="n">
        <v>112.0392</v>
      </c>
      <c r="H50" s="38" t="s">
        <v>148</v>
      </c>
      <c r="I50" s="39" t="n">
        <v>41</v>
      </c>
      <c r="J50" s="39" t="n">
        <v>19.7</v>
      </c>
      <c r="K50" s="39" t="n">
        <v>24.7</v>
      </c>
      <c r="L50" s="2" t="n">
        <f aca="false">I50*2.541/100</f>
        <v>1.04181</v>
      </c>
      <c r="M50" s="2" t="n">
        <f aca="false">J50*2.541/100</f>
        <v>0.500577</v>
      </c>
      <c r="N50" s="2" t="n">
        <f aca="false">K50*2.541/100</f>
        <v>0.627627</v>
      </c>
      <c r="O50" s="32" t="n">
        <f aca="false">L50*2*(M50+N50)</f>
        <v>2.35074841848</v>
      </c>
      <c r="P50" s="32" t="n">
        <v>5898</v>
      </c>
      <c r="Q50" s="32" t="n">
        <f aca="false">P50/60*2*PI()</f>
        <v>617.637115695753</v>
      </c>
      <c r="R50" s="32" t="n">
        <v>1</v>
      </c>
      <c r="S50" s="32" t="s">
        <v>149</v>
      </c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</row>
    <row collapsed="false" customFormat="false" customHeight="true" hidden="false" ht="25.5" outlineLevel="0" r="51">
      <c r="A51" s="33" t="s">
        <v>108</v>
      </c>
      <c r="B51" s="27" t="s">
        <v>150</v>
      </c>
      <c r="C51" s="27" t="s">
        <v>151</v>
      </c>
      <c r="D51" s="40" t="e">
        <f aca="false">{#value!}</f>
        <v>#N/A</v>
      </c>
      <c r="E51" s="28" t="n">
        <v>457.1141</v>
      </c>
      <c r="F51" s="28" t="n">
        <v>9.34416388888889E-005</v>
      </c>
      <c r="G51" s="28" t="n">
        <v>112.0392</v>
      </c>
      <c r="H51" s="38" t="s">
        <v>148</v>
      </c>
      <c r="I51" s="39" t="n">
        <v>41</v>
      </c>
      <c r="J51" s="39" t="n">
        <v>19.7</v>
      </c>
      <c r="K51" s="39" t="n">
        <v>24.7</v>
      </c>
      <c r="L51" s="2" t="n">
        <f aca="false">I51*2.541/100</f>
        <v>1.04181</v>
      </c>
      <c r="M51" s="2" t="n">
        <f aca="false">J51*2.541/100</f>
        <v>0.500577</v>
      </c>
      <c r="N51" s="2" t="n">
        <f aca="false">K51*2.541/100</f>
        <v>0.627627</v>
      </c>
      <c r="O51" s="32" t="n">
        <f aca="false">L51*2*(M51+N51)</f>
        <v>2.35074841848</v>
      </c>
      <c r="P51" s="32" t="n">
        <v>6134</v>
      </c>
      <c r="Q51" s="32" t="n">
        <f aca="false">P51/60*2*PI()</f>
        <v>642.350977903993</v>
      </c>
      <c r="R51" s="32" t="n">
        <v>1</v>
      </c>
      <c r="S51" s="32" t="s">
        <v>149</v>
      </c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</row>
    <row collapsed="false" customFormat="false" customHeight="true" hidden="false" ht="25.5" outlineLevel="0" r="52">
      <c r="A52" s="33" t="s">
        <v>108</v>
      </c>
      <c r="B52" s="27" t="s">
        <v>152</v>
      </c>
      <c r="C52" s="27" t="s">
        <v>153</v>
      </c>
      <c r="D52" s="28" t="n">
        <v>477.248</v>
      </c>
      <c r="E52" s="28" t="n">
        <v>422.8119</v>
      </c>
      <c r="F52" s="28" t="n">
        <v>9.15829444444445E-005</v>
      </c>
      <c r="G52" s="28" t="n">
        <v>107.5032</v>
      </c>
      <c r="H52" s="38" t="s">
        <v>145</v>
      </c>
      <c r="I52" s="39" t="n">
        <v>35.9</v>
      </c>
      <c r="J52" s="39" t="n">
        <v>19.7</v>
      </c>
      <c r="K52" s="39" t="n">
        <v>22.3</v>
      </c>
      <c r="L52" s="2" t="n">
        <f aca="false">I52*2.541/100</f>
        <v>0.912219</v>
      </c>
      <c r="M52" s="2" t="n">
        <f aca="false">J52*2.541/100</f>
        <v>0.500577</v>
      </c>
      <c r="N52" s="2" t="n">
        <f aca="false">K52*2.541/100</f>
        <v>0.566643</v>
      </c>
      <c r="O52" s="32" t="n">
        <f aca="false">L52*2*(M52+N52)</f>
        <v>1.94707672236</v>
      </c>
      <c r="P52" s="32" t="n">
        <v>6120</v>
      </c>
      <c r="Q52" s="32" t="n">
        <f aca="false">P52/60*2*PI()</f>
        <v>640.884901332318</v>
      </c>
      <c r="R52" s="32" t="n">
        <v>1</v>
      </c>
      <c r="S52" s="32" t="s">
        <v>149</v>
      </c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</row>
    <row collapsed="false" customFormat="false" customHeight="true" hidden="false" ht="25.5" outlineLevel="0" r="53">
      <c r="A53" s="26" t="s">
        <v>108</v>
      </c>
      <c r="B53" s="27" t="s">
        <v>154</v>
      </c>
      <c r="C53" s="27" t="s">
        <v>144</v>
      </c>
      <c r="D53" s="40" t="n">
        <v>477.248</v>
      </c>
      <c r="E53" s="28" t="n">
        <v>422.8119</v>
      </c>
      <c r="F53" s="28" t="n">
        <v>9.1245E-005</v>
      </c>
      <c r="G53" s="28" t="n">
        <v>107.5032</v>
      </c>
      <c r="H53" s="38" t="s">
        <v>155</v>
      </c>
      <c r="I53" s="39" t="n">
        <v>37.7</v>
      </c>
      <c r="J53" s="39" t="n">
        <v>19.7</v>
      </c>
      <c r="K53" s="39" t="n">
        <v>22.3</v>
      </c>
      <c r="L53" s="2" t="n">
        <f aca="false">I53*2.541/100</f>
        <v>0.957957</v>
      </c>
      <c r="M53" s="2" t="n">
        <f aca="false">J53*2.541/100</f>
        <v>0.500577</v>
      </c>
      <c r="N53" s="2" t="n">
        <f aca="false">K53*2.541/100</f>
        <v>0.566643</v>
      </c>
      <c r="O53" s="32" t="n">
        <f aca="false">L53*2*(M53+N53)</f>
        <v>2.04470173908</v>
      </c>
      <c r="P53" s="32" t="n">
        <v>6000</v>
      </c>
      <c r="Q53" s="32" t="n">
        <f aca="false">P53/60*2*PI()</f>
        <v>628.318530717959</v>
      </c>
      <c r="R53" s="32" t="n">
        <v>1</v>
      </c>
      <c r="S53" s="32" t="s">
        <v>149</v>
      </c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</row>
    <row collapsed="false" customFormat="false" customHeight="true" hidden="false" ht="25.5" outlineLevel="0" r="54">
      <c r="A54" s="33" t="s">
        <v>108</v>
      </c>
      <c r="B54" s="27" t="s">
        <v>156</v>
      </c>
      <c r="C54" s="27" t="s">
        <v>157</v>
      </c>
      <c r="D54" s="28" t="n">
        <v>548.0895</v>
      </c>
      <c r="E54" s="28" t="n">
        <v>466.0625</v>
      </c>
      <c r="F54" s="28" t="n">
        <v>9.10760277777778E-005</v>
      </c>
      <c r="G54" s="28" t="n">
        <v>108.72792</v>
      </c>
      <c r="H54" s="38" t="s">
        <v>145</v>
      </c>
      <c r="I54" s="39" t="n">
        <v>35.9</v>
      </c>
      <c r="J54" s="39" t="n">
        <v>19.7</v>
      </c>
      <c r="K54" s="39" t="n">
        <v>22.3</v>
      </c>
      <c r="L54" s="2" t="n">
        <f aca="false">I54*2.541/100</f>
        <v>0.912219</v>
      </c>
      <c r="M54" s="2" t="n">
        <f aca="false">J54*2.541/100</f>
        <v>0.500577</v>
      </c>
      <c r="N54" s="2" t="n">
        <f aca="false">K54*2.541/100</f>
        <v>0.566643</v>
      </c>
      <c r="O54" s="32" t="n">
        <f aca="false">L54*2*(M54+N54)</f>
        <v>1.94707672236</v>
      </c>
      <c r="P54" s="32" t="n">
        <v>6120</v>
      </c>
      <c r="Q54" s="32" t="n">
        <f aca="false">P54/60*2*PI()</f>
        <v>640.884901332318</v>
      </c>
      <c r="R54" s="32" t="n">
        <v>1</v>
      </c>
      <c r="S54" s="32" t="s">
        <v>149</v>
      </c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</row>
    <row collapsed="false" customFormat="false" customHeight="true" hidden="false" ht="25.5" outlineLevel="0" r="55">
      <c r="A55" s="33" t="s">
        <v>108</v>
      </c>
      <c r="B55" s="27" t="s">
        <v>158</v>
      </c>
      <c r="C55" s="27" t="s">
        <v>159</v>
      </c>
      <c r="D55" s="28" t="n">
        <v>529.447</v>
      </c>
      <c r="E55" s="28" t="n">
        <v>466.0625</v>
      </c>
      <c r="F55" s="28" t="n">
        <v>9.07380833333333E-005</v>
      </c>
      <c r="G55" s="28" t="n">
        <v>110.2248</v>
      </c>
      <c r="H55" s="38" t="s">
        <v>160</v>
      </c>
      <c r="I55" s="39" t="n">
        <v>31.2</v>
      </c>
      <c r="J55" s="39" t="n">
        <v>19.7</v>
      </c>
      <c r="K55" s="39" t="n">
        <v>22.3</v>
      </c>
      <c r="L55" s="2" t="n">
        <f aca="false">I55*2.541/100</f>
        <v>0.792792</v>
      </c>
      <c r="M55" s="2" t="n">
        <f aca="false">J55*2.541/100</f>
        <v>0.500577</v>
      </c>
      <c r="N55" s="2" t="n">
        <f aca="false">K55*2.541/100</f>
        <v>0.566643</v>
      </c>
      <c r="O55" s="32" t="n">
        <f aca="false">L55*2*(M55+N55)</f>
        <v>1.69216695648</v>
      </c>
      <c r="P55" s="32" t="n">
        <v>6240</v>
      </c>
      <c r="Q55" s="32" t="n">
        <f aca="false">P55/60*2*PI()</f>
        <v>653.451271946677</v>
      </c>
      <c r="R55" s="32" t="n">
        <v>1</v>
      </c>
      <c r="S55" s="32" t="s">
        <v>149</v>
      </c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</row>
    <row collapsed="false" customFormat="false" customHeight="true" hidden="false" ht="25.5" outlineLevel="0" r="56">
      <c r="A56" s="33" t="s">
        <v>108</v>
      </c>
      <c r="B56" s="27" t="s">
        <v>161</v>
      </c>
      <c r="C56" s="27" t="s">
        <v>162</v>
      </c>
      <c r="D56" s="28" t="n">
        <v>536.1583</v>
      </c>
      <c r="E56" s="28" t="n">
        <v>473.5195</v>
      </c>
      <c r="F56" s="28" t="n">
        <v>9.1245E-005</v>
      </c>
      <c r="G56" s="28" t="n">
        <v>107.5032</v>
      </c>
      <c r="H56" s="38" t="s">
        <v>163</v>
      </c>
      <c r="I56" s="39" t="n">
        <v>31.2</v>
      </c>
      <c r="J56" s="39" t="n">
        <v>19.7</v>
      </c>
      <c r="K56" s="39" t="n">
        <v>22.4</v>
      </c>
      <c r="L56" s="2" t="n">
        <f aca="false">I56*2.541/100</f>
        <v>0.792792</v>
      </c>
      <c r="M56" s="2" t="n">
        <f aca="false">J56*2.541/100</f>
        <v>0.500577</v>
      </c>
      <c r="N56" s="2" t="n">
        <f aca="false">K56*2.541/100</f>
        <v>0.569184</v>
      </c>
      <c r="O56" s="32" t="n">
        <f aca="false">L56*2*(M56+N56)</f>
        <v>1.696195925424</v>
      </c>
      <c r="P56" s="32" t="n">
        <v>6000</v>
      </c>
      <c r="Q56" s="32" t="n">
        <f aca="false">P56/60*2*PI()</f>
        <v>628.318530717959</v>
      </c>
      <c r="R56" s="32" t="n">
        <v>1</v>
      </c>
      <c r="S56" s="32" t="s">
        <v>164</v>
      </c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</row>
    <row collapsed="false" customFormat="false" customHeight="true" hidden="false" ht="25.5" outlineLevel="0" r="57">
      <c r="A57" s="26" t="s">
        <v>108</v>
      </c>
      <c r="B57" s="27" t="s">
        <v>165</v>
      </c>
      <c r="C57" s="27" t="s">
        <v>144</v>
      </c>
      <c r="D57" s="40" t="n">
        <v>529.447</v>
      </c>
      <c r="E57" s="28" t="n">
        <v>466.0625</v>
      </c>
      <c r="F57" s="28" t="n">
        <v>9.1245E-005</v>
      </c>
      <c r="G57" s="28" t="n">
        <v>108.864</v>
      </c>
      <c r="H57" s="38" t="s">
        <v>166</v>
      </c>
      <c r="I57" s="39" t="n">
        <v>31.2</v>
      </c>
      <c r="J57" s="39" t="n">
        <v>19.7</v>
      </c>
      <c r="K57" s="39" t="n">
        <v>22.4</v>
      </c>
      <c r="L57" s="2" t="n">
        <f aca="false">I57*2.541/100</f>
        <v>0.792792</v>
      </c>
      <c r="M57" s="2" t="n">
        <f aca="false">J57*2.541/100</f>
        <v>0.500577</v>
      </c>
      <c r="N57" s="2" t="n">
        <f aca="false">K57*2.541/100</f>
        <v>0.569184</v>
      </c>
      <c r="O57" s="32" t="n">
        <f aca="false">L57*2*(M57+N57)</f>
        <v>1.696195925424</v>
      </c>
      <c r="P57" s="32" t="n">
        <v>6240</v>
      </c>
      <c r="Q57" s="32" t="n">
        <f aca="false">P57/60*2*PI()</f>
        <v>653.451271946677</v>
      </c>
      <c r="R57" s="32" t="n">
        <v>1</v>
      </c>
      <c r="S57" s="32" t="s">
        <v>164</v>
      </c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</row>
    <row collapsed="false" customFormat="false" customHeight="true" hidden="false" ht="25.5" outlineLevel="0" r="58">
      <c r="A58" s="26" t="s">
        <v>108</v>
      </c>
      <c r="B58" s="27" t="s">
        <v>167</v>
      </c>
      <c r="C58" s="27" t="s">
        <v>168</v>
      </c>
      <c r="D58" s="35" t="e">
        <f aca="false">{#value!}</f>
        <v>#N/A</v>
      </c>
      <c r="E58" s="28" t="n">
        <v>466.0625</v>
      </c>
      <c r="F58" s="28" t="n">
        <v>9.1245E-005</v>
      </c>
      <c r="G58" s="28" t="n">
        <v>108.4104</v>
      </c>
      <c r="H58" s="38" t="s">
        <v>145</v>
      </c>
      <c r="I58" s="39" t="n">
        <v>35.9</v>
      </c>
      <c r="J58" s="39" t="n">
        <v>19.7</v>
      </c>
      <c r="K58" s="39" t="n">
        <v>22.3</v>
      </c>
      <c r="L58" s="2" t="n">
        <f aca="false">I58*2.541/100</f>
        <v>0.912219</v>
      </c>
      <c r="M58" s="2" t="n">
        <f aca="false">J58*2.541/100</f>
        <v>0.500577</v>
      </c>
      <c r="N58" s="2" t="n">
        <f aca="false">K58*2.541/100</f>
        <v>0.566643</v>
      </c>
      <c r="O58" s="32" t="n">
        <f aca="false">L58*2*(M58+N58)</f>
        <v>1.94707672236</v>
      </c>
      <c r="P58" s="32" t="n">
        <v>6000</v>
      </c>
      <c r="Q58" s="32" t="n">
        <f aca="false">P58/60*2*PI()</f>
        <v>628.318530717959</v>
      </c>
      <c r="R58" s="32" t="n">
        <v>1</v>
      </c>
      <c r="S58" s="32" t="s">
        <v>164</v>
      </c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</row>
    <row collapsed="false" customFormat="false" customHeight="true" hidden="false" ht="25.5" outlineLevel="0" r="59">
      <c r="A59" s="26" t="s">
        <v>169</v>
      </c>
      <c r="B59" s="27" t="s">
        <v>170</v>
      </c>
      <c r="C59" s="27" t="s">
        <v>171</v>
      </c>
      <c r="D59" s="28" t="n">
        <v>223.71</v>
      </c>
      <c r="E59" s="28" t="n">
        <v>178.968</v>
      </c>
      <c r="F59" s="28" t="n">
        <v>0.000113211388888889</v>
      </c>
      <c r="G59" s="28" t="n">
        <v>79.8336</v>
      </c>
      <c r="H59" s="38" t="s">
        <v>172</v>
      </c>
      <c r="I59" s="39" t="n">
        <v>43.2</v>
      </c>
      <c r="J59" s="39" t="n">
        <v>22</v>
      </c>
      <c r="K59" s="39" t="n">
        <v>25</v>
      </c>
      <c r="L59" s="2" t="n">
        <f aca="false">I59*2.541/100</f>
        <v>1.097712</v>
      </c>
      <c r="M59" s="2" t="n">
        <f aca="false">J59*2.541/100</f>
        <v>0.55902</v>
      </c>
      <c r="N59" s="2" t="n">
        <f aca="false">K59*2.541/100</f>
        <v>0.63525</v>
      </c>
      <c r="O59" s="32" t="n">
        <f aca="false">L59*2*(M59+N59)</f>
        <v>2.62192902048</v>
      </c>
      <c r="P59" s="32" t="n">
        <v>6016</v>
      </c>
      <c r="Q59" s="32" t="n">
        <f aca="false">P59/60*2*PI()</f>
        <v>629.994046799873</v>
      </c>
      <c r="R59" s="32" t="n">
        <v>1</v>
      </c>
      <c r="S59" s="32" t="s">
        <v>164</v>
      </c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</row>
    <row collapsed="false" customFormat="false" customHeight="true" hidden="false" ht="114.75" outlineLevel="0" r="60">
      <c r="A60" s="26" t="s">
        <v>169</v>
      </c>
      <c r="B60" s="27" t="s">
        <v>173</v>
      </c>
      <c r="C60" s="27" t="s">
        <v>174</v>
      </c>
      <c r="D60" s="28" t="n">
        <v>313.194</v>
      </c>
      <c r="E60" s="28" t="n">
        <v>313.194</v>
      </c>
      <c r="F60" s="28" t="n">
        <v>0.000109831944444444</v>
      </c>
      <c r="G60" s="28" t="n">
        <v>73.4832</v>
      </c>
      <c r="H60" s="38" t="s">
        <v>175</v>
      </c>
      <c r="I60" s="39" t="n">
        <v>38</v>
      </c>
      <c r="J60" s="39" t="n">
        <v>19</v>
      </c>
      <c r="K60" s="39" t="n">
        <v>23.2</v>
      </c>
      <c r="L60" s="2" t="n">
        <f aca="false">I60*2.541/100</f>
        <v>0.96558</v>
      </c>
      <c r="M60" s="2" t="n">
        <f aca="false">J60*2.541/100</f>
        <v>0.48279</v>
      </c>
      <c r="N60" s="2" t="n">
        <f aca="false">K60*2.541/100</f>
        <v>0.589512</v>
      </c>
      <c r="O60" s="32" t="n">
        <f aca="false">L60*2*(M60+N60)</f>
        <v>2.07078673032</v>
      </c>
      <c r="P60" s="32" t="n">
        <v>6016</v>
      </c>
      <c r="Q60" s="32" t="n">
        <f aca="false">P60/60*2*PI()</f>
        <v>629.994046799873</v>
      </c>
      <c r="R60" s="32" t="n">
        <v>1</v>
      </c>
      <c r="S60" s="32" t="s">
        <v>164</v>
      </c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</row>
    <row collapsed="false" customFormat="false" customHeight="true" hidden="false" ht="25.5" outlineLevel="0" r="61">
      <c r="A61" s="26" t="s">
        <v>169</v>
      </c>
      <c r="B61" s="27" t="s">
        <v>176</v>
      </c>
      <c r="C61" s="27" t="s">
        <v>177</v>
      </c>
      <c r="D61" s="28" t="n">
        <v>313.194</v>
      </c>
      <c r="E61" s="28" t="n">
        <v>313.194</v>
      </c>
      <c r="F61" s="28" t="n">
        <v>0.000109831944444444</v>
      </c>
      <c r="G61" s="28" t="n">
        <v>73.4832</v>
      </c>
      <c r="H61" s="38" t="s">
        <v>175</v>
      </c>
      <c r="I61" s="39" t="n">
        <v>38</v>
      </c>
      <c r="J61" s="39" t="n">
        <v>19</v>
      </c>
      <c r="K61" s="39" t="n">
        <v>23.2</v>
      </c>
      <c r="L61" s="32" t="n">
        <v>0.9652</v>
      </c>
      <c r="M61" s="32" t="n">
        <v>0.4826</v>
      </c>
      <c r="N61" s="32" t="n">
        <v>0.58928</v>
      </c>
      <c r="O61" s="41" t="n">
        <v>2.069157152</v>
      </c>
      <c r="P61" s="32" t="n">
        <v>6016</v>
      </c>
      <c r="Q61" s="32" t="n">
        <f aca="false">P61/60*2*PI()</f>
        <v>629.994046799873</v>
      </c>
      <c r="R61" s="32" t="n">
        <v>1</v>
      </c>
      <c r="S61" s="32" t="s">
        <v>164</v>
      </c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</row>
    <row collapsed="false" customFormat="false" customHeight="true" hidden="false" ht="51" outlineLevel="0" r="62">
      <c r="A62" s="26" t="s">
        <v>169</v>
      </c>
      <c r="B62" s="27" t="s">
        <v>178</v>
      </c>
      <c r="C62" s="27" t="s">
        <v>179</v>
      </c>
      <c r="D62" s="28" t="n">
        <v>313.194</v>
      </c>
      <c r="E62" s="28" t="n">
        <v>313.194</v>
      </c>
      <c r="F62" s="28" t="n">
        <v>0.000109831944444444</v>
      </c>
      <c r="G62" s="28" t="n">
        <v>73.4832</v>
      </c>
      <c r="H62" s="38" t="s">
        <v>175</v>
      </c>
      <c r="I62" s="39" t="n">
        <v>38</v>
      </c>
      <c r="J62" s="39" t="n">
        <v>19</v>
      </c>
      <c r="K62" s="39" t="n">
        <v>23.2</v>
      </c>
      <c r="L62" s="32" t="n">
        <v>0.9652</v>
      </c>
      <c r="M62" s="32" t="n">
        <v>0.4826</v>
      </c>
      <c r="N62" s="32" t="n">
        <v>0.58928</v>
      </c>
      <c r="O62" s="41" t="n">
        <v>2.069157152</v>
      </c>
      <c r="P62" s="32" t="n">
        <v>6016</v>
      </c>
      <c r="Q62" s="32" t="n">
        <f aca="false">P62/60*2*PI()</f>
        <v>629.994046799873</v>
      </c>
      <c r="R62" s="32" t="n">
        <v>1</v>
      </c>
      <c r="S62" s="32" t="s">
        <v>180</v>
      </c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</row>
    <row collapsed="false" customFormat="false" customHeight="true" hidden="false" ht="153" outlineLevel="0" r="63">
      <c r="A63" s="26" t="s">
        <v>169</v>
      </c>
      <c r="B63" s="27" t="s">
        <v>181</v>
      </c>
      <c r="C63" s="27" t="s">
        <v>182</v>
      </c>
      <c r="D63" s="28" t="n">
        <v>335.565</v>
      </c>
      <c r="E63" s="28" t="n">
        <v>335.565</v>
      </c>
      <c r="F63" s="28" t="n">
        <v>0.000102735111111111</v>
      </c>
      <c r="G63" s="28" t="n">
        <v>78.4728</v>
      </c>
      <c r="H63" s="38" t="s">
        <v>183</v>
      </c>
      <c r="I63" s="39" t="n">
        <v>38.8</v>
      </c>
      <c r="J63" s="39" t="n">
        <v>20.8</v>
      </c>
      <c r="K63" s="39" t="n">
        <v>23.2</v>
      </c>
      <c r="L63" s="32" t="n">
        <v>0.98552</v>
      </c>
      <c r="M63" s="32" t="n">
        <v>0.52832</v>
      </c>
      <c r="N63" s="32" t="n">
        <v>0.58928</v>
      </c>
      <c r="O63" s="41" t="n">
        <v>2.202834304</v>
      </c>
      <c r="P63" s="32" t="n">
        <v>6016</v>
      </c>
      <c r="Q63" s="32" t="n">
        <f aca="false">P63/60*2*PI()</f>
        <v>629.994046799873</v>
      </c>
      <c r="R63" s="32" t="n">
        <v>1</v>
      </c>
      <c r="S63" s="32" t="s">
        <v>180</v>
      </c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</row>
    <row collapsed="false" customFormat="false" customHeight="true" hidden="false" ht="63.75" outlineLevel="0" r="64">
      <c r="A64" s="26" t="s">
        <v>169</v>
      </c>
      <c r="B64" s="27" t="s">
        <v>184</v>
      </c>
      <c r="C64" s="27" t="s">
        <v>185</v>
      </c>
      <c r="D64" s="28" t="n">
        <v>313.194</v>
      </c>
      <c r="E64" s="28" t="n">
        <v>313.194</v>
      </c>
      <c r="F64" s="28" t="n">
        <v>0.000109831944444444</v>
      </c>
      <c r="G64" s="28" t="n">
        <v>73.4832</v>
      </c>
      <c r="H64" s="38" t="s">
        <v>186</v>
      </c>
      <c r="I64" s="39" t="n">
        <v>38.8</v>
      </c>
      <c r="J64" s="39" t="n">
        <v>18.8</v>
      </c>
      <c r="K64" s="39" t="n">
        <v>22.6</v>
      </c>
      <c r="L64" s="32" t="n">
        <v>0.98552</v>
      </c>
      <c r="M64" s="32" t="n">
        <v>0.47752</v>
      </c>
      <c r="N64" s="32" t="n">
        <v>0.57404</v>
      </c>
      <c r="O64" s="41" t="n">
        <v>2.0726668224</v>
      </c>
      <c r="P64" s="32" t="n">
        <v>6016</v>
      </c>
      <c r="Q64" s="32" t="n">
        <f aca="false">P64/60*2*PI()</f>
        <v>629.994046799873</v>
      </c>
      <c r="R64" s="32" t="n">
        <v>1</v>
      </c>
      <c r="S64" s="32" t="s">
        <v>180</v>
      </c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</row>
    <row collapsed="false" customFormat="false" customHeight="true" hidden="false" ht="25.5" outlineLevel="0" r="65">
      <c r="A65" s="26" t="s">
        <v>169</v>
      </c>
      <c r="B65" s="27" t="s">
        <v>187</v>
      </c>
      <c r="C65" s="37" t="s">
        <v>188</v>
      </c>
      <c r="D65" s="28" t="n">
        <v>372.85</v>
      </c>
      <c r="E65" s="28" t="n">
        <v>372.85</v>
      </c>
      <c r="F65" s="28" t="n">
        <v>9.96936111111111E-005</v>
      </c>
      <c r="G65" s="28" t="n">
        <v>107.0496</v>
      </c>
      <c r="H65" s="38" t="s">
        <v>189</v>
      </c>
      <c r="I65" s="39"/>
      <c r="J65" s="39"/>
      <c r="K65" s="39"/>
      <c r="L65" s="32" t="n">
        <v>1.20142</v>
      </c>
      <c r="M65" s="32" t="n">
        <v>0.65532</v>
      </c>
      <c r="N65" s="32" t="n">
        <v>0.6477</v>
      </c>
      <c r="O65" s="41" t="n">
        <v>3.1309485768</v>
      </c>
      <c r="P65" s="32"/>
      <c r="Q65" s="32" t="n">
        <f aca="false">P65/60*2*PI()</f>
        <v>0</v>
      </c>
      <c r="R65" s="32" t="n">
        <v>1</v>
      </c>
      <c r="S65" s="32" t="s">
        <v>180</v>
      </c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</row>
    <row collapsed="false" customFormat="false" customHeight="true" hidden="false" ht="25.5" outlineLevel="0" r="66">
      <c r="A66" s="26" t="s">
        <v>169</v>
      </c>
      <c r="B66" s="27" t="s">
        <v>190</v>
      </c>
      <c r="C66" s="27" t="s">
        <v>191</v>
      </c>
      <c r="D66" s="28" t="n">
        <v>372.85</v>
      </c>
      <c r="E66" s="28" t="n">
        <v>372.85</v>
      </c>
      <c r="F66" s="28" t="n">
        <v>9.96936111111111E-005</v>
      </c>
      <c r="G66" s="28" t="n">
        <v>107.9568</v>
      </c>
      <c r="H66" s="38" t="s">
        <v>192</v>
      </c>
      <c r="I66" s="39"/>
      <c r="J66" s="39"/>
      <c r="K66" s="39"/>
      <c r="L66" s="32" t="n">
        <v>1.20142</v>
      </c>
      <c r="M66" s="32" t="n">
        <v>0.65278</v>
      </c>
      <c r="N66" s="32" t="n">
        <v>0.6477</v>
      </c>
      <c r="O66" s="41" t="n">
        <v>3.1248453632</v>
      </c>
      <c r="P66" s="32" t="n">
        <v>6016</v>
      </c>
      <c r="Q66" s="32" t="n">
        <f aca="false">P66/60*2*PI()</f>
        <v>629.994046799873</v>
      </c>
      <c r="R66" s="32" t="n">
        <v>1</v>
      </c>
      <c r="S66" s="32" t="s">
        <v>180</v>
      </c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</row>
    <row collapsed="false" customFormat="false" customHeight="true" hidden="false" ht="25.5" outlineLevel="0" r="67">
      <c r="A67" s="42" t="s">
        <v>169</v>
      </c>
      <c r="B67" s="27" t="s">
        <v>193</v>
      </c>
      <c r="C67" s="27" t="s">
        <v>194</v>
      </c>
      <c r="D67" s="29" t="n">
        <v>484.705</v>
      </c>
      <c r="E67" s="29" t="n">
        <v>415.3549</v>
      </c>
      <c r="F67" s="28" t="n">
        <v>0.000100031555555556</v>
      </c>
      <c r="G67" s="29" t="n">
        <v>114.3072</v>
      </c>
      <c r="H67" s="38" t="s">
        <v>195</v>
      </c>
      <c r="I67" s="39"/>
      <c r="J67" s="39"/>
      <c r="K67" s="39"/>
      <c r="L67" s="32" t="n">
        <v>1.09728</v>
      </c>
      <c r="M67" s="32" t="n">
        <v>0.5588</v>
      </c>
      <c r="N67" s="32" t="n">
        <v>0.6477</v>
      </c>
      <c r="O67" s="41" t="n">
        <v>2.64773664</v>
      </c>
      <c r="Q67" s="32" t="n">
        <f aca="false">P67/60*2*PI()</f>
        <v>0</v>
      </c>
      <c r="R67" s="32" t="n">
        <v>1</v>
      </c>
      <c r="S67" s="32" t="s">
        <v>180</v>
      </c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</row>
    <row collapsed="false" customFormat="false" customHeight="true" hidden="false" ht="25.5" outlineLevel="0" r="68">
      <c r="A68" s="42" t="s">
        <v>169</v>
      </c>
      <c r="B68" s="27" t="s">
        <v>196</v>
      </c>
      <c r="C68" s="27" t="s">
        <v>197</v>
      </c>
      <c r="D68" s="29" t="n">
        <v>484.705</v>
      </c>
      <c r="E68" s="29" t="n">
        <v>415.3549</v>
      </c>
      <c r="F68" s="28" t="n">
        <v>0.000100031555555556</v>
      </c>
      <c r="G68" s="29" t="n">
        <v>114.7608</v>
      </c>
      <c r="H68" s="38" t="s">
        <v>198</v>
      </c>
      <c r="I68" s="39"/>
      <c r="J68" s="39"/>
      <c r="K68" s="39"/>
      <c r="L68" s="32" t="n">
        <v>1.09728</v>
      </c>
      <c r="M68" s="32" t="n">
        <v>0.5588</v>
      </c>
      <c r="N68" s="32" t="n">
        <v>0.65278</v>
      </c>
      <c r="O68" s="41" t="n">
        <v>2.6588850048</v>
      </c>
      <c r="P68" s="32" t="n">
        <v>9518</v>
      </c>
      <c r="Q68" s="32" t="n">
        <f aca="false">P68/60*2*PI()</f>
        <v>996.722629228922</v>
      </c>
      <c r="R68" s="32" t="n">
        <v>1</v>
      </c>
      <c r="S68" s="32" t="s">
        <v>199</v>
      </c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</row>
    <row collapsed="false" customFormat="false" customHeight="true" hidden="false" ht="25.5" outlineLevel="0" r="69">
      <c r="A69" s="42" t="s">
        <v>169</v>
      </c>
      <c r="B69" s="27" t="s">
        <v>200</v>
      </c>
      <c r="C69" s="27" t="s">
        <v>201</v>
      </c>
      <c r="D69" s="29" t="n">
        <v>484.705</v>
      </c>
      <c r="E69" s="29" t="n">
        <v>415.3549</v>
      </c>
      <c r="F69" s="28" t="n">
        <v>0.000100031555555556</v>
      </c>
      <c r="G69" s="29" t="n">
        <v>114.3072</v>
      </c>
      <c r="H69" s="38" t="s">
        <v>198</v>
      </c>
      <c r="I69" s="39"/>
      <c r="J69" s="39"/>
      <c r="K69" s="39"/>
      <c r="L69" s="32" t="n">
        <v>1.09728</v>
      </c>
      <c r="M69" s="32" t="n">
        <v>0.5588</v>
      </c>
      <c r="N69" s="32" t="n">
        <v>0.65278</v>
      </c>
      <c r="O69" s="41" t="n">
        <v>2.6588850048</v>
      </c>
      <c r="P69" s="32" t="n">
        <v>6016</v>
      </c>
      <c r="Q69" s="32" t="n">
        <f aca="false">P69/60*2*PI()</f>
        <v>629.994046799873</v>
      </c>
      <c r="R69" s="32" t="n">
        <v>1</v>
      </c>
      <c r="S69" s="32" t="s">
        <v>199</v>
      </c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</row>
    <row collapsed="false" customFormat="false" customHeight="true" hidden="false" ht="51" outlineLevel="0" r="70">
      <c r="A70" s="42" t="s">
        <v>169</v>
      </c>
      <c r="B70" s="27" t="s">
        <v>202</v>
      </c>
      <c r="C70" s="27" t="s">
        <v>203</v>
      </c>
      <c r="D70" s="29" t="n">
        <v>484.705</v>
      </c>
      <c r="E70" s="29" t="n">
        <v>415.3549</v>
      </c>
      <c r="F70" s="28" t="n">
        <v>0.000100031555555556</v>
      </c>
      <c r="G70" s="29" t="n">
        <v>114.3072</v>
      </c>
      <c r="H70" s="38" t="s">
        <v>204</v>
      </c>
      <c r="I70" s="39"/>
      <c r="J70" s="39"/>
      <c r="K70" s="39"/>
      <c r="L70" s="32" t="n">
        <v>1.09728</v>
      </c>
      <c r="M70" s="32" t="n">
        <v>0.5588</v>
      </c>
      <c r="N70" s="32" t="n">
        <v>0.63754</v>
      </c>
      <c r="O70" s="41" t="n">
        <v>2.6254399104</v>
      </c>
      <c r="P70" s="32" t="n">
        <v>6016</v>
      </c>
      <c r="Q70" s="32" t="n">
        <f aca="false">P70/60*2*PI()</f>
        <v>629.994046799873</v>
      </c>
      <c r="R70" s="32" t="n">
        <v>1</v>
      </c>
      <c r="S70" s="32" t="s">
        <v>199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</row>
    <row collapsed="false" customFormat="false" customHeight="true" hidden="false" ht="63.75" outlineLevel="0" r="71">
      <c r="A71" s="42" t="s">
        <v>169</v>
      </c>
      <c r="B71" s="27" t="s">
        <v>205</v>
      </c>
      <c r="C71" s="27" t="s">
        <v>206</v>
      </c>
      <c r="D71" s="29" t="n">
        <v>484.705</v>
      </c>
      <c r="E71" s="29" t="n">
        <v>415.3549</v>
      </c>
      <c r="F71" s="28" t="n">
        <v>0.000100031555555556</v>
      </c>
      <c r="G71" s="29" t="n">
        <v>124.2864</v>
      </c>
      <c r="H71" s="38" t="s">
        <v>207</v>
      </c>
      <c r="I71" s="39"/>
      <c r="J71" s="39"/>
      <c r="K71" s="39"/>
      <c r="L71" s="32" t="n">
        <v>1.0414</v>
      </c>
      <c r="M71" s="32" t="n">
        <v>0.5588</v>
      </c>
      <c r="N71" s="32" t="n">
        <v>0.65278</v>
      </c>
      <c r="O71" s="41" t="n">
        <v>2.523478824</v>
      </c>
      <c r="P71" s="32" t="n">
        <v>6016</v>
      </c>
      <c r="Q71" s="32" t="n">
        <f aca="false">P71/60*2*PI()</f>
        <v>629.994046799873</v>
      </c>
      <c r="R71" s="32" t="n">
        <v>1</v>
      </c>
      <c r="S71" s="32" t="s">
        <v>199</v>
      </c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</row>
    <row collapsed="false" customFormat="false" customHeight="true" hidden="false" ht="25.5" outlineLevel="0" r="72">
      <c r="A72" s="42" t="s">
        <v>169</v>
      </c>
      <c r="B72" s="27" t="s">
        <v>208</v>
      </c>
      <c r="C72" s="27" t="s">
        <v>209</v>
      </c>
      <c r="D72" s="29" t="n">
        <v>484.705</v>
      </c>
      <c r="E72" s="29" t="n">
        <v>415.3549</v>
      </c>
      <c r="F72" s="28" t="n">
        <v>0.000100031555555556</v>
      </c>
      <c r="G72" s="29" t="n">
        <v>114.3072</v>
      </c>
      <c r="H72" s="38" t="s">
        <v>198</v>
      </c>
      <c r="I72" s="39"/>
      <c r="J72" s="39"/>
      <c r="K72" s="39"/>
      <c r="L72" s="32" t="n">
        <v>1.09728</v>
      </c>
      <c r="M72" s="32" t="n">
        <v>0.5588</v>
      </c>
      <c r="N72" s="32" t="n">
        <v>0.65278</v>
      </c>
      <c r="O72" s="41" t="n">
        <v>2.6588850048</v>
      </c>
      <c r="P72" s="32" t="n">
        <v>6016</v>
      </c>
      <c r="Q72" s="32" t="n">
        <f aca="false">P72/60*2*PI()</f>
        <v>629.994046799873</v>
      </c>
      <c r="R72" s="32" t="n">
        <v>1</v>
      </c>
      <c r="S72" s="32" t="s">
        <v>199</v>
      </c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</row>
    <row collapsed="false" customFormat="false" customHeight="true" hidden="false" ht="25.5" outlineLevel="0" r="73">
      <c r="A73" s="43" t="s">
        <v>169</v>
      </c>
      <c r="B73" s="37" t="s">
        <v>210</v>
      </c>
      <c r="C73" s="37" t="s">
        <v>211</v>
      </c>
      <c r="D73" s="44" t="n">
        <v>533.1755</v>
      </c>
      <c r="E73" s="44" t="n">
        <v>457.1141</v>
      </c>
      <c r="F73" s="28" t="n">
        <v>9.69900555555555E-005</v>
      </c>
      <c r="G73" s="44" t="n">
        <v>127.008</v>
      </c>
      <c r="H73" s="45" t="s">
        <v>207</v>
      </c>
      <c r="I73" s="46"/>
      <c r="J73" s="46"/>
      <c r="K73" s="46"/>
      <c r="L73" s="32" t="n">
        <v>1.0414</v>
      </c>
      <c r="M73" s="32" t="n">
        <v>0.5588</v>
      </c>
      <c r="N73" s="32" t="n">
        <v>0.65278</v>
      </c>
      <c r="O73" s="41" t="n">
        <v>2.523478824</v>
      </c>
      <c r="P73" s="32" t="n">
        <v>9548</v>
      </c>
      <c r="Q73" s="32" t="n">
        <f aca="false">P73/60*2*PI()</f>
        <v>999.864221882512</v>
      </c>
      <c r="R73" s="32" t="n">
        <v>1</v>
      </c>
      <c r="S73" s="32" t="s">
        <v>199</v>
      </c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</row>
    <row collapsed="false" customFormat="false" customHeight="true" hidden="false" ht="38.25" outlineLevel="0" r="74">
      <c r="A74" s="42" t="s">
        <v>169</v>
      </c>
      <c r="B74" s="27" t="s">
        <v>212</v>
      </c>
      <c r="C74" s="37" t="s">
        <v>213</v>
      </c>
      <c r="D74" s="29" t="n">
        <v>484.705</v>
      </c>
      <c r="E74" s="29" t="n">
        <v>447.42</v>
      </c>
      <c r="F74" s="28" t="n">
        <v>9.86797777777777E-005</v>
      </c>
      <c r="G74" s="29" t="n">
        <v>124.2864</v>
      </c>
      <c r="H74" s="38" t="s">
        <v>207</v>
      </c>
      <c r="I74" s="39"/>
      <c r="J74" s="39"/>
      <c r="K74" s="39"/>
      <c r="L74" s="32" t="n">
        <v>1.0414</v>
      </c>
      <c r="M74" s="32" t="n">
        <v>0.5588</v>
      </c>
      <c r="N74" s="32" t="n">
        <v>0.65278</v>
      </c>
      <c r="O74" s="41" t="n">
        <v>2.523478824</v>
      </c>
      <c r="P74" s="32" t="n">
        <v>6317</v>
      </c>
      <c r="Q74" s="32" t="n">
        <f aca="false">P74/60*2*PI()</f>
        <v>661.514693090891</v>
      </c>
      <c r="R74" s="32" t="n">
        <v>1</v>
      </c>
      <c r="S74" s="32" t="s">
        <v>214</v>
      </c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</row>
    <row collapsed="false" customFormat="false" customHeight="true" hidden="false" ht="38.25" outlineLevel="0" r="75">
      <c r="A75" s="42" t="s">
        <v>169</v>
      </c>
      <c r="B75" s="27" t="s">
        <v>215</v>
      </c>
      <c r="C75" s="37" t="s">
        <v>213</v>
      </c>
      <c r="D75" s="29" t="n">
        <v>484.705</v>
      </c>
      <c r="E75" s="29" t="n">
        <v>447.42</v>
      </c>
      <c r="F75" s="28" t="n">
        <v>9.86797777777777E-005</v>
      </c>
      <c r="G75" s="29" t="n">
        <v>124.2864</v>
      </c>
      <c r="H75" s="38" t="s">
        <v>207</v>
      </c>
      <c r="I75" s="39"/>
      <c r="J75" s="39"/>
      <c r="K75" s="39"/>
      <c r="L75" s="32" t="n">
        <v>1.0414</v>
      </c>
      <c r="M75" s="32" t="n">
        <v>0.5588</v>
      </c>
      <c r="N75" s="32" t="n">
        <v>0.65278</v>
      </c>
      <c r="O75" s="41" t="n">
        <v>2.523478824</v>
      </c>
      <c r="P75" s="32" t="n">
        <v>6016</v>
      </c>
      <c r="Q75" s="32" t="n">
        <f aca="false">P75/60*2*PI()</f>
        <v>629.994046799873</v>
      </c>
      <c r="R75" s="32" t="n">
        <v>1</v>
      </c>
      <c r="S75" s="32" t="s">
        <v>214</v>
      </c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</row>
    <row collapsed="false" customFormat="false" customHeight="true" hidden="false" ht="51" outlineLevel="0" r="76">
      <c r="A76" s="42" t="s">
        <v>169</v>
      </c>
      <c r="B76" s="27" t="s">
        <v>216</v>
      </c>
      <c r="C76" s="27" t="s">
        <v>217</v>
      </c>
      <c r="D76" s="29" t="n">
        <v>745.7</v>
      </c>
      <c r="E76" s="29" t="n">
        <v>663.673</v>
      </c>
      <c r="F76" s="28" t="n">
        <v>8.61758333333333E-005</v>
      </c>
      <c r="G76" s="29" t="n">
        <v>183.2544</v>
      </c>
      <c r="H76" s="38" t="s">
        <v>218</v>
      </c>
      <c r="I76" s="39"/>
      <c r="J76" s="39"/>
      <c r="K76" s="39"/>
      <c r="L76" s="32" t="n">
        <v>1.09728</v>
      </c>
      <c r="M76" s="32" t="n">
        <v>0.57404</v>
      </c>
      <c r="N76" s="32" t="n">
        <v>0.5969</v>
      </c>
      <c r="O76" s="41" t="n">
        <v>2.5696980864</v>
      </c>
      <c r="P76" s="32" t="n">
        <v>6164</v>
      </c>
      <c r="Q76" s="32" t="n">
        <f aca="false">P76/60*2*PI()</f>
        <v>645.492570557583</v>
      </c>
      <c r="R76" s="32" t="n">
        <v>1</v>
      </c>
      <c r="S76" s="32" t="s">
        <v>214</v>
      </c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</row>
    <row collapsed="false" customFormat="false" customHeight="true" hidden="false" ht="51" outlineLevel="0" r="77">
      <c r="A77" s="42" t="s">
        <v>169</v>
      </c>
      <c r="B77" s="27" t="s">
        <v>219</v>
      </c>
      <c r="C77" s="27" t="s">
        <v>217</v>
      </c>
      <c r="D77" s="29" t="n">
        <v>879.926</v>
      </c>
      <c r="E77" s="29" t="n">
        <v>857.555</v>
      </c>
      <c r="F77" s="28" t="n">
        <v>8.61758333333333E-005</v>
      </c>
      <c r="G77" s="29" t="n">
        <v>191</v>
      </c>
      <c r="H77" s="38"/>
      <c r="I77" s="39"/>
      <c r="J77" s="39"/>
      <c r="K77" s="39"/>
      <c r="L77" s="32" t="n">
        <v>1.0922</v>
      </c>
      <c r="M77" s="32" t="n">
        <v>0.5715</v>
      </c>
      <c r="N77" s="32" t="n">
        <v>0.5969</v>
      </c>
      <c r="O77" s="41" t="n">
        <v>2.55225296</v>
      </c>
      <c r="P77" s="32" t="n">
        <v>6300</v>
      </c>
      <c r="Q77" s="32" t="n">
        <f aca="false">P77/60*2*PI()</f>
        <v>659.734457253857</v>
      </c>
      <c r="R77" s="32" t="n">
        <v>1</v>
      </c>
      <c r="S77" s="32" t="s">
        <v>214</v>
      </c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</row>
    <row collapsed="false" customFormat="false" customHeight="true" hidden="false" ht="63.75" outlineLevel="0" r="78">
      <c r="A78" s="42" t="s">
        <v>169</v>
      </c>
      <c r="B78" s="27" t="s">
        <v>220</v>
      </c>
      <c r="C78" s="27" t="s">
        <v>221</v>
      </c>
      <c r="D78" s="29" t="n">
        <v>335.565</v>
      </c>
      <c r="E78" s="29" t="n">
        <v>335.565</v>
      </c>
      <c r="F78" s="28" t="n">
        <v>0.000103579972222222</v>
      </c>
      <c r="G78" s="29" t="n">
        <v>97.524</v>
      </c>
      <c r="H78" s="38" t="s">
        <v>222</v>
      </c>
      <c r="I78" s="39"/>
      <c r="J78" s="39"/>
      <c r="K78" s="39"/>
      <c r="L78" s="32" t="n">
        <v>1.143</v>
      </c>
      <c r="M78" s="32" t="n">
        <v>0.5588</v>
      </c>
      <c r="N78" s="32" t="n">
        <v>0.65278</v>
      </c>
      <c r="O78" s="41" t="n">
        <v>2.76967188</v>
      </c>
      <c r="P78" s="32" t="n">
        <v>2013</v>
      </c>
      <c r="Q78" s="32" t="n">
        <f aca="false">P78/60*2*PI()</f>
        <v>210.800867055875</v>
      </c>
      <c r="R78" s="32" t="n">
        <v>1</v>
      </c>
      <c r="S78" s="32" t="s">
        <v>214</v>
      </c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</row>
    <row collapsed="false" customFormat="false" customHeight="true" hidden="false" ht="38.25" outlineLevel="0" r="79">
      <c r="A79" s="26" t="s">
        <v>223</v>
      </c>
      <c r="B79" s="27" t="s">
        <v>224</v>
      </c>
      <c r="C79" s="27" t="s">
        <v>225</v>
      </c>
      <c r="D79" s="29" t="n">
        <v>1566.7157</v>
      </c>
      <c r="E79" s="29" t="n">
        <v>1373.5794</v>
      </c>
      <c r="F79" s="28" t="n">
        <v>7.67133888888889E-005</v>
      </c>
      <c r="G79" s="29" t="n">
        <v>254.016</v>
      </c>
      <c r="H79" s="38" t="s">
        <v>226</v>
      </c>
      <c r="I79" s="39"/>
      <c r="J79" s="39"/>
      <c r="K79" s="39"/>
      <c r="L79" s="32" t="n">
        <v>1.17094</v>
      </c>
      <c r="M79" s="32" t="n">
        <v>0.65786</v>
      </c>
      <c r="N79" s="32" t="n">
        <v>0.60452</v>
      </c>
      <c r="O79" s="41" t="n">
        <v>2.9563424744</v>
      </c>
      <c r="P79" s="32" t="n">
        <v>20900</v>
      </c>
      <c r="Q79" s="32" t="n">
        <f aca="false">P79/60*2*PI()</f>
        <v>2188.64288200089</v>
      </c>
      <c r="R79" s="32" t="n">
        <v>1</v>
      </c>
      <c r="S79" s="32" t="s">
        <v>214</v>
      </c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</row>
    <row collapsed="false" customFormat="false" customHeight="true" hidden="false" ht="25.5" outlineLevel="0" r="80">
      <c r="A80" s="26" t="s">
        <v>223</v>
      </c>
      <c r="B80" s="27" t="s">
        <v>227</v>
      </c>
      <c r="C80" s="27" t="s">
        <v>22</v>
      </c>
      <c r="D80" s="29" t="n">
        <v>1566.7157</v>
      </c>
      <c r="E80" s="29" t="n">
        <v>1373.5794</v>
      </c>
      <c r="F80" s="28" t="n">
        <v>7.67133888888889E-005</v>
      </c>
      <c r="G80" s="29" t="n">
        <v>254.016</v>
      </c>
      <c r="H80" s="38" t="s">
        <v>226</v>
      </c>
      <c r="I80" s="39"/>
      <c r="J80" s="39"/>
      <c r="K80" s="39"/>
      <c r="L80" s="32" t="n">
        <v>1.17094</v>
      </c>
      <c r="M80" s="32" t="n">
        <v>0.65786</v>
      </c>
      <c r="N80" s="32" t="n">
        <v>0.60452</v>
      </c>
      <c r="O80" s="41" t="n">
        <v>2.9563424744</v>
      </c>
      <c r="P80" s="32" t="n">
        <v>20900</v>
      </c>
      <c r="Q80" s="32" t="n">
        <f aca="false">P80/60*2*PI()</f>
        <v>2188.64288200089</v>
      </c>
      <c r="R80" s="32" t="n">
        <v>1</v>
      </c>
      <c r="S80" s="32" t="s">
        <v>228</v>
      </c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</row>
    <row collapsed="false" customFormat="false" customHeight="true" hidden="false" ht="38.25" outlineLevel="0" r="81">
      <c r="A81" s="26" t="s">
        <v>223</v>
      </c>
      <c r="B81" s="27" t="s">
        <v>229</v>
      </c>
      <c r="C81" s="27" t="s">
        <v>230</v>
      </c>
      <c r="D81" s="29" t="n">
        <v>1566.7157</v>
      </c>
      <c r="E81" s="29" t="n">
        <v>1373.5794</v>
      </c>
      <c r="F81" s="28" t="n">
        <v>7.67133888888889E-005</v>
      </c>
      <c r="G81" s="29" t="n">
        <v>250.3872</v>
      </c>
      <c r="H81" s="38" t="s">
        <v>226</v>
      </c>
      <c r="I81" s="39"/>
      <c r="J81" s="39"/>
      <c r="K81" s="39"/>
      <c r="L81" s="32" t="n">
        <v>1.17094</v>
      </c>
      <c r="M81" s="32" t="n">
        <v>0.65786</v>
      </c>
      <c r="N81" s="32" t="n">
        <v>0.60452</v>
      </c>
      <c r="O81" s="41" t="n">
        <v>2.9563424744</v>
      </c>
      <c r="P81" s="32" t="n">
        <v>20900</v>
      </c>
      <c r="Q81" s="32" t="n">
        <f aca="false">P81/60*2*PI()</f>
        <v>2188.64288200089</v>
      </c>
      <c r="R81" s="32" t="n">
        <v>1</v>
      </c>
      <c r="S81" s="32" t="s">
        <v>228</v>
      </c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</row>
    <row collapsed="false" customFormat="false" customHeight="true" hidden="false" ht="38.25" outlineLevel="0" r="82">
      <c r="A82" s="26" t="s">
        <v>223</v>
      </c>
      <c r="B82" s="27" t="s">
        <v>231</v>
      </c>
      <c r="C82" s="27" t="s">
        <v>232</v>
      </c>
      <c r="D82" s="29" t="n">
        <v>1687.5191</v>
      </c>
      <c r="E82" s="29" t="n">
        <v>1406.3902</v>
      </c>
      <c r="F82" s="28" t="n">
        <v>7.65444166666667E-005</v>
      </c>
      <c r="G82" s="29" t="n">
        <v>252.2016</v>
      </c>
      <c r="H82" s="38" t="s">
        <v>226</v>
      </c>
      <c r="I82" s="39"/>
      <c r="J82" s="39"/>
      <c r="K82" s="39"/>
      <c r="L82" s="32" t="n">
        <v>1.17094</v>
      </c>
      <c r="M82" s="32" t="n">
        <v>0.65786</v>
      </c>
      <c r="N82" s="32" t="n">
        <v>0.60452</v>
      </c>
      <c r="O82" s="41" t="n">
        <v>2.9563424744</v>
      </c>
      <c r="P82" s="32" t="n">
        <v>20900</v>
      </c>
      <c r="Q82" s="32" t="n">
        <f aca="false">P82/60*2*PI()</f>
        <v>2188.64288200089</v>
      </c>
      <c r="R82" s="32" t="n">
        <v>1</v>
      </c>
      <c r="S82" s="32" t="s">
        <v>228</v>
      </c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</row>
    <row collapsed="false" customFormat="false" customHeight="true" hidden="false" ht="38.25" outlineLevel="0" r="83">
      <c r="A83" s="26" t="s">
        <v>223</v>
      </c>
      <c r="B83" s="27" t="s">
        <v>233</v>
      </c>
      <c r="C83" s="27" t="s">
        <v>232</v>
      </c>
      <c r="D83" s="29" t="n">
        <v>1692.739</v>
      </c>
      <c r="E83" s="29" t="n">
        <v>1491.4</v>
      </c>
      <c r="F83" s="28" t="n">
        <v>7.65444166666667E-005</v>
      </c>
      <c r="G83" s="29" t="n">
        <v>255.3768</v>
      </c>
      <c r="H83" s="38" t="s">
        <v>226</v>
      </c>
      <c r="I83" s="39"/>
      <c r="J83" s="39"/>
      <c r="K83" s="39"/>
      <c r="L83" s="32" t="n">
        <v>1.17094</v>
      </c>
      <c r="M83" s="32" t="n">
        <v>0.65786</v>
      </c>
      <c r="N83" s="32" t="n">
        <v>0.60452</v>
      </c>
      <c r="O83" s="41" t="n">
        <v>2.9563424744</v>
      </c>
      <c r="P83" s="32" t="n">
        <v>20900</v>
      </c>
      <c r="Q83" s="32" t="n">
        <f aca="false">P83/60*2*PI()</f>
        <v>2188.64288200089</v>
      </c>
      <c r="R83" s="32" t="n">
        <v>1</v>
      </c>
      <c r="S83" s="32" t="s">
        <v>228</v>
      </c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</row>
    <row collapsed="false" customFormat="false" customHeight="true" hidden="false" ht="25.5" outlineLevel="0" r="84">
      <c r="A84" s="26" t="s">
        <v>223</v>
      </c>
      <c r="B84" s="27" t="s">
        <v>234</v>
      </c>
      <c r="C84" s="27" t="s">
        <v>235</v>
      </c>
      <c r="D84" s="29" t="n">
        <v>1950.0055</v>
      </c>
      <c r="E84" s="29" t="n">
        <v>1554.7845</v>
      </c>
      <c r="F84" s="28" t="n">
        <v>7.16442222222222E-005</v>
      </c>
      <c r="G84" s="29" t="n">
        <v>254.016</v>
      </c>
      <c r="H84" s="38" t="s">
        <v>236</v>
      </c>
      <c r="I84" s="39"/>
      <c r="J84" s="39"/>
      <c r="K84" s="39"/>
      <c r="L84" s="32" t="n">
        <v>1.17094</v>
      </c>
      <c r="M84" s="32" t="n">
        <v>0.65786</v>
      </c>
      <c r="N84" s="32" t="n">
        <v>0.60452</v>
      </c>
      <c r="O84" s="41" t="n">
        <v>2.9563424744</v>
      </c>
      <c r="P84" s="32" t="n">
        <v>20900</v>
      </c>
      <c r="Q84" s="32" t="n">
        <f aca="false">P84/60*2*PI()</f>
        <v>2188.64288200089</v>
      </c>
      <c r="R84" s="32" t="n">
        <v>1</v>
      </c>
      <c r="S84" s="32" t="s">
        <v>228</v>
      </c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</row>
    <row collapsed="false" customFormat="false" customHeight="true" hidden="false" ht="25.5" outlineLevel="0" r="85">
      <c r="A85" s="26" t="s">
        <v>223</v>
      </c>
      <c r="B85" s="27" t="s">
        <v>237</v>
      </c>
      <c r="C85" s="27" t="s">
        <v>238</v>
      </c>
      <c r="D85" s="47" t="n">
        <v>1798.6284</v>
      </c>
      <c r="E85" s="47" t="n">
        <v>1664.4024</v>
      </c>
      <c r="F85" s="28" t="n">
        <v>7.16442222222222E-005</v>
      </c>
      <c r="G85" s="28" t="n">
        <v>227.2536</v>
      </c>
      <c r="H85" s="30" t="s">
        <v>239</v>
      </c>
      <c r="I85" s="31"/>
      <c r="J85" s="31"/>
      <c r="K85" s="31"/>
      <c r="L85" s="32" t="n">
        <v>1.1176</v>
      </c>
      <c r="M85" s="32" t="n">
        <v>0.64008</v>
      </c>
      <c r="N85" s="32" t="n">
        <v>0.60198</v>
      </c>
      <c r="O85" s="41" t="n">
        <v>2.776252512</v>
      </c>
      <c r="P85" s="32" t="n">
        <v>20900</v>
      </c>
      <c r="Q85" s="32" t="n">
        <f aca="false">P85/60*2*PI()</f>
        <v>2188.64288200089</v>
      </c>
      <c r="R85" s="32" t="n">
        <v>1</v>
      </c>
      <c r="S85" s="32" t="s">
        <v>228</v>
      </c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</row>
    <row collapsed="false" customFormat="false" customHeight="true" hidden="false" ht="25.5" outlineLevel="0" r="86">
      <c r="A86" s="26" t="s">
        <v>223</v>
      </c>
      <c r="B86" s="27" t="s">
        <v>240</v>
      </c>
      <c r="C86" s="27" t="s">
        <v>238</v>
      </c>
      <c r="D86" s="47" t="n">
        <v>1904.5178</v>
      </c>
      <c r="E86" s="47" t="n">
        <v>1805.3397</v>
      </c>
      <c r="F86" s="28" t="n">
        <v>7.16442222222222E-005</v>
      </c>
      <c r="G86" s="28" t="n">
        <v>227.2536</v>
      </c>
      <c r="H86" s="30" t="s">
        <v>239</v>
      </c>
      <c r="I86" s="31"/>
      <c r="J86" s="31"/>
      <c r="K86" s="31"/>
      <c r="L86" s="32" t="n">
        <v>1.1176</v>
      </c>
      <c r="M86" s="32" t="n">
        <v>0.64008</v>
      </c>
      <c r="N86" s="32" t="n">
        <v>0.60198</v>
      </c>
      <c r="O86" s="41" t="n">
        <v>2.776252512</v>
      </c>
      <c r="P86" s="32" t="n">
        <v>20900</v>
      </c>
      <c r="Q86" s="32" t="n">
        <f aca="false">P86/60*2*PI()</f>
        <v>2188.64288200089</v>
      </c>
      <c r="R86" s="32" t="n">
        <v>1</v>
      </c>
      <c r="S86" s="32" t="s">
        <v>241</v>
      </c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</row>
    <row collapsed="false" customFormat="false" customHeight="true" hidden="false" ht="25.5" outlineLevel="0" r="87">
      <c r="A87" s="42" t="s">
        <v>169</v>
      </c>
      <c r="B87" s="27" t="s">
        <v>242</v>
      </c>
      <c r="C87" s="27" t="s">
        <v>243</v>
      </c>
      <c r="D87" s="47" t="n">
        <v>4548.77</v>
      </c>
      <c r="E87" s="47" t="n">
        <v>3252.7434</v>
      </c>
      <c r="F87" s="28" t="n">
        <v>7.19821666666667E-005</v>
      </c>
      <c r="G87" s="28" t="n">
        <v>440.4456</v>
      </c>
      <c r="H87" s="30" t="s">
        <v>244</v>
      </c>
      <c r="I87" s="31"/>
      <c r="J87" s="31"/>
      <c r="K87" s="31"/>
      <c r="L87" s="32" t="n">
        <v>1.524</v>
      </c>
      <c r="M87" s="32" t="n">
        <v>0.75438</v>
      </c>
      <c r="N87" s="32" t="n">
        <v>0.86614</v>
      </c>
      <c r="O87" s="41" t="n">
        <v>4.93934496</v>
      </c>
      <c r="P87" s="32" t="n">
        <v>15000</v>
      </c>
      <c r="Q87" s="32" t="n">
        <f aca="false">P87/60*2*PI()</f>
        <v>1570.7963267949</v>
      </c>
      <c r="R87" s="32" t="n">
        <v>1</v>
      </c>
      <c r="S87" s="32" t="s">
        <v>241</v>
      </c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</row>
    <row collapsed="false" customFormat="false" customHeight="true" hidden="false" ht="25.5" outlineLevel="0" r="88">
      <c r="A88" s="42" t="s">
        <v>245</v>
      </c>
      <c r="B88" s="27" t="s">
        <v>246</v>
      </c>
      <c r="C88" s="37" t="s">
        <v>247</v>
      </c>
      <c r="D88" s="47" t="n">
        <v>340.0392</v>
      </c>
      <c r="E88" s="47" t="n">
        <v>296.0429</v>
      </c>
      <c r="F88" s="28" t="n">
        <v>9.37795833333333E-005</v>
      </c>
      <c r="G88" s="28" t="n">
        <v>113.8536</v>
      </c>
      <c r="H88" s="30" t="s">
        <v>248</v>
      </c>
      <c r="I88" s="31"/>
      <c r="J88" s="31"/>
      <c r="K88" s="31"/>
      <c r="L88" s="32" t="n">
        <v>1.15824</v>
      </c>
      <c r="M88" s="32" t="n">
        <v>0.36068</v>
      </c>
      <c r="N88" s="32" t="n">
        <v>0.58674</v>
      </c>
      <c r="O88" s="41" t="n">
        <v>2.1946794816</v>
      </c>
      <c r="P88" s="32" t="n">
        <v>6016</v>
      </c>
      <c r="Q88" s="32" t="n">
        <f aca="false">P88/60*2*PI()</f>
        <v>629.994046799873</v>
      </c>
      <c r="R88" s="32" t="n">
        <v>1</v>
      </c>
      <c r="S88" s="32" t="s">
        <v>241</v>
      </c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</row>
    <row collapsed="false" customFormat="false" customHeight="true" hidden="false" ht="25.5" outlineLevel="0" r="89">
      <c r="A89" s="42" t="s">
        <v>245</v>
      </c>
      <c r="B89" s="27" t="s">
        <v>249</v>
      </c>
      <c r="C89" s="37" t="s">
        <v>250</v>
      </c>
      <c r="D89" s="47" t="n">
        <v>343.022</v>
      </c>
      <c r="E89" s="47" t="n">
        <v>304.9913</v>
      </c>
      <c r="F89" s="28" t="n">
        <v>9.37795833333333E-005</v>
      </c>
      <c r="G89" s="28" t="n">
        <v>113.8536</v>
      </c>
      <c r="H89" s="30" t="s">
        <v>248</v>
      </c>
      <c r="I89" s="31"/>
      <c r="J89" s="31"/>
      <c r="K89" s="31"/>
      <c r="L89" s="32" t="n">
        <v>1.15824</v>
      </c>
      <c r="M89" s="32" t="n">
        <v>0.36068</v>
      </c>
      <c r="N89" s="32" t="n">
        <v>0.58674</v>
      </c>
      <c r="O89" s="41" t="n">
        <v>2.1946794816</v>
      </c>
      <c r="P89" s="32" t="n">
        <v>6000</v>
      </c>
      <c r="Q89" s="32" t="n">
        <f aca="false">P89/60*2*PI()</f>
        <v>628.318530717959</v>
      </c>
      <c r="R89" s="32" t="n">
        <v>1</v>
      </c>
      <c r="S89" s="32" t="s">
        <v>241</v>
      </c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</row>
    <row collapsed="false" customFormat="false" customHeight="true" hidden="false" ht="25.5" outlineLevel="0" r="90">
      <c r="A90" s="42" t="s">
        <v>245</v>
      </c>
      <c r="B90" s="27" t="s">
        <v>251</v>
      </c>
      <c r="C90" s="37" t="s">
        <v>252</v>
      </c>
      <c r="D90" s="47" t="n">
        <v>357.1903</v>
      </c>
      <c r="E90" s="47" t="n">
        <v>302.7542</v>
      </c>
      <c r="F90" s="28" t="n">
        <v>9.37795833333333E-005</v>
      </c>
      <c r="G90" s="28" t="n">
        <v>113.8536</v>
      </c>
      <c r="H90" s="30" t="s">
        <v>248</v>
      </c>
      <c r="I90" s="31"/>
      <c r="J90" s="31"/>
      <c r="K90" s="31"/>
      <c r="L90" s="32" t="n">
        <v>1.15824</v>
      </c>
      <c r="M90" s="32" t="n">
        <v>0.36068</v>
      </c>
      <c r="N90" s="32" t="n">
        <v>0.58674</v>
      </c>
      <c r="O90" s="41" t="n">
        <v>2.1946794816</v>
      </c>
      <c r="P90" s="32" t="n">
        <v>6000</v>
      </c>
      <c r="Q90" s="32" t="n">
        <f aca="false">P90/60*2*PI()</f>
        <v>628.318530717959</v>
      </c>
      <c r="R90" s="32" t="n">
        <v>1</v>
      </c>
      <c r="S90" s="32" t="s">
        <v>241</v>
      </c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</row>
    <row collapsed="false" customFormat="false" customHeight="true" hidden="false" ht="25.5" outlineLevel="0" r="91">
      <c r="A91" s="43" t="s">
        <v>245</v>
      </c>
      <c r="B91" s="37" t="s">
        <v>253</v>
      </c>
      <c r="C91" s="37" t="s">
        <v>254</v>
      </c>
      <c r="D91" s="48" t="n">
        <v>375.8328</v>
      </c>
      <c r="E91" s="48" t="n">
        <v>335.565</v>
      </c>
      <c r="F91" s="28" t="n">
        <v>9.37795833333333E-005</v>
      </c>
      <c r="G91" s="49" t="n">
        <v>102.9672</v>
      </c>
      <c r="H91" s="50" t="s">
        <v>255</v>
      </c>
      <c r="I91" s="51"/>
      <c r="J91" s="51"/>
      <c r="K91" s="51"/>
      <c r="L91" s="32" t="n">
        <v>1.35128</v>
      </c>
      <c r="M91" s="32" t="n">
        <v>0.45974</v>
      </c>
      <c r="N91" s="32" t="n">
        <v>0.6731</v>
      </c>
      <c r="O91" s="41" t="n">
        <v>3.0615680704</v>
      </c>
      <c r="P91" s="32" t="n">
        <v>6000</v>
      </c>
      <c r="Q91" s="32" t="n">
        <f aca="false">P91/60*2*PI()</f>
        <v>628.318530717959</v>
      </c>
      <c r="R91" s="32" t="n">
        <v>1</v>
      </c>
      <c r="S91" s="32" t="s">
        <v>241</v>
      </c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</row>
    <row collapsed="false" customFormat="false" customHeight="true" hidden="false" ht="25.5" outlineLevel="0" r="92">
      <c r="A92" s="42" t="s">
        <v>245</v>
      </c>
      <c r="B92" s="27" t="s">
        <v>256</v>
      </c>
      <c r="C92" s="37" t="s">
        <v>257</v>
      </c>
      <c r="D92" s="47" t="n">
        <v>421.3205</v>
      </c>
      <c r="E92" s="47" t="n">
        <v>348.2419</v>
      </c>
      <c r="F92" s="28" t="n">
        <v>8.88793888888889E-005</v>
      </c>
      <c r="G92" s="28" t="n">
        <v>113.8536</v>
      </c>
      <c r="H92" s="30" t="s">
        <v>258</v>
      </c>
      <c r="I92" s="31"/>
      <c r="J92" s="31"/>
      <c r="K92" s="31"/>
      <c r="L92" s="32" t="n">
        <v>1.18364</v>
      </c>
      <c r="M92" s="32" t="n">
        <v>0.51816</v>
      </c>
      <c r="N92" s="32" t="n">
        <v>0.69088</v>
      </c>
      <c r="O92" s="41" t="n">
        <v>2.8621362112</v>
      </c>
      <c r="P92" s="32" t="n">
        <v>5898</v>
      </c>
      <c r="Q92" s="32" t="n">
        <f aca="false">P92/60*2*PI()</f>
        <v>617.637115695753</v>
      </c>
      <c r="R92" s="32" t="n">
        <v>1</v>
      </c>
      <c r="S92" s="32" t="s">
        <v>259</v>
      </c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</row>
    <row collapsed="false" customFormat="false" customHeight="true" hidden="false" ht="25.5" outlineLevel="0" r="93">
      <c r="A93" s="42" t="s">
        <v>245</v>
      </c>
      <c r="B93" s="27" t="s">
        <v>260</v>
      </c>
      <c r="C93" s="37" t="s">
        <v>257</v>
      </c>
      <c r="D93" s="47" t="n">
        <v>463.0797</v>
      </c>
      <c r="E93" s="47" t="n">
        <v>413.8635</v>
      </c>
      <c r="F93" s="28" t="n">
        <v>8.88793888888889E-005</v>
      </c>
      <c r="G93" s="28" t="n">
        <v>113.8536</v>
      </c>
      <c r="H93" s="30" t="s">
        <v>258</v>
      </c>
      <c r="I93" s="31"/>
      <c r="J93" s="31"/>
      <c r="K93" s="31"/>
      <c r="L93" s="32" t="n">
        <v>1.18364</v>
      </c>
      <c r="M93" s="32" t="n">
        <v>0.51816</v>
      </c>
      <c r="N93" s="32" t="n">
        <v>0.69088</v>
      </c>
      <c r="O93" s="41" t="n">
        <v>2.8621362112</v>
      </c>
      <c r="P93" s="32" t="n">
        <v>6000</v>
      </c>
      <c r="Q93" s="32" t="n">
        <f aca="false">P93/60*2*PI()</f>
        <v>628.318530717959</v>
      </c>
      <c r="R93" s="32" t="n">
        <v>1</v>
      </c>
      <c r="S93" s="32" t="s">
        <v>259</v>
      </c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</row>
    <row collapsed="false" customFormat="false" customHeight="true" hidden="false" ht="25.5" outlineLevel="0" r="94">
      <c r="A94" s="42" t="s">
        <v>245</v>
      </c>
      <c r="B94" s="27" t="s">
        <v>261</v>
      </c>
      <c r="C94" s="37" t="s">
        <v>262</v>
      </c>
      <c r="D94" s="47" t="n">
        <v>485.4507</v>
      </c>
      <c r="E94" s="47" t="n">
        <v>437.7259</v>
      </c>
      <c r="F94" s="28" t="n">
        <v>9.10760277777778E-005</v>
      </c>
      <c r="G94" s="28" t="n">
        <v>113.8536</v>
      </c>
      <c r="H94" s="30" t="s">
        <v>258</v>
      </c>
      <c r="I94" s="31"/>
      <c r="J94" s="31"/>
      <c r="K94" s="31"/>
      <c r="L94" s="32" t="n">
        <v>1.18364</v>
      </c>
      <c r="M94" s="32" t="n">
        <v>0.51816</v>
      </c>
      <c r="N94" s="32" t="n">
        <v>0.69088</v>
      </c>
      <c r="O94" s="41" t="n">
        <v>2.8621362112</v>
      </c>
      <c r="P94" s="32" t="n">
        <v>6252</v>
      </c>
      <c r="Q94" s="32" t="n">
        <f aca="false">P94/60*2*PI()</f>
        <v>654.707909008113</v>
      </c>
      <c r="R94" s="32" t="n">
        <v>1</v>
      </c>
      <c r="S94" s="32" t="s">
        <v>259</v>
      </c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</row>
    <row collapsed="false" customFormat="false" customHeight="true" hidden="false" ht="25.5" outlineLevel="0" r="95">
      <c r="A95" s="43" t="s">
        <v>245</v>
      </c>
      <c r="B95" s="37" t="s">
        <v>263</v>
      </c>
      <c r="C95" s="37" t="s">
        <v>153</v>
      </c>
      <c r="D95" s="48" t="n">
        <v>499.619</v>
      </c>
      <c r="E95" s="48" t="n">
        <v>425.049</v>
      </c>
      <c r="F95" s="28" t="n">
        <v>8.88793888888889E-005</v>
      </c>
      <c r="G95" s="49" t="n">
        <v>115.2144</v>
      </c>
      <c r="H95" s="50" t="s">
        <v>264</v>
      </c>
      <c r="I95" s="51"/>
      <c r="J95" s="51"/>
      <c r="K95" s="51"/>
      <c r="L95" s="32" t="n">
        <v>0.97282</v>
      </c>
      <c r="M95" s="32" t="n">
        <v>0.4699</v>
      </c>
      <c r="N95" s="32" t="n">
        <v>0.63754</v>
      </c>
      <c r="O95" s="41" t="n">
        <v>2.1546795616</v>
      </c>
      <c r="P95" s="32" t="n">
        <v>6000</v>
      </c>
      <c r="Q95" s="32" t="n">
        <f aca="false">P95/60*2*PI()</f>
        <v>628.318530717959</v>
      </c>
      <c r="R95" s="32" t="n">
        <v>1</v>
      </c>
      <c r="S95" s="32" t="s">
        <v>259</v>
      </c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</row>
    <row collapsed="false" customFormat="false" customHeight="true" hidden="false" ht="25.5" outlineLevel="0" r="96">
      <c r="A96" s="43" t="s">
        <v>245</v>
      </c>
      <c r="B96" s="37" t="s">
        <v>265</v>
      </c>
      <c r="C96" s="37" t="s">
        <v>266</v>
      </c>
      <c r="D96" s="48" t="n">
        <v>533.9212</v>
      </c>
      <c r="E96" s="48" t="n">
        <v>454.1313</v>
      </c>
      <c r="F96" s="28" t="n">
        <v>8.90483611111111E-005</v>
      </c>
      <c r="G96" s="49" t="n">
        <v>115.2144</v>
      </c>
      <c r="H96" s="50" t="s">
        <v>264</v>
      </c>
      <c r="I96" s="51"/>
      <c r="J96" s="51"/>
      <c r="K96" s="51"/>
      <c r="L96" s="32" t="n">
        <v>0.97282</v>
      </c>
      <c r="M96" s="32" t="n">
        <v>0.4699</v>
      </c>
      <c r="N96" s="32" t="n">
        <v>0.63754</v>
      </c>
      <c r="O96" s="41" t="n">
        <v>2.1546795616</v>
      </c>
      <c r="P96" s="32" t="n">
        <v>6000</v>
      </c>
      <c r="Q96" s="32" t="n">
        <f aca="false">P96/60*2*PI()</f>
        <v>628.318530717959</v>
      </c>
      <c r="R96" s="32" t="n">
        <v>1</v>
      </c>
      <c r="S96" s="32" t="s">
        <v>259</v>
      </c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</row>
    <row collapsed="false" customFormat="false" customHeight="true" hidden="false" ht="25.5" outlineLevel="0" r="97">
      <c r="A97" s="42" t="s">
        <v>245</v>
      </c>
      <c r="B97" s="27" t="s">
        <v>267</v>
      </c>
      <c r="C97" s="37" t="s">
        <v>268</v>
      </c>
      <c r="D97" s="47" t="n">
        <v>477.9937</v>
      </c>
      <c r="E97" s="47" t="n">
        <v>440.7087</v>
      </c>
      <c r="F97" s="28" t="n">
        <v>0.000100538472222222</v>
      </c>
      <c r="G97" s="28" t="n">
        <v>114.3072</v>
      </c>
      <c r="H97" s="30" t="s">
        <v>269</v>
      </c>
      <c r="I97" s="31"/>
      <c r="J97" s="31"/>
      <c r="K97" s="31"/>
      <c r="L97" s="32" t="n">
        <v>1.19888</v>
      </c>
      <c r="M97" s="32" t="n">
        <v>0.46228</v>
      </c>
      <c r="N97" s="32" t="n">
        <v>0.5969</v>
      </c>
      <c r="O97" s="41" t="n">
        <v>2.5396594368</v>
      </c>
      <c r="P97" s="32" t="n">
        <v>5976</v>
      </c>
      <c r="Q97" s="32" t="n">
        <f aca="false">P97/60*2*PI()</f>
        <v>625.805256595087</v>
      </c>
      <c r="R97" s="32" t="n">
        <v>1</v>
      </c>
      <c r="S97" s="32" t="s">
        <v>259</v>
      </c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</row>
    <row collapsed="false" customFormat="false" customHeight="true" hidden="false" ht="25.5" outlineLevel="0" r="98">
      <c r="A98" s="42" t="s">
        <v>245</v>
      </c>
      <c r="B98" s="27" t="s">
        <v>270</v>
      </c>
      <c r="C98" s="37" t="s">
        <v>271</v>
      </c>
      <c r="D98" s="47" t="n">
        <v>510.0588</v>
      </c>
      <c r="E98" s="47" t="n">
        <v>449.6571</v>
      </c>
      <c r="F98" s="28" t="n">
        <v>9.80038888888889E-005</v>
      </c>
      <c r="G98" s="52" t="n">
        <v>122.5</v>
      </c>
      <c r="H98" s="30" t="s">
        <v>269</v>
      </c>
      <c r="I98" s="31"/>
      <c r="J98" s="31"/>
      <c r="K98" s="31"/>
      <c r="L98" s="32" t="n">
        <v>1.19888</v>
      </c>
      <c r="M98" s="32" t="n">
        <v>0.46228</v>
      </c>
      <c r="N98" s="32" t="n">
        <v>0.5969</v>
      </c>
      <c r="O98" s="41" t="n">
        <v>2.5396594368</v>
      </c>
      <c r="P98" s="32" t="n">
        <v>5976</v>
      </c>
      <c r="Q98" s="32" t="n">
        <f aca="false">P98/60*2*PI()</f>
        <v>625.805256595087</v>
      </c>
      <c r="R98" s="32" t="n">
        <v>1</v>
      </c>
      <c r="S98" s="32" t="s">
        <v>272</v>
      </c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</row>
    <row collapsed="false" customFormat="false" customHeight="true" hidden="false" ht="25.5" outlineLevel="0" r="99">
      <c r="A99" s="42" t="s">
        <v>245</v>
      </c>
      <c r="B99" s="27" t="s">
        <v>273</v>
      </c>
      <c r="C99" s="37" t="s">
        <v>274</v>
      </c>
      <c r="D99" s="47" t="n">
        <v>545.8524</v>
      </c>
      <c r="E99" s="47" t="n">
        <v>466.0625</v>
      </c>
      <c r="F99" s="28" t="n">
        <v>9.78349166666667E-005</v>
      </c>
      <c r="G99" s="28" t="n">
        <v>122.0184</v>
      </c>
      <c r="H99" s="30" t="s">
        <v>275</v>
      </c>
      <c r="I99" s="31"/>
      <c r="J99" s="31"/>
      <c r="K99" s="31"/>
      <c r="L99" s="32" t="n">
        <v>1.04648</v>
      </c>
      <c r="M99" s="32" t="n">
        <v>0.46228</v>
      </c>
      <c r="N99" s="32" t="n">
        <v>0.61214</v>
      </c>
      <c r="O99" s="41" t="n">
        <v>2.2487180832</v>
      </c>
      <c r="P99" s="32" t="n">
        <v>5976</v>
      </c>
      <c r="Q99" s="32" t="n">
        <f aca="false">P99/60*2*PI()</f>
        <v>625.805256595087</v>
      </c>
      <c r="R99" s="32" t="n">
        <v>1</v>
      </c>
      <c r="S99" s="32" t="s">
        <v>272</v>
      </c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</row>
    <row collapsed="false" customFormat="false" customHeight="true" hidden="false" ht="25.5" outlineLevel="0" r="100">
      <c r="A100" s="42" t="s">
        <v>245</v>
      </c>
      <c r="B100" s="27" t="s">
        <v>276</v>
      </c>
      <c r="C100" s="37" t="s">
        <v>277</v>
      </c>
      <c r="D100" s="47" t="n">
        <v>550.3266</v>
      </c>
      <c r="E100" s="47" t="n">
        <v>471.2824</v>
      </c>
      <c r="F100" s="28" t="n">
        <v>9.69900555555555E-005</v>
      </c>
      <c r="G100" s="28" t="n">
        <v>118.8432</v>
      </c>
      <c r="H100" s="30" t="s">
        <v>278</v>
      </c>
      <c r="I100" s="31"/>
      <c r="J100" s="31"/>
      <c r="K100" s="31"/>
      <c r="L100" s="32" t="n">
        <v>1.16586</v>
      </c>
      <c r="M100" s="32" t="n">
        <v>0.46228</v>
      </c>
      <c r="N100" s="32" t="n">
        <v>0.6096</v>
      </c>
      <c r="O100" s="41" t="n">
        <v>2.4993240336</v>
      </c>
      <c r="P100" s="32" t="n">
        <v>5976</v>
      </c>
      <c r="Q100" s="32" t="n">
        <f aca="false">P100/60*2*PI()</f>
        <v>625.805256595087</v>
      </c>
      <c r="R100" s="32" t="n">
        <v>1</v>
      </c>
      <c r="S100" s="32" t="s">
        <v>272</v>
      </c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</row>
    <row collapsed="false" customFormat="false" customHeight="true" hidden="false" ht="25.5" outlineLevel="0" r="101">
      <c r="A101" s="43" t="s">
        <v>245</v>
      </c>
      <c r="B101" s="37" t="s">
        <v>279</v>
      </c>
      <c r="C101" s="37" t="s">
        <v>280</v>
      </c>
      <c r="D101" s="48" t="n">
        <v>550.3266</v>
      </c>
      <c r="E101" s="48" t="n">
        <v>516.0244</v>
      </c>
      <c r="F101" s="28" t="n">
        <v>9.69900555555555E-005</v>
      </c>
      <c r="G101" s="49" t="n">
        <v>125.1936</v>
      </c>
      <c r="H101" s="50" t="s">
        <v>281</v>
      </c>
      <c r="I101" s="51"/>
      <c r="J101" s="51"/>
      <c r="K101" s="51"/>
      <c r="L101" s="32" t="n">
        <v>1.18618</v>
      </c>
      <c r="M101" s="32" t="n">
        <v>0.46228</v>
      </c>
      <c r="N101" s="32" t="n">
        <v>0.69342</v>
      </c>
      <c r="O101" s="41" t="n">
        <v>2.741736452</v>
      </c>
      <c r="P101" s="32" t="n">
        <v>6000</v>
      </c>
      <c r="Q101" s="32" t="n">
        <f aca="false">P101/60*2*PI()</f>
        <v>628.318530717959</v>
      </c>
      <c r="R101" s="32" t="n">
        <v>1</v>
      </c>
      <c r="S101" s="32" t="s">
        <v>272</v>
      </c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collapsed="false" customFormat="false" customHeight="true" hidden="false" ht="25.5" outlineLevel="0" r="102">
      <c r="A102" s="43" t="s">
        <v>245</v>
      </c>
      <c r="B102" s="37" t="s">
        <v>282</v>
      </c>
      <c r="C102" s="37" t="s">
        <v>283</v>
      </c>
      <c r="D102" s="48" t="n">
        <v>550.3266</v>
      </c>
      <c r="E102" s="48" t="n">
        <v>471.2824</v>
      </c>
      <c r="F102" s="28" t="n">
        <v>9.69900555555555E-005</v>
      </c>
      <c r="G102" s="49" t="n">
        <v>122.9256</v>
      </c>
      <c r="H102" s="50" t="s">
        <v>284</v>
      </c>
      <c r="I102" s="51"/>
      <c r="J102" s="51"/>
      <c r="K102" s="51"/>
      <c r="L102" s="32" t="n">
        <v>0.61722</v>
      </c>
      <c r="M102" s="32" t="n">
        <v>0.46228</v>
      </c>
      <c r="N102" s="32" t="n">
        <v>0.61722</v>
      </c>
      <c r="O102" s="41" t="n">
        <v>1.33257798</v>
      </c>
      <c r="P102" s="32" t="n">
        <v>5976</v>
      </c>
      <c r="Q102" s="32" t="n">
        <f aca="false">P102/60*2*PI()</f>
        <v>625.805256595087</v>
      </c>
      <c r="R102" s="32" t="n">
        <v>1</v>
      </c>
      <c r="S102" s="32" t="s">
        <v>272</v>
      </c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</row>
    <row collapsed="false" customFormat="false" customHeight="true" hidden="false" ht="25.5" outlineLevel="0" r="103">
      <c r="A103" s="43" t="s">
        <v>245</v>
      </c>
      <c r="B103" s="37" t="s">
        <v>285</v>
      </c>
      <c r="C103" s="37" t="s">
        <v>286</v>
      </c>
      <c r="D103" s="48" t="n">
        <v>539.1411</v>
      </c>
      <c r="E103" s="48" t="n">
        <v>540.6325</v>
      </c>
      <c r="F103" s="28" t="n">
        <v>9.580725E-005</v>
      </c>
      <c r="G103" s="49" t="n">
        <v>121.1112</v>
      </c>
      <c r="H103" s="50" t="s">
        <v>287</v>
      </c>
      <c r="I103" s="51"/>
      <c r="J103" s="51"/>
      <c r="K103" s="51"/>
      <c r="L103" s="32" t="n">
        <v>1.53924</v>
      </c>
      <c r="M103" s="32" t="n">
        <v>0.46228</v>
      </c>
      <c r="N103" s="32" t="n">
        <v>0.7874</v>
      </c>
      <c r="O103" s="41" t="n">
        <v>3.8471148864</v>
      </c>
      <c r="P103" s="32" t="n">
        <v>6409</v>
      </c>
      <c r="Q103" s="32" t="n">
        <f aca="false">P103/60*2*PI()</f>
        <v>671.1489105619</v>
      </c>
      <c r="R103" s="32" t="n">
        <v>1</v>
      </c>
      <c r="S103" s="32" t="s">
        <v>272</v>
      </c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</row>
    <row collapsed="false" customFormat="false" customHeight="true" hidden="false" ht="38.25" outlineLevel="0" r="104">
      <c r="A104" s="42" t="s">
        <v>245</v>
      </c>
      <c r="B104" s="27" t="s">
        <v>288</v>
      </c>
      <c r="C104" s="37" t="s">
        <v>289</v>
      </c>
      <c r="D104" s="47" t="n">
        <v>632.3536</v>
      </c>
      <c r="E104" s="47" t="n">
        <v>544.361</v>
      </c>
      <c r="F104" s="28" t="n">
        <v>9.25967777777778E-005</v>
      </c>
      <c r="G104" s="28" t="n">
        <v>118.8432</v>
      </c>
      <c r="H104" s="30" t="s">
        <v>290</v>
      </c>
      <c r="I104" s="31"/>
      <c r="J104" s="31"/>
      <c r="K104" s="31"/>
      <c r="L104" s="32" t="n">
        <v>1.1811</v>
      </c>
      <c r="M104" s="32" t="n">
        <v>0.46228</v>
      </c>
      <c r="N104" s="32" t="n">
        <v>0.61722</v>
      </c>
      <c r="O104" s="41" t="n">
        <v>2.5499949</v>
      </c>
      <c r="P104" s="32" t="n">
        <v>6000</v>
      </c>
      <c r="Q104" s="32" t="n">
        <f aca="false">P104/60*2*PI()</f>
        <v>628.318530717959</v>
      </c>
      <c r="R104" s="32" t="n">
        <v>1</v>
      </c>
      <c r="S104" s="32" t="s">
        <v>291</v>
      </c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</row>
    <row collapsed="false" customFormat="false" customHeight="true" hidden="false" ht="25.5" outlineLevel="0" r="105">
      <c r="A105" s="42" t="s">
        <v>245</v>
      </c>
      <c r="B105" s="27" t="s">
        <v>292</v>
      </c>
      <c r="C105" s="37" t="s">
        <v>293</v>
      </c>
      <c r="D105" s="47" t="n">
        <v>634.5907</v>
      </c>
      <c r="E105" s="47" t="n">
        <v>596.56</v>
      </c>
      <c r="F105" s="28" t="n">
        <v>9.25967777777778E-005</v>
      </c>
      <c r="G105" s="28" t="n">
        <v>127.9152</v>
      </c>
      <c r="H105" s="30" t="s">
        <v>290</v>
      </c>
      <c r="I105" s="31"/>
      <c r="J105" s="31"/>
      <c r="K105" s="31"/>
      <c r="L105" s="32" t="n">
        <v>1.1811</v>
      </c>
      <c r="M105" s="32" t="n">
        <v>0.46228</v>
      </c>
      <c r="N105" s="32" t="n">
        <v>0.61722</v>
      </c>
      <c r="O105" s="41" t="n">
        <v>2.5499949</v>
      </c>
      <c r="P105" s="32" t="n">
        <v>6000</v>
      </c>
      <c r="Q105" s="32" t="n">
        <f aca="false">P105/60*2*PI()</f>
        <v>628.318530717959</v>
      </c>
      <c r="R105" s="32" t="n">
        <v>1</v>
      </c>
      <c r="S105" s="32" t="s">
        <v>291</v>
      </c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</row>
    <row collapsed="false" customFormat="false" customHeight="true" hidden="false" ht="25.5" outlineLevel="0" r="106">
      <c r="A106" s="43" t="s">
        <v>245</v>
      </c>
      <c r="B106" s="37" t="s">
        <v>294</v>
      </c>
      <c r="C106" s="37" t="s">
        <v>295</v>
      </c>
      <c r="D106" s="48" t="n">
        <v>697.2295</v>
      </c>
      <c r="E106" s="48" t="n">
        <v>474.2652</v>
      </c>
      <c r="F106" s="28" t="n">
        <v>9.04001388888889E-005</v>
      </c>
      <c r="G106" s="49" t="n">
        <v>127.9152</v>
      </c>
      <c r="H106" s="50" t="s">
        <v>296</v>
      </c>
      <c r="I106" s="51"/>
      <c r="J106" s="51"/>
      <c r="K106" s="51"/>
      <c r="L106" s="32" t="n">
        <v>1.01346</v>
      </c>
      <c r="M106" s="32" t="n">
        <v>0.46228</v>
      </c>
      <c r="N106" s="32" t="n">
        <v>0.57658</v>
      </c>
      <c r="O106" s="41" t="n">
        <v>2.1056861112</v>
      </c>
      <c r="P106" s="32" t="n">
        <v>6000</v>
      </c>
      <c r="Q106" s="32" t="n">
        <f aca="false">P106/60*2*PI()</f>
        <v>628.318530717959</v>
      </c>
      <c r="R106" s="32" t="n">
        <v>1</v>
      </c>
      <c r="S106" s="32" t="s">
        <v>291</v>
      </c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</row>
    <row collapsed="false" customFormat="true" customHeight="true" hidden="false" ht="25.5" outlineLevel="0" r="107" s="13">
      <c r="A107" s="53" t="s">
        <v>245</v>
      </c>
      <c r="B107" s="9" t="s">
        <v>297</v>
      </c>
      <c r="C107" s="16" t="s">
        <v>298</v>
      </c>
      <c r="D107" s="54" t="n">
        <v>625.6423</v>
      </c>
      <c r="E107" s="54" t="n">
        <v>595.8143</v>
      </c>
      <c r="F107" s="10" t="n">
        <v>9.276575E-005</v>
      </c>
      <c r="G107" s="10" t="n">
        <v>127.9152</v>
      </c>
      <c r="H107" s="23" t="s">
        <v>299</v>
      </c>
      <c r="I107" s="24"/>
      <c r="J107" s="24"/>
      <c r="K107" s="24"/>
      <c r="L107" s="14" t="n">
        <v>1.016</v>
      </c>
      <c r="M107" s="14" t="n">
        <v>0.46228</v>
      </c>
      <c r="N107" s="14" t="n">
        <v>0.57658</v>
      </c>
      <c r="O107" s="15" t="n">
        <v>2.11096352</v>
      </c>
      <c r="P107" s="14" t="n">
        <v>6000</v>
      </c>
      <c r="Q107" s="14" t="n">
        <f aca="false">P107/60*2*PI()</f>
        <v>628.318530717959</v>
      </c>
      <c r="R107" s="14" t="n">
        <v>1</v>
      </c>
      <c r="S107" s="15" t="s">
        <v>20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collapsed="false" customFormat="false" customHeight="true" hidden="false" ht="25.5" outlineLevel="0" r="108">
      <c r="A108" s="42" t="s">
        <v>245</v>
      </c>
      <c r="B108" s="27" t="s">
        <v>300</v>
      </c>
      <c r="C108" s="37" t="s">
        <v>301</v>
      </c>
      <c r="D108" s="47" t="n">
        <v>703.9408</v>
      </c>
      <c r="E108" s="47" t="n">
        <v>636.0821</v>
      </c>
      <c r="F108" s="28" t="n">
        <v>9.20898611111111E-005</v>
      </c>
      <c r="G108" s="28" t="n">
        <v>127.9152</v>
      </c>
      <c r="H108" s="30" t="s">
        <v>296</v>
      </c>
      <c r="I108" s="31"/>
      <c r="J108" s="31"/>
      <c r="K108" s="31"/>
      <c r="L108" s="32" t="n">
        <v>1.01346</v>
      </c>
      <c r="M108" s="32" t="n">
        <v>0.46228</v>
      </c>
      <c r="N108" s="32" t="n">
        <v>0.57658</v>
      </c>
      <c r="O108" s="41" t="n">
        <v>2.1056861112</v>
      </c>
      <c r="P108" s="32" t="n">
        <v>6000</v>
      </c>
      <c r="Q108" s="32" t="n">
        <f aca="false">P108/60*2*PI()</f>
        <v>628.318530717959</v>
      </c>
      <c r="R108" s="32" t="n">
        <v>1</v>
      </c>
      <c r="S108" s="32" t="s">
        <v>291</v>
      </c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</row>
    <row collapsed="false" customFormat="false" customHeight="true" hidden="false" ht="25.5" outlineLevel="0" r="109">
      <c r="A109" s="43" t="s">
        <v>245</v>
      </c>
      <c r="B109" s="37" t="s">
        <v>302</v>
      </c>
      <c r="C109" s="37" t="s">
        <v>303</v>
      </c>
      <c r="D109" s="48" t="n">
        <v>638.3192</v>
      </c>
      <c r="E109" s="48" t="n">
        <v>586.8659</v>
      </c>
      <c r="F109" s="28" t="n">
        <v>9.1245E-005</v>
      </c>
      <c r="G109" s="49" t="n">
        <v>127.9152</v>
      </c>
      <c r="H109" s="50" t="s">
        <v>304</v>
      </c>
      <c r="I109" s="51"/>
      <c r="J109" s="51"/>
      <c r="K109" s="51"/>
      <c r="L109" s="32" t="n">
        <v>1.01346</v>
      </c>
      <c r="M109" s="32" t="n">
        <v>0.46228</v>
      </c>
      <c r="N109" s="32" t="n">
        <v>0.71374</v>
      </c>
      <c r="O109" s="41" t="n">
        <v>2.3836984584</v>
      </c>
      <c r="P109" s="32" t="n">
        <v>6409</v>
      </c>
      <c r="Q109" s="32" t="n">
        <f aca="false">P109/60*2*PI()</f>
        <v>671.1489105619</v>
      </c>
      <c r="R109" s="32" t="n">
        <v>1</v>
      </c>
      <c r="S109" s="32" t="s">
        <v>291</v>
      </c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</row>
    <row collapsed="false" customFormat="false" customHeight="true" hidden="false" ht="12.75" outlineLevel="0" r="110">
      <c r="A110" s="43" t="s">
        <v>245</v>
      </c>
      <c r="B110" s="37" t="s">
        <v>305</v>
      </c>
      <c r="C110" s="37" t="s">
        <v>306</v>
      </c>
      <c r="D110" s="44" t="n">
        <v>1023.8461</v>
      </c>
      <c r="E110" s="44" t="n">
        <v>858.3007</v>
      </c>
      <c r="F110" s="28" t="n">
        <v>7.77272222222222E-005</v>
      </c>
      <c r="G110" s="52" t="n">
        <v>198</v>
      </c>
      <c r="H110" s="55"/>
      <c r="I110" s="56"/>
      <c r="J110" s="56"/>
      <c r="K110" s="56"/>
      <c r="L110" s="32" t="n">
        <v>1.25</v>
      </c>
      <c r="M110" s="32" t="n">
        <v>0.694</v>
      </c>
      <c r="N110" s="32" t="n">
        <v>0.519</v>
      </c>
      <c r="O110" s="41" t="n">
        <v>3.0325</v>
      </c>
      <c r="P110" s="32" t="n">
        <v>6000</v>
      </c>
      <c r="Q110" s="32" t="n">
        <f aca="false">P110/60*2*PI()</f>
        <v>628.318530717959</v>
      </c>
      <c r="R110" s="32" t="n">
        <v>1</v>
      </c>
      <c r="S110" s="32" t="s">
        <v>291</v>
      </c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</row>
    <row collapsed="false" customFormat="false" customHeight="true" hidden="false" ht="25.5" outlineLevel="0" r="111">
      <c r="A111" s="43" t="s">
        <v>245</v>
      </c>
      <c r="B111" s="37" t="s">
        <v>307</v>
      </c>
      <c r="C111" s="37" t="s">
        <v>308</v>
      </c>
      <c r="D111" s="44" t="n">
        <v>1240.0991</v>
      </c>
      <c r="E111" s="44" t="n">
        <v>1129.7355</v>
      </c>
      <c r="F111" s="28" t="n">
        <v>9.76659444444444E-005</v>
      </c>
      <c r="G111" s="52" t="n">
        <v>243</v>
      </c>
      <c r="H111" s="57" t="s">
        <v>309</v>
      </c>
      <c r="I111" s="56"/>
      <c r="J111" s="56"/>
      <c r="K111" s="56"/>
      <c r="L111" s="32" t="n">
        <v>2.10312</v>
      </c>
      <c r="M111" s="32" t="n">
        <v>0.49276</v>
      </c>
      <c r="N111" s="32" t="n">
        <v>0.67818</v>
      </c>
      <c r="O111" s="41" t="n">
        <v>4.9252546656</v>
      </c>
      <c r="P111" s="32" t="n">
        <v>22850</v>
      </c>
      <c r="Q111" s="32" t="n">
        <f aca="false">P111/60*2*PI()</f>
        <v>2392.84640448423</v>
      </c>
      <c r="R111" s="32" t="n">
        <v>1</v>
      </c>
      <c r="S111" s="32" t="s">
        <v>310</v>
      </c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</row>
    <row collapsed="false" customFormat="false" customHeight="true" hidden="false" ht="25.5" outlineLevel="0" r="112">
      <c r="A112" s="58" t="s">
        <v>245</v>
      </c>
      <c r="B112" s="59" t="s">
        <v>311</v>
      </c>
      <c r="C112" s="59" t="s">
        <v>312</v>
      </c>
      <c r="D112" s="60" t="n">
        <v>1357.174</v>
      </c>
      <c r="E112" s="60" t="n">
        <v>883.6545</v>
      </c>
      <c r="F112" s="28" t="n">
        <v>8.17825555555556E-005</v>
      </c>
      <c r="G112" s="60" t="n">
        <v>234.9648</v>
      </c>
      <c r="H112" s="57" t="s">
        <v>313</v>
      </c>
      <c r="I112" s="46"/>
      <c r="J112" s="46"/>
      <c r="K112" s="46"/>
      <c r="L112" s="32" t="n">
        <v>2.10312</v>
      </c>
      <c r="M112" s="32" t="n">
        <v>0.49276</v>
      </c>
      <c r="N112" s="32" t="n">
        <v>0.68072</v>
      </c>
      <c r="O112" s="41" t="n">
        <v>4.9359385152</v>
      </c>
      <c r="P112" s="32" t="n">
        <v>22850</v>
      </c>
      <c r="Q112" s="32" t="n">
        <f aca="false">P112/60*2*PI()</f>
        <v>2392.84640448423</v>
      </c>
      <c r="R112" s="32" t="n">
        <v>1</v>
      </c>
      <c r="S112" s="32" t="s">
        <v>310</v>
      </c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</row>
    <row collapsed="false" customFormat="false" customHeight="true" hidden="false" ht="38.25" outlineLevel="0" r="113">
      <c r="A113" s="58" t="s">
        <v>245</v>
      </c>
      <c r="B113" s="59" t="s">
        <v>314</v>
      </c>
      <c r="C113" s="59" t="s">
        <v>315</v>
      </c>
      <c r="D113" s="60" t="n">
        <v>1375.8165</v>
      </c>
      <c r="E113" s="60" t="n">
        <v>1235.6249</v>
      </c>
      <c r="F113" s="28" t="n">
        <v>8.04307777777778E-005</v>
      </c>
      <c r="G113" s="60" t="n">
        <v>234.9648</v>
      </c>
      <c r="H113" s="57" t="s">
        <v>316</v>
      </c>
      <c r="I113" s="46"/>
      <c r="J113" s="46"/>
      <c r="K113" s="46"/>
      <c r="L113" s="32" t="n">
        <v>2.13106</v>
      </c>
      <c r="M113" s="32" t="n">
        <v>0.49276</v>
      </c>
      <c r="N113" s="32" t="n">
        <v>0.6731</v>
      </c>
      <c r="O113" s="41" t="n">
        <v>4.9690352232</v>
      </c>
      <c r="P113" s="32" t="n">
        <v>22850</v>
      </c>
      <c r="Q113" s="32" t="n">
        <f aca="false">P113/60*2*PI()</f>
        <v>2392.84640448423</v>
      </c>
      <c r="R113" s="32" t="n">
        <v>1</v>
      </c>
      <c r="S113" s="32" t="s">
        <v>310</v>
      </c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</row>
    <row collapsed="false" customFormat="false" customHeight="true" hidden="false" ht="25.5" outlineLevel="0" r="114">
      <c r="A114" s="58" t="s">
        <v>245</v>
      </c>
      <c r="B114" s="59" t="s">
        <v>317</v>
      </c>
      <c r="C114" s="59" t="s">
        <v>318</v>
      </c>
      <c r="D114" s="60" t="n">
        <v>1563.7329</v>
      </c>
      <c r="E114" s="60" t="n">
        <v>1410.8644</v>
      </c>
      <c r="F114" s="28" t="n">
        <v>7.92479722222222E-005</v>
      </c>
      <c r="G114" s="61" t="n">
        <v>278.9</v>
      </c>
      <c r="H114" s="62"/>
      <c r="I114" s="56"/>
      <c r="J114" s="56"/>
      <c r="K114" s="56"/>
      <c r="L114" s="32" t="n">
        <v>2.115</v>
      </c>
      <c r="M114" s="32" t="n">
        <v>0.668</v>
      </c>
      <c r="N114" s="32" t="n">
        <v>0.785</v>
      </c>
      <c r="O114" s="41" t="n">
        <v>6.14619</v>
      </c>
      <c r="P114" s="32" t="n">
        <v>22962</v>
      </c>
      <c r="Q114" s="32" t="n">
        <f aca="false">P114/60*2*PI()</f>
        <v>2404.57501705763</v>
      </c>
      <c r="R114" s="32" t="n">
        <v>1</v>
      </c>
      <c r="S114" s="32" t="s">
        <v>310</v>
      </c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</row>
    <row collapsed="false" customFormat="false" customHeight="true" hidden="false" ht="25.5" outlineLevel="0" r="115">
      <c r="A115" s="58" t="s">
        <v>245</v>
      </c>
      <c r="B115" s="59" t="s">
        <v>319</v>
      </c>
      <c r="C115" s="59" t="s">
        <v>318</v>
      </c>
      <c r="D115" s="60" t="n">
        <v>1566.7157</v>
      </c>
      <c r="E115" s="60" t="n">
        <v>1417.5757</v>
      </c>
      <c r="F115" s="28" t="n">
        <v>7.92479722222222E-005</v>
      </c>
      <c r="G115" s="61" t="n">
        <v>278.9</v>
      </c>
      <c r="H115" s="62"/>
      <c r="I115" s="56"/>
      <c r="J115" s="56"/>
      <c r="K115" s="56"/>
      <c r="L115" s="32" t="n">
        <v>2.115</v>
      </c>
      <c r="M115" s="32" t="n">
        <v>0.668</v>
      </c>
      <c r="N115" s="32" t="n">
        <v>0.785</v>
      </c>
      <c r="O115" s="41" t="n">
        <v>6.14619</v>
      </c>
      <c r="P115" s="32" t="n">
        <v>22962</v>
      </c>
      <c r="Q115" s="32" t="n">
        <f aca="false">P115/60*2*PI()</f>
        <v>2404.57501705763</v>
      </c>
      <c r="R115" s="32" t="n">
        <v>1</v>
      </c>
      <c r="S115" s="32" t="s">
        <v>310</v>
      </c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</row>
    <row collapsed="false" customFormat="false" customHeight="true" hidden="false" ht="25.5" outlineLevel="0" r="116">
      <c r="A116" s="43" t="s">
        <v>245</v>
      </c>
      <c r="B116" s="37" t="s">
        <v>320</v>
      </c>
      <c r="C116" s="37" t="s">
        <v>321</v>
      </c>
      <c r="D116" s="44" t="n">
        <v>1375.8165</v>
      </c>
      <c r="E116" s="44" t="n">
        <v>1235.6249</v>
      </c>
      <c r="F116" s="28" t="n">
        <v>8.04307777777778E-005</v>
      </c>
      <c r="G116" s="44" t="n">
        <v>247</v>
      </c>
      <c r="H116" s="45" t="s">
        <v>322</v>
      </c>
      <c r="I116" s="46"/>
      <c r="J116" s="46"/>
      <c r="K116" s="46"/>
      <c r="L116" s="32" t="n">
        <v>2.117</v>
      </c>
      <c r="M116" s="32" t="n">
        <v>0.498</v>
      </c>
      <c r="N116" s="32" t="n">
        <v>0.673</v>
      </c>
      <c r="O116" s="41" t="n">
        <v>4.958014</v>
      </c>
      <c r="P116" s="32" t="n">
        <v>22962</v>
      </c>
      <c r="Q116" s="32" t="n">
        <f aca="false">P116/60*2*PI()</f>
        <v>2404.57501705763</v>
      </c>
      <c r="R116" s="32" t="n">
        <v>1</v>
      </c>
      <c r="S116" s="32" t="s">
        <v>310</v>
      </c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</row>
    <row collapsed="false" customFormat="false" customHeight="true" hidden="false" ht="12.75" outlineLevel="0" r="117">
      <c r="R117" s="2" t="n">
        <f aca="false">SUM(R2:R116)</f>
        <v>115</v>
      </c>
    </row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2011-03-04T16:20:34.00Z</dcterms:created>
  <dc:creator>Alejandro</dc:creator>
  <cp:lastModifiedBy>Alejandro</cp:lastModifiedBy>
  <dcterms:modified xsi:type="dcterms:W3CDTF">2011-03-07T17:06:08.00Z</dcterms:modified>
  <cp:revision>0</cp:revision>
</cp:coreProperties>
</file>